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2180" firstSheet="3" activeTab="6"/>
  </bookViews>
  <sheets>
    <sheet name="Catalunya+províncies+comarques" sheetId="1" r:id="rId1"/>
    <sheet name="Corones+Àmbits turístics" sheetId="3" r:id="rId2"/>
    <sheet name="Àmbits territorials" sheetId="5" r:id="rId3"/>
    <sheet name="Municipis" sheetId="9" r:id="rId4"/>
    <sheet name="BCN+districtes+barris" sheetId="2" r:id="rId5"/>
    <sheet name="Comarques+províncies 2016-2017" sheetId="4" r:id="rId6"/>
    <sheet name="Corones+Àmbits turístics 2016-2" sheetId="6" r:id="rId7"/>
    <sheet name="Municipis 2016-2017" sheetId="8" r:id="rId8"/>
    <sheet name="BCN+districtes+barris 2016-2017" sheetId="7" r:id="rId9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53" i="8"/>
  <c r="AO351"/>
  <c r="AO350"/>
  <c r="AO349"/>
  <c r="AO348"/>
  <c r="AO347"/>
  <c r="AO346"/>
  <c r="AO345"/>
  <c r="AO344"/>
  <c r="AO343"/>
  <c r="AO342"/>
  <c r="AO341"/>
  <c r="AO340"/>
  <c r="AO339"/>
  <c r="AO338"/>
  <c r="AO337"/>
  <c r="AO336"/>
  <c r="AO335"/>
  <c r="AO333"/>
  <c r="AO332"/>
  <c r="AO331"/>
  <c r="AO329"/>
  <c r="AO328"/>
  <c r="AO327"/>
  <c r="AO325"/>
  <c r="AO324"/>
  <c r="AO323"/>
  <c r="AO322"/>
  <c r="AO321"/>
  <c r="AO320"/>
  <c r="AO319"/>
  <c r="AO318"/>
  <c r="AO316"/>
  <c r="AO315"/>
  <c r="AO314"/>
  <c r="AO313"/>
  <c r="AO312"/>
  <c r="AO311"/>
  <c r="AO310"/>
  <c r="AO309"/>
  <c r="AO308"/>
  <c r="AO302"/>
  <c r="AO301"/>
  <c r="AO300"/>
  <c r="AO298"/>
  <c r="AO297"/>
  <c r="AO295"/>
  <c r="AO294"/>
  <c r="AO293"/>
  <c r="AO292"/>
  <c r="AO289"/>
  <c r="AO288"/>
  <c r="AO287"/>
  <c r="AN353"/>
  <c r="AN351"/>
  <c r="AN350"/>
  <c r="AN349"/>
  <c r="AN348"/>
  <c r="AN347"/>
  <c r="AN346"/>
  <c r="AN345"/>
  <c r="AN344"/>
  <c r="AN343"/>
  <c r="AN342"/>
  <c r="AN341"/>
  <c r="AN340"/>
  <c r="AN339"/>
  <c r="AN338"/>
  <c r="AN337"/>
  <c r="AN336"/>
  <c r="AN335"/>
  <c r="AN333"/>
  <c r="AN332"/>
  <c r="AN331"/>
  <c r="AN329"/>
  <c r="AN328"/>
  <c r="AN327"/>
  <c r="AN325"/>
  <c r="AN324"/>
  <c r="AN323"/>
  <c r="AN322"/>
  <c r="AN321"/>
  <c r="AN320"/>
  <c r="AN319"/>
  <c r="AN318"/>
  <c r="AN316"/>
  <c r="AN315"/>
  <c r="AN314"/>
  <c r="AN313"/>
  <c r="AN312"/>
  <c r="AN311"/>
  <c r="AN310"/>
  <c r="AN309"/>
  <c r="AN308"/>
  <c r="AN302"/>
  <c r="AN301"/>
  <c r="AN300"/>
  <c r="AN298"/>
  <c r="AN297"/>
  <c r="AN295"/>
  <c r="AN294"/>
  <c r="AN293"/>
  <c r="AN292"/>
  <c r="AN289"/>
  <c r="AN288"/>
  <c r="AN287"/>
  <c r="AM353"/>
  <c r="AM351"/>
  <c r="AM350"/>
  <c r="AM349"/>
  <c r="AM348"/>
  <c r="AM347"/>
  <c r="AM346"/>
  <c r="AM345"/>
  <c r="AM344"/>
  <c r="AM343"/>
  <c r="AM342"/>
  <c r="AM341"/>
  <c r="AM340"/>
  <c r="AM339"/>
  <c r="AM338"/>
  <c r="AM337"/>
  <c r="AM336"/>
  <c r="AM335"/>
  <c r="AM333"/>
  <c r="AM332"/>
  <c r="AM331"/>
  <c r="AM329"/>
  <c r="AM328"/>
  <c r="AM327"/>
  <c r="AM325"/>
  <c r="AM324"/>
  <c r="AM323"/>
  <c r="AM322"/>
  <c r="AM321"/>
  <c r="AM320"/>
  <c r="AM319"/>
  <c r="AM318"/>
  <c r="AM316"/>
  <c r="AM315"/>
  <c r="AM314"/>
  <c r="AM313"/>
  <c r="AM312"/>
  <c r="AM311"/>
  <c r="AM310"/>
  <c r="AM309"/>
  <c r="AM308"/>
  <c r="AM302"/>
  <c r="AM301"/>
  <c r="AM300"/>
  <c r="AM298"/>
  <c r="AM297"/>
  <c r="AM295"/>
  <c r="AM294"/>
  <c r="AM293"/>
  <c r="AM292"/>
  <c r="AM289"/>
  <c r="AM288"/>
  <c r="AM287"/>
  <c r="AL354"/>
  <c r="AL353"/>
  <c r="AL351"/>
  <c r="AL350"/>
  <c r="AL349"/>
  <c r="AL348"/>
  <c r="AL347"/>
  <c r="AL346"/>
  <c r="AL345"/>
  <c r="AL344"/>
  <c r="AL343"/>
  <c r="AL342"/>
  <c r="AL341"/>
  <c r="AL340"/>
  <c r="AL339"/>
  <c r="AL338"/>
  <c r="AL337"/>
  <c r="AL336"/>
  <c r="AL335"/>
  <c r="AL333"/>
  <c r="AL332"/>
  <c r="AL331"/>
  <c r="AL329"/>
  <c r="AL328"/>
  <c r="AL327"/>
  <c r="AL325"/>
  <c r="AL324"/>
  <c r="AL323"/>
  <c r="AL322"/>
  <c r="AL321"/>
  <c r="AL320"/>
  <c r="AL319"/>
  <c r="AL318"/>
  <c r="AL316"/>
  <c r="AL315"/>
  <c r="AL314"/>
  <c r="AL313"/>
  <c r="AL312"/>
  <c r="AL311"/>
  <c r="AL310"/>
  <c r="AL309"/>
  <c r="AL308"/>
  <c r="AL302"/>
  <c r="AL301"/>
  <c r="AL300"/>
  <c r="AL298"/>
  <c r="AL297"/>
  <c r="AL295"/>
  <c r="AL294"/>
  <c r="AL293"/>
  <c r="AL292"/>
  <c r="AL291"/>
  <c r="AL289"/>
  <c r="AL288"/>
  <c r="AL287"/>
  <c r="AK353"/>
  <c r="AK352"/>
  <c r="AK341"/>
  <c r="AK334"/>
  <c r="AK330"/>
  <c r="AK329"/>
  <c r="AK328"/>
  <c r="AK327"/>
  <c r="AK326"/>
  <c r="AK322"/>
  <c r="AK318"/>
  <c r="AK317"/>
  <c r="AK308"/>
  <c r="AK307"/>
  <c r="AK306"/>
  <c r="AK305"/>
  <c r="AK304"/>
  <c r="AK303"/>
  <c r="AK300"/>
  <c r="AK299"/>
  <c r="AK298"/>
  <c r="AK296"/>
  <c r="AK293"/>
  <c r="AK292"/>
  <c r="AK291"/>
  <c r="AK290"/>
  <c r="AK288"/>
  <c r="AK287"/>
  <c r="AJ353"/>
  <c r="AJ352"/>
  <c r="AJ341"/>
  <c r="AJ334"/>
  <c r="AJ330"/>
  <c r="AJ329"/>
  <c r="AJ328"/>
  <c r="AJ327"/>
  <c r="AJ326"/>
  <c r="AJ322"/>
  <c r="AJ318"/>
  <c r="AJ317"/>
  <c r="AJ308"/>
  <c r="AJ307"/>
  <c r="AJ306"/>
  <c r="AJ305"/>
  <c r="AJ304"/>
  <c r="AJ303"/>
  <c r="AJ300"/>
  <c r="AJ299"/>
  <c r="AJ298"/>
  <c r="AJ296"/>
  <c r="AJ293"/>
  <c r="AJ292"/>
  <c r="AJ291"/>
  <c r="AJ290"/>
  <c r="AJ288"/>
  <c r="AJ287"/>
  <c r="AI353"/>
  <c r="AI352"/>
  <c r="AI341"/>
  <c r="AI334"/>
  <c r="AI330"/>
  <c r="AI329"/>
  <c r="AI328"/>
  <c r="AI327"/>
  <c r="AI326"/>
  <c r="AI322"/>
  <c r="AI318"/>
  <c r="AI317"/>
  <c r="AI308"/>
  <c r="AI307"/>
  <c r="AI306"/>
  <c r="AI305"/>
  <c r="AI304"/>
  <c r="AI303"/>
  <c r="AI300"/>
  <c r="AI299"/>
  <c r="AI298"/>
  <c r="AI296"/>
  <c r="AI293"/>
  <c r="AI292"/>
  <c r="AI291"/>
  <c r="AI290"/>
  <c r="AI288"/>
  <c r="AI287"/>
  <c r="AH354"/>
  <c r="AH353"/>
  <c r="AH352"/>
  <c r="AH341"/>
  <c r="AH336"/>
  <c r="AH334"/>
  <c r="AH332"/>
  <c r="AH330"/>
  <c r="AH329"/>
  <c r="AH328"/>
  <c r="AH327"/>
  <c r="AH326"/>
  <c r="AH325"/>
  <c r="AH322"/>
  <c r="AH318"/>
  <c r="AH317"/>
  <c r="AH308"/>
  <c r="AH307"/>
  <c r="AH306"/>
  <c r="AH305"/>
  <c r="AH304"/>
  <c r="AH303"/>
  <c r="AH300"/>
  <c r="AH299"/>
  <c r="AH298"/>
  <c r="AH296"/>
  <c r="AH293"/>
  <c r="AH292"/>
  <c r="AH291"/>
  <c r="AH290"/>
  <c r="AH288"/>
  <c r="AH287"/>
  <c r="AG354"/>
  <c r="AG353"/>
  <c r="AG352"/>
  <c r="AG351"/>
  <c r="AG350"/>
  <c r="AG349"/>
  <c r="AG348"/>
  <c r="AG347"/>
  <c r="AG346"/>
  <c r="AG345"/>
  <c r="AG344"/>
  <c r="AG343"/>
  <c r="AG342"/>
  <c r="AG341"/>
  <c r="AG340"/>
  <c r="AG339"/>
  <c r="AG338"/>
  <c r="AG337"/>
  <c r="AG336"/>
  <c r="AG335"/>
  <c r="AG334"/>
  <c r="AG333"/>
  <c r="AG332"/>
  <c r="AG331"/>
  <c r="AG330"/>
  <c r="AG329"/>
  <c r="AG328"/>
  <c r="AG327"/>
  <c r="AG326"/>
  <c r="AG325"/>
  <c r="AG324"/>
  <c r="AG323"/>
  <c r="AG322"/>
  <c r="AG321"/>
  <c r="AG320"/>
  <c r="AG319"/>
  <c r="AG318"/>
  <c r="AG317"/>
  <c r="AG316"/>
  <c r="AG315"/>
  <c r="AG314"/>
  <c r="AG313"/>
  <c r="AG312"/>
  <c r="AG311"/>
  <c r="AG310"/>
  <c r="AG309"/>
  <c r="AG308"/>
  <c r="AG307"/>
  <c r="AG306"/>
  <c r="AG305"/>
  <c r="AG304"/>
  <c r="AG303"/>
  <c r="AG302"/>
  <c r="AG301"/>
  <c r="AG300"/>
  <c r="AG299"/>
  <c r="AG298"/>
  <c r="AG297"/>
  <c r="AG296"/>
  <c r="AG295"/>
  <c r="AG294"/>
  <c r="AG293"/>
  <c r="AG292"/>
  <c r="AG291"/>
  <c r="AG290"/>
  <c r="AG289"/>
  <c r="AG288"/>
  <c r="AG287"/>
  <c r="AF354"/>
  <c r="AF353"/>
  <c r="AF352"/>
  <c r="AF351"/>
  <c r="AF350"/>
  <c r="AF349"/>
  <c r="AF348"/>
  <c r="AF347"/>
  <c r="AF346"/>
  <c r="AF345"/>
  <c r="AF344"/>
  <c r="AF343"/>
  <c r="AF342"/>
  <c r="AF341"/>
  <c r="AF340"/>
  <c r="AF339"/>
  <c r="AF338"/>
  <c r="AF337"/>
  <c r="AF336"/>
  <c r="AF335"/>
  <c r="AF334"/>
  <c r="AF333"/>
  <c r="AF332"/>
  <c r="AF331"/>
  <c r="AF330"/>
  <c r="AF329"/>
  <c r="AF328"/>
  <c r="AF327"/>
  <c r="AF326"/>
  <c r="AF325"/>
  <c r="AF324"/>
  <c r="AF323"/>
  <c r="AF322"/>
  <c r="AF321"/>
  <c r="AF320"/>
  <c r="AF319"/>
  <c r="AF318"/>
  <c r="AF317"/>
  <c r="AF316"/>
  <c r="AF315"/>
  <c r="AF314"/>
  <c r="AF313"/>
  <c r="AF312"/>
  <c r="AF311"/>
  <c r="AF310"/>
  <c r="AF309"/>
  <c r="AF308"/>
  <c r="AF307"/>
  <c r="AF306"/>
  <c r="AF305"/>
  <c r="AF304"/>
  <c r="AF303"/>
  <c r="AF302"/>
  <c r="AF301"/>
  <c r="AF300"/>
  <c r="AF299"/>
  <c r="AF298"/>
  <c r="AF297"/>
  <c r="AF296"/>
  <c r="AF295"/>
  <c r="AF294"/>
  <c r="AF293"/>
  <c r="AF292"/>
  <c r="AF291"/>
  <c r="AF290"/>
  <c r="AF289"/>
  <c r="AF288"/>
  <c r="AF287"/>
  <c r="AE354"/>
  <c r="AE353"/>
  <c r="AE352"/>
  <c r="AE351"/>
  <c r="AE350"/>
  <c r="AE349"/>
  <c r="AE348"/>
  <c r="AE347"/>
  <c r="AE346"/>
  <c r="AE345"/>
  <c r="AE344"/>
  <c r="AE343"/>
  <c r="AE342"/>
  <c r="AE341"/>
  <c r="AE340"/>
  <c r="AE339"/>
  <c r="AE338"/>
  <c r="AE337"/>
  <c r="AE336"/>
  <c r="AE335"/>
  <c r="AE334"/>
  <c r="AE333"/>
  <c r="AE332"/>
  <c r="AE331"/>
  <c r="AE330"/>
  <c r="AE329"/>
  <c r="AE328"/>
  <c r="AE327"/>
  <c r="AE326"/>
  <c r="AE325"/>
  <c r="AE324"/>
  <c r="AE323"/>
  <c r="AE322"/>
  <c r="AE321"/>
  <c r="AE320"/>
  <c r="AE319"/>
  <c r="AE318"/>
  <c r="AE317"/>
  <c r="AE316"/>
  <c r="AE315"/>
  <c r="AE314"/>
  <c r="AE313"/>
  <c r="AE312"/>
  <c r="AE311"/>
  <c r="AE310"/>
  <c r="AE309"/>
  <c r="AE308"/>
  <c r="AE307"/>
  <c r="AE306"/>
  <c r="AE305"/>
  <c r="AE304"/>
  <c r="AE303"/>
  <c r="AE302"/>
  <c r="AE301"/>
  <c r="AE300"/>
  <c r="AE299"/>
  <c r="AE298"/>
  <c r="AE297"/>
  <c r="AE296"/>
  <c r="AE295"/>
  <c r="AE294"/>
  <c r="AE293"/>
  <c r="AE292"/>
  <c r="AE291"/>
  <c r="AE290"/>
  <c r="AE289"/>
  <c r="AE288"/>
  <c r="AE287"/>
  <c r="AD354"/>
  <c r="AD353"/>
  <c r="AD352"/>
  <c r="AD351"/>
  <c r="AD350"/>
  <c r="AD349"/>
  <c r="AD348"/>
  <c r="AD347"/>
  <c r="AD346"/>
  <c r="AD345"/>
  <c r="AD344"/>
  <c r="AD343"/>
  <c r="AD342"/>
  <c r="AD341"/>
  <c r="AD340"/>
  <c r="AD339"/>
  <c r="AD338"/>
  <c r="AD337"/>
  <c r="AD336"/>
  <c r="AD335"/>
  <c r="AD334"/>
  <c r="AD333"/>
  <c r="AD332"/>
  <c r="AD331"/>
  <c r="AD330"/>
  <c r="AD329"/>
  <c r="AD328"/>
  <c r="AD327"/>
  <c r="AD326"/>
  <c r="AD325"/>
  <c r="AD324"/>
  <c r="AD323"/>
  <c r="AD322"/>
  <c r="AD321"/>
  <c r="AD320"/>
  <c r="AD319"/>
  <c r="AD318"/>
  <c r="AD317"/>
  <c r="AD316"/>
  <c r="AD315"/>
  <c r="AD314"/>
  <c r="AD313"/>
  <c r="AD312"/>
  <c r="AD311"/>
  <c r="AD310"/>
  <c r="AD309"/>
  <c r="AD308"/>
  <c r="AD307"/>
  <c r="AD306"/>
  <c r="AD305"/>
  <c r="AD304"/>
  <c r="AD303"/>
  <c r="AD302"/>
  <c r="AD301"/>
  <c r="AD300"/>
  <c r="AD299"/>
  <c r="AD298"/>
  <c r="AD297"/>
  <c r="AD296"/>
  <c r="AD295"/>
  <c r="AD294"/>
  <c r="AD293"/>
  <c r="AD292"/>
  <c r="AD291"/>
  <c r="AD290"/>
  <c r="AD289"/>
  <c r="AD288"/>
  <c r="AD287"/>
  <c r="AO286"/>
  <c r="AO285"/>
  <c r="AO284"/>
  <c r="AO283"/>
  <c r="AO282"/>
  <c r="AO281"/>
  <c r="AO280"/>
  <c r="AO279"/>
  <c r="AO278"/>
  <c r="AO277"/>
  <c r="AO276"/>
  <c r="AO274"/>
  <c r="AO273"/>
  <c r="AO272"/>
  <c r="AO271"/>
  <c r="AO270"/>
  <c r="AO269"/>
  <c r="AO268"/>
  <c r="AO267"/>
  <c r="AO266"/>
  <c r="AO263"/>
  <c r="AO262"/>
  <c r="AO260"/>
  <c r="AO259"/>
  <c r="AO258"/>
  <c r="AO257"/>
  <c r="AO256"/>
  <c r="AO255"/>
  <c r="AO253"/>
  <c r="AO252"/>
  <c r="AO251"/>
  <c r="AO250"/>
  <c r="AO249"/>
  <c r="AO248"/>
  <c r="AO247"/>
  <c r="AO246"/>
  <c r="AO245"/>
  <c r="AO244"/>
  <c r="AO243"/>
  <c r="AO242"/>
  <c r="AO241"/>
  <c r="AO240"/>
  <c r="AO239"/>
  <c r="AO238"/>
  <c r="AO237"/>
  <c r="AO236"/>
  <c r="AO232"/>
  <c r="AN286"/>
  <c r="AN285"/>
  <c r="AN284"/>
  <c r="AN283"/>
  <c r="AN282"/>
  <c r="AN281"/>
  <c r="AN280"/>
  <c r="AN279"/>
  <c r="AN278"/>
  <c r="AN277"/>
  <c r="AN276"/>
  <c r="AN274"/>
  <c r="AN273"/>
  <c r="AN272"/>
  <c r="AN271"/>
  <c r="AN270"/>
  <c r="AN269"/>
  <c r="AN268"/>
  <c r="AN267"/>
  <c r="AN266"/>
  <c r="AN263"/>
  <c r="AN262"/>
  <c r="AN260"/>
  <c r="AN259"/>
  <c r="AN258"/>
  <c r="AN257"/>
  <c r="AN256"/>
  <c r="AN255"/>
  <c r="AN253"/>
  <c r="AN252"/>
  <c r="AN251"/>
  <c r="AN250"/>
  <c r="AN249"/>
  <c r="AN248"/>
  <c r="AN247"/>
  <c r="AN246"/>
  <c r="AN245"/>
  <c r="AN244"/>
  <c r="AN243"/>
  <c r="AN242"/>
  <c r="AN241"/>
  <c r="AN240"/>
  <c r="AN239"/>
  <c r="AN238"/>
  <c r="AN237"/>
  <c r="AN236"/>
  <c r="AN232"/>
  <c r="AM286"/>
  <c r="AM285"/>
  <c r="AM284"/>
  <c r="AM283"/>
  <c r="AM282"/>
  <c r="AM281"/>
  <c r="AM280"/>
  <c r="AM279"/>
  <c r="AM278"/>
  <c r="AM277"/>
  <c r="AM276"/>
  <c r="AM274"/>
  <c r="AM273"/>
  <c r="AM272"/>
  <c r="AM271"/>
  <c r="AM270"/>
  <c r="AM269"/>
  <c r="AM268"/>
  <c r="AM267"/>
  <c r="AM266"/>
  <c r="AM263"/>
  <c r="AM262"/>
  <c r="AM260"/>
  <c r="AM259"/>
  <c r="AM258"/>
  <c r="AM257"/>
  <c r="AM256"/>
  <c r="AM255"/>
  <c r="AM253"/>
  <c r="AM252"/>
  <c r="AM251"/>
  <c r="AM250"/>
  <c r="AM249"/>
  <c r="AM248"/>
  <c r="AM247"/>
  <c r="AM246"/>
  <c r="AM245"/>
  <c r="AM244"/>
  <c r="AM243"/>
  <c r="AM242"/>
  <c r="AM241"/>
  <c r="AM240"/>
  <c r="AM239"/>
  <c r="AM238"/>
  <c r="AM237"/>
  <c r="AM236"/>
  <c r="AM232"/>
  <c r="AL286"/>
  <c r="AL285"/>
  <c r="AL284"/>
  <c r="AL283"/>
  <c r="AL282"/>
  <c r="AL281"/>
  <c r="AL280"/>
  <c r="AL279"/>
  <c r="AL278"/>
  <c r="AL277"/>
  <c r="AL276"/>
  <c r="AL275"/>
  <c r="AL274"/>
  <c r="AL273"/>
  <c r="AL272"/>
  <c r="AL271"/>
  <c r="AL270"/>
  <c r="AL269"/>
  <c r="AL268"/>
  <c r="AL267"/>
  <c r="AL266"/>
  <c r="AL265"/>
  <c r="AL264"/>
  <c r="AL263"/>
  <c r="AL262"/>
  <c r="AL261"/>
  <c r="AL260"/>
  <c r="AL259"/>
  <c r="AL258"/>
  <c r="AL257"/>
  <c r="AL256"/>
  <c r="AL255"/>
  <c r="AL253"/>
  <c r="AL252"/>
  <c r="AL251"/>
  <c r="AL250"/>
  <c r="AL249"/>
  <c r="AL248"/>
  <c r="AL247"/>
  <c r="AL246"/>
  <c r="AL245"/>
  <c r="AL244"/>
  <c r="AL243"/>
  <c r="AL242"/>
  <c r="AL241"/>
  <c r="AL240"/>
  <c r="AL239"/>
  <c r="AL238"/>
  <c r="AL237"/>
  <c r="AL236"/>
  <c r="AL235"/>
  <c r="AL232"/>
  <c r="AK277"/>
  <c r="AK275"/>
  <c r="AK273"/>
  <c r="AK265"/>
  <c r="AK264"/>
  <c r="AK261"/>
  <c r="AK259"/>
  <c r="AK254"/>
  <c r="AK241"/>
  <c r="AK239"/>
  <c r="AK235"/>
  <c r="AK234"/>
  <c r="AK233"/>
  <c r="AK232"/>
  <c r="AJ277"/>
  <c r="AJ275"/>
  <c r="AJ273"/>
  <c r="AJ265"/>
  <c r="AJ264"/>
  <c r="AJ261"/>
  <c r="AJ259"/>
  <c r="AJ254"/>
  <c r="AJ241"/>
  <c r="AJ239"/>
  <c r="AJ235"/>
  <c r="AJ234"/>
  <c r="AJ233"/>
  <c r="AJ232"/>
  <c r="AI277"/>
  <c r="AI275"/>
  <c r="AI273"/>
  <c r="AI265"/>
  <c r="AI264"/>
  <c r="AI261"/>
  <c r="AI259"/>
  <c r="AI254"/>
  <c r="AI241"/>
  <c r="AI239"/>
  <c r="AI235"/>
  <c r="AI234"/>
  <c r="AI233"/>
  <c r="AI232"/>
  <c r="AH277"/>
  <c r="AH275"/>
  <c r="AH273"/>
  <c r="AH265"/>
  <c r="AH264"/>
  <c r="AH261"/>
  <c r="AH259"/>
  <c r="AH256"/>
  <c r="AH254"/>
  <c r="AH241"/>
  <c r="AH239"/>
  <c r="AH235"/>
  <c r="AH234"/>
  <c r="AH233"/>
  <c r="AH232"/>
  <c r="AG286"/>
  <c r="AG285"/>
  <c r="AG284"/>
  <c r="AG283"/>
  <c r="AG282"/>
  <c r="AG281"/>
  <c r="AG280"/>
  <c r="AG279"/>
  <c r="AG278"/>
  <c r="AG277"/>
  <c r="AG276"/>
  <c r="AG275"/>
  <c r="AG274"/>
  <c r="AG273"/>
  <c r="AG272"/>
  <c r="AG271"/>
  <c r="AG270"/>
  <c r="AG269"/>
  <c r="AG268"/>
  <c r="AG267"/>
  <c r="AG266"/>
  <c r="AG265"/>
  <c r="AG264"/>
  <c r="AG263"/>
  <c r="AG262"/>
  <c r="AG261"/>
  <c r="AG260"/>
  <c r="AG259"/>
  <c r="AG258"/>
  <c r="AG257"/>
  <c r="AG256"/>
  <c r="AG255"/>
  <c r="AG254"/>
  <c r="AG253"/>
  <c r="AG252"/>
  <c r="AG251"/>
  <c r="AG250"/>
  <c r="AG249"/>
  <c r="AG248"/>
  <c r="AG247"/>
  <c r="AG246"/>
  <c r="AG245"/>
  <c r="AG244"/>
  <c r="AG243"/>
  <c r="AG242"/>
  <c r="AG241"/>
  <c r="AG240"/>
  <c r="AG239"/>
  <c r="AG238"/>
  <c r="AG237"/>
  <c r="AG236"/>
  <c r="AG235"/>
  <c r="AG234"/>
  <c r="AG233"/>
  <c r="AG232"/>
  <c r="AF286"/>
  <c r="AF285"/>
  <c r="AF284"/>
  <c r="AF283"/>
  <c r="AF282"/>
  <c r="AF281"/>
  <c r="AF280"/>
  <c r="AF279"/>
  <c r="AF278"/>
  <c r="AF277"/>
  <c r="AF276"/>
  <c r="AF275"/>
  <c r="AF274"/>
  <c r="AF273"/>
  <c r="AF272"/>
  <c r="AF271"/>
  <c r="AF270"/>
  <c r="AF269"/>
  <c r="AF268"/>
  <c r="AF267"/>
  <c r="AF266"/>
  <c r="AF265"/>
  <c r="AF264"/>
  <c r="AF263"/>
  <c r="AF262"/>
  <c r="AF261"/>
  <c r="AF260"/>
  <c r="AF259"/>
  <c r="AF258"/>
  <c r="AF257"/>
  <c r="AF256"/>
  <c r="AF255"/>
  <c r="AF254"/>
  <c r="AF253"/>
  <c r="AF252"/>
  <c r="AF251"/>
  <c r="AF250"/>
  <c r="AF249"/>
  <c r="AF248"/>
  <c r="AF247"/>
  <c r="AF246"/>
  <c r="AF245"/>
  <c r="AF244"/>
  <c r="AF243"/>
  <c r="AF242"/>
  <c r="AF241"/>
  <c r="AF240"/>
  <c r="AF239"/>
  <c r="AF238"/>
  <c r="AF237"/>
  <c r="AF236"/>
  <c r="AF235"/>
  <c r="AF234"/>
  <c r="AF233"/>
  <c r="AF232"/>
  <c r="AE286"/>
  <c r="AE285"/>
  <c r="AE284"/>
  <c r="AE283"/>
  <c r="AE282"/>
  <c r="AE281"/>
  <c r="AE280"/>
  <c r="AE279"/>
  <c r="AE278"/>
  <c r="AE277"/>
  <c r="AE276"/>
  <c r="AE275"/>
  <c r="AE274"/>
  <c r="AE273"/>
  <c r="AE272"/>
  <c r="AE271"/>
  <c r="AE270"/>
  <c r="AE269"/>
  <c r="AE268"/>
  <c r="AE267"/>
  <c r="AE266"/>
  <c r="AE265"/>
  <c r="AE264"/>
  <c r="AE263"/>
  <c r="AE262"/>
  <c r="AE261"/>
  <c r="AE260"/>
  <c r="AE259"/>
  <c r="AE258"/>
  <c r="AE257"/>
  <c r="AE256"/>
  <c r="AE255"/>
  <c r="AE254"/>
  <c r="AE253"/>
  <c r="AE252"/>
  <c r="AE251"/>
  <c r="AE250"/>
  <c r="AE249"/>
  <c r="AE248"/>
  <c r="AE247"/>
  <c r="AE246"/>
  <c r="AE245"/>
  <c r="AE244"/>
  <c r="AE243"/>
  <c r="AE242"/>
  <c r="AE241"/>
  <c r="AE240"/>
  <c r="AE239"/>
  <c r="AE238"/>
  <c r="AE237"/>
  <c r="AE236"/>
  <c r="AE235"/>
  <c r="AE234"/>
  <c r="AE233"/>
  <c r="AE232"/>
  <c r="AD286"/>
  <c r="AD285"/>
  <c r="AD284"/>
  <c r="AD283"/>
  <c r="AD282"/>
  <c r="AD281"/>
  <c r="AD280"/>
  <c r="AD279"/>
  <c r="AD278"/>
  <c r="AD277"/>
  <c r="AD276"/>
  <c r="AD275"/>
  <c r="AD274"/>
  <c r="AD273"/>
  <c r="AD272"/>
  <c r="AD271"/>
  <c r="AD270"/>
  <c r="AD269"/>
  <c r="AD268"/>
  <c r="AD267"/>
  <c r="AD266"/>
  <c r="AD265"/>
  <c r="AD264"/>
  <c r="AD263"/>
  <c r="AD262"/>
  <c r="AD261"/>
  <c r="AD260"/>
  <c r="AD259"/>
  <c r="AD258"/>
  <c r="AD257"/>
  <c r="AD256"/>
  <c r="AD255"/>
  <c r="AD254"/>
  <c r="AD253"/>
  <c r="AD252"/>
  <c r="AD251"/>
  <c r="AD250"/>
  <c r="AD249"/>
  <c r="AD248"/>
  <c r="AD247"/>
  <c r="AD246"/>
  <c r="AD245"/>
  <c r="AD244"/>
  <c r="AD243"/>
  <c r="AD242"/>
  <c r="AD241"/>
  <c r="AD240"/>
  <c r="AD239"/>
  <c r="AD238"/>
  <c r="AD237"/>
  <c r="AD236"/>
  <c r="AD235"/>
  <c r="AD234"/>
  <c r="AD233"/>
  <c r="AD232"/>
  <c r="AO231"/>
  <c r="AO229"/>
  <c r="AO227"/>
  <c r="AO226"/>
  <c r="AO225"/>
  <c r="AO223"/>
  <c r="AO222"/>
  <c r="AO220"/>
  <c r="AO219"/>
  <c r="AO218"/>
  <c r="AO217"/>
  <c r="AO216"/>
  <c r="AO215"/>
  <c r="AO214"/>
  <c r="AO212"/>
  <c r="AO211"/>
  <c r="AO210"/>
  <c r="AO209"/>
  <c r="AO208"/>
  <c r="AO206"/>
  <c r="AO204"/>
  <c r="AO202"/>
  <c r="AO201"/>
  <c r="AO200"/>
  <c r="AO198"/>
  <c r="AO196"/>
  <c r="AO194"/>
  <c r="AO193"/>
  <c r="AO192"/>
  <c r="AO190"/>
  <c r="AO187"/>
  <c r="AO186"/>
  <c r="AO184"/>
  <c r="AO182"/>
  <c r="AO179"/>
  <c r="AO176"/>
  <c r="AO175"/>
  <c r="AO172"/>
  <c r="AO171"/>
  <c r="AO170"/>
  <c r="AO169"/>
  <c r="AO167"/>
  <c r="AN231"/>
  <c r="AN229"/>
  <c r="AN227"/>
  <c r="AN226"/>
  <c r="AN225"/>
  <c r="AN223"/>
  <c r="AN222"/>
  <c r="AN220"/>
  <c r="AN219"/>
  <c r="AN218"/>
  <c r="AN217"/>
  <c r="AN216"/>
  <c r="AN215"/>
  <c r="AN214"/>
  <c r="AN212"/>
  <c r="AN211"/>
  <c r="AN210"/>
  <c r="AN209"/>
  <c r="AN208"/>
  <c r="AN206"/>
  <c r="AN204"/>
  <c r="AN202"/>
  <c r="AN201"/>
  <c r="AN200"/>
  <c r="AN198"/>
  <c r="AN196"/>
  <c r="AN194"/>
  <c r="AN193"/>
  <c r="AN192"/>
  <c r="AN190"/>
  <c r="AN187"/>
  <c r="AN186"/>
  <c r="AN184"/>
  <c r="AN182"/>
  <c r="AN179"/>
  <c r="AN176"/>
  <c r="AN175"/>
  <c r="AN172"/>
  <c r="AN171"/>
  <c r="AN170"/>
  <c r="AN169"/>
  <c r="AN167"/>
  <c r="AM231"/>
  <c r="AM229"/>
  <c r="AM227"/>
  <c r="AM226"/>
  <c r="AM225"/>
  <c r="AM223"/>
  <c r="AM222"/>
  <c r="AM220"/>
  <c r="AM219"/>
  <c r="AM218"/>
  <c r="AM217"/>
  <c r="AM216"/>
  <c r="AM215"/>
  <c r="AM214"/>
  <c r="AM212"/>
  <c r="AM211"/>
  <c r="AM210"/>
  <c r="AM209"/>
  <c r="AM208"/>
  <c r="AM206"/>
  <c r="AM204"/>
  <c r="AM202"/>
  <c r="AM201"/>
  <c r="AM200"/>
  <c r="AM198"/>
  <c r="AM196"/>
  <c r="AM194"/>
  <c r="AM193"/>
  <c r="AM192"/>
  <c r="AM190"/>
  <c r="AM187"/>
  <c r="AM186"/>
  <c r="AM184"/>
  <c r="AM182"/>
  <c r="AM179"/>
  <c r="AM176"/>
  <c r="AM175"/>
  <c r="AM172"/>
  <c r="AM171"/>
  <c r="AM170"/>
  <c r="AM169"/>
  <c r="AM167"/>
  <c r="AL231"/>
  <c r="AL230"/>
  <c r="AL229"/>
  <c r="AL227"/>
  <c r="AL226"/>
  <c r="AL225"/>
  <c r="AL223"/>
  <c r="AL222"/>
  <c r="AL220"/>
  <c r="AL219"/>
  <c r="AL218"/>
  <c r="AL217"/>
  <c r="AL216"/>
  <c r="AL215"/>
  <c r="AL214"/>
  <c r="AL212"/>
  <c r="AL211"/>
  <c r="AL210"/>
  <c r="AL209"/>
  <c r="AL208"/>
  <c r="AL206"/>
  <c r="AL204"/>
  <c r="AL203"/>
  <c r="AL202"/>
  <c r="AL201"/>
  <c r="AL200"/>
  <c r="AL198"/>
  <c r="AL196"/>
  <c r="AL195"/>
  <c r="AL194"/>
  <c r="AL193"/>
  <c r="AL192"/>
  <c r="AL190"/>
  <c r="AL188"/>
  <c r="AL187"/>
  <c r="AL186"/>
  <c r="AL185"/>
  <c r="AL184"/>
  <c r="AL182"/>
  <c r="AL181"/>
  <c r="AL180"/>
  <c r="AL179"/>
  <c r="AL176"/>
  <c r="AL175"/>
  <c r="AL173"/>
  <c r="AL172"/>
  <c r="AL171"/>
  <c r="AL170"/>
  <c r="AL169"/>
  <c r="AL167"/>
  <c r="AK229"/>
  <c r="AK228"/>
  <c r="AK227"/>
  <c r="AK226"/>
  <c r="AK224"/>
  <c r="AK223"/>
  <c r="AK222"/>
  <c r="AK221"/>
  <c r="AK219"/>
  <c r="AK213"/>
  <c r="AK212"/>
  <c r="AK207"/>
  <c r="AK205"/>
  <c r="AK204"/>
  <c r="AK200"/>
  <c r="AK199"/>
  <c r="AK198"/>
  <c r="AK197"/>
  <c r="AK192"/>
  <c r="AK191"/>
  <c r="AK189"/>
  <c r="AK186"/>
  <c r="AK185"/>
  <c r="AK183"/>
  <c r="AK181"/>
  <c r="AK180"/>
  <c r="AK178"/>
  <c r="AK177"/>
  <c r="AK173"/>
  <c r="AK171"/>
  <c r="AK168"/>
  <c r="AK167"/>
  <c r="AJ229"/>
  <c r="AJ228"/>
  <c r="AJ227"/>
  <c r="AJ226"/>
  <c r="AJ224"/>
  <c r="AJ223"/>
  <c r="AJ222"/>
  <c r="AJ221"/>
  <c r="AJ219"/>
  <c r="AJ213"/>
  <c r="AJ212"/>
  <c r="AJ207"/>
  <c r="AJ205"/>
  <c r="AJ204"/>
  <c r="AJ203"/>
  <c r="AJ200"/>
  <c r="AJ199"/>
  <c r="AJ198"/>
  <c r="AJ197"/>
  <c r="AJ192"/>
  <c r="AJ191"/>
  <c r="AJ189"/>
  <c r="AJ186"/>
  <c r="AJ185"/>
  <c r="AJ183"/>
  <c r="AJ181"/>
  <c r="AJ180"/>
  <c r="AJ178"/>
  <c r="AJ177"/>
  <c r="AJ173"/>
  <c r="AJ171"/>
  <c r="AJ168"/>
  <c r="AJ167"/>
  <c r="AI229"/>
  <c r="AI228"/>
  <c r="AI227"/>
  <c r="AI226"/>
  <c r="AI224"/>
  <c r="AI223"/>
  <c r="AI222"/>
  <c r="AI221"/>
  <c r="AI219"/>
  <c r="AI213"/>
  <c r="AI212"/>
  <c r="AI207"/>
  <c r="AI205"/>
  <c r="AI204"/>
  <c r="AI200"/>
  <c r="AI199"/>
  <c r="AI198"/>
  <c r="AI197"/>
  <c r="AI192"/>
  <c r="AI191"/>
  <c r="AI189"/>
  <c r="AI186"/>
  <c r="AI185"/>
  <c r="AI184"/>
  <c r="AI183"/>
  <c r="AI181"/>
  <c r="AI180"/>
  <c r="AI178"/>
  <c r="AI177"/>
  <c r="AI174"/>
  <c r="AI173"/>
  <c r="AI171"/>
  <c r="AI168"/>
  <c r="AI167"/>
  <c r="AH230"/>
  <c r="AH229"/>
  <c r="AH228"/>
  <c r="AH227"/>
  <c r="AH226"/>
  <c r="AH225"/>
  <c r="AH224"/>
  <c r="AH223"/>
  <c r="AH222"/>
  <c r="AH221"/>
  <c r="AH219"/>
  <c r="AH217"/>
  <c r="AH213"/>
  <c r="AH212"/>
  <c r="AH210"/>
  <c r="AH207"/>
  <c r="AH205"/>
  <c r="AH204"/>
  <c r="AH203"/>
  <c r="AH201"/>
  <c r="AH200"/>
  <c r="AH199"/>
  <c r="AH198"/>
  <c r="AH197"/>
  <c r="AH195"/>
  <c r="AH194"/>
  <c r="AH192"/>
  <c r="AH191"/>
  <c r="AH189"/>
  <c r="AH188"/>
  <c r="AH186"/>
  <c r="AH185"/>
  <c r="AH184"/>
  <c r="AH183"/>
  <c r="AH181"/>
  <c r="AH180"/>
  <c r="AH179"/>
  <c r="AH178"/>
  <c r="AH177"/>
  <c r="AH176"/>
  <c r="AH174"/>
  <c r="AH173"/>
  <c r="AH172"/>
  <c r="AH171"/>
  <c r="AH170"/>
  <c r="AH169"/>
  <c r="AH168"/>
  <c r="AH167"/>
  <c r="AG231"/>
  <c r="AG230"/>
  <c r="AG229"/>
  <c r="AG228"/>
  <c r="AG227"/>
  <c r="AG226"/>
  <c r="AG225"/>
  <c r="AG224"/>
  <c r="AG223"/>
  <c r="AG222"/>
  <c r="AG221"/>
  <c r="AG220"/>
  <c r="AG219"/>
  <c r="AG218"/>
  <c r="AG217"/>
  <c r="AG216"/>
  <c r="AG215"/>
  <c r="AG214"/>
  <c r="AG213"/>
  <c r="AG212"/>
  <c r="AG211"/>
  <c r="AG210"/>
  <c r="AG209"/>
  <c r="AG208"/>
  <c r="AG207"/>
  <c r="AG206"/>
  <c r="AG205"/>
  <c r="AG204"/>
  <c r="AG202"/>
  <c r="AG201"/>
  <c r="AG200"/>
  <c r="AG199"/>
  <c r="AG198"/>
  <c r="AG197"/>
  <c r="AG196"/>
  <c r="AG195"/>
  <c r="AG194"/>
  <c r="AG193"/>
  <c r="AG192"/>
  <c r="AG191"/>
  <c r="AG190"/>
  <c r="AG189"/>
  <c r="AG188"/>
  <c r="AG187"/>
  <c r="AG186"/>
  <c r="AG185"/>
  <c r="AG184"/>
  <c r="AG183"/>
  <c r="AG182"/>
  <c r="AG181"/>
  <c r="AG180"/>
  <c r="AG179"/>
  <c r="AG178"/>
  <c r="AG177"/>
  <c r="AG176"/>
  <c r="AG175"/>
  <c r="AG173"/>
  <c r="AG172"/>
  <c r="AG171"/>
  <c r="AG170"/>
  <c r="AG169"/>
  <c r="AG168"/>
  <c r="AG167"/>
  <c r="AF231"/>
  <c r="AF230"/>
  <c r="AF229"/>
  <c r="AF228"/>
  <c r="AF227"/>
  <c r="AF226"/>
  <c r="AF225"/>
  <c r="AF224"/>
  <c r="AF223"/>
  <c r="AF222"/>
  <c r="AF221"/>
  <c r="AF220"/>
  <c r="AF219"/>
  <c r="AF218"/>
  <c r="AF217"/>
  <c r="AF216"/>
  <c r="AF215"/>
  <c r="AF214"/>
  <c r="AF213"/>
  <c r="AF212"/>
  <c r="AF211"/>
  <c r="AF210"/>
  <c r="AF209"/>
  <c r="AF208"/>
  <c r="AF207"/>
  <c r="AF206"/>
  <c r="AF205"/>
  <c r="AF204"/>
  <c r="AF203"/>
  <c r="AF202"/>
  <c r="AF201"/>
  <c r="AF200"/>
  <c r="AF199"/>
  <c r="AF198"/>
  <c r="AF197"/>
  <c r="AF196"/>
  <c r="AF195"/>
  <c r="AF194"/>
  <c r="AF193"/>
  <c r="AF192"/>
  <c r="AF191"/>
  <c r="AF190"/>
  <c r="AF189"/>
  <c r="AF188"/>
  <c r="AF187"/>
  <c r="AF186"/>
  <c r="AF185"/>
  <c r="AF184"/>
  <c r="AF183"/>
  <c r="AF182"/>
  <c r="AF181"/>
  <c r="AF180"/>
  <c r="AF179"/>
  <c r="AF178"/>
  <c r="AF177"/>
  <c r="AF176"/>
  <c r="AF175"/>
  <c r="AF173"/>
  <c r="AF172"/>
  <c r="AF171"/>
  <c r="AF170"/>
  <c r="AF169"/>
  <c r="AF168"/>
  <c r="AF167"/>
  <c r="AO166"/>
  <c r="AN166"/>
  <c r="AM166"/>
  <c r="AL166"/>
  <c r="AK166"/>
  <c r="AJ166"/>
  <c r="AI166"/>
  <c r="AH166"/>
  <c r="AG166"/>
  <c r="AF166"/>
  <c r="AE231"/>
  <c r="AE230"/>
  <c r="AE229"/>
  <c r="AE228"/>
  <c r="AE227"/>
  <c r="AE226"/>
  <c r="AE225"/>
  <c r="AE224"/>
  <c r="AE223"/>
  <c r="AE222"/>
  <c r="AE221"/>
  <c r="AE220"/>
  <c r="AE219"/>
  <c r="AE218"/>
  <c r="AE217"/>
  <c r="AE216"/>
  <c r="AE215"/>
  <c r="AE214"/>
  <c r="AE213"/>
  <c r="AE212"/>
  <c r="AE211"/>
  <c r="AE210"/>
  <c r="AE209"/>
  <c r="AE208"/>
  <c r="AE207"/>
  <c r="AE206"/>
  <c r="AE205"/>
  <c r="AE204"/>
  <c r="AE202"/>
  <c r="AE201"/>
  <c r="AE200"/>
  <c r="AE199"/>
  <c r="AE198"/>
  <c r="AE197"/>
  <c r="AE196"/>
  <c r="AE195"/>
  <c r="AE194"/>
  <c r="AE193"/>
  <c r="AE192"/>
  <c r="AE191"/>
  <c r="AE190"/>
  <c r="AE189"/>
  <c r="AE188"/>
  <c r="AE187"/>
  <c r="AE186"/>
  <c r="AE185"/>
  <c r="AE184"/>
  <c r="AE183"/>
  <c r="AE182"/>
  <c r="AE181"/>
  <c r="AE180"/>
  <c r="AE179"/>
  <c r="AE178"/>
  <c r="AE177"/>
  <c r="AE176"/>
  <c r="AE175"/>
  <c r="AE174"/>
  <c r="AE173"/>
  <c r="AE172"/>
  <c r="AE171"/>
  <c r="AE170"/>
  <c r="AE169"/>
  <c r="AE168"/>
  <c r="AE167"/>
  <c r="AE166"/>
  <c r="AD231"/>
  <c r="AD230"/>
  <c r="AD229"/>
  <c r="AD228"/>
  <c r="AD227"/>
  <c r="AD226"/>
  <c r="AD225"/>
  <c r="AD224"/>
  <c r="AD223"/>
  <c r="AD222"/>
  <c r="AD221"/>
  <c r="AD220"/>
  <c r="AD219"/>
  <c r="AD218"/>
  <c r="AD217"/>
  <c r="AD216"/>
  <c r="AD215"/>
  <c r="AD214"/>
  <c r="AD213"/>
  <c r="AD212"/>
  <c r="AD211"/>
  <c r="AD210"/>
  <c r="AD209"/>
  <c r="AD208"/>
  <c r="AD207"/>
  <c r="AD206"/>
  <c r="AD205"/>
  <c r="AD204"/>
  <c r="AD203"/>
  <c r="AD202"/>
  <c r="AD201"/>
  <c r="AD200"/>
  <c r="AD199"/>
  <c r="AD198"/>
  <c r="AD197"/>
  <c r="AD196"/>
  <c r="AD195"/>
  <c r="AD194"/>
  <c r="AD193"/>
  <c r="AD192"/>
  <c r="AD191"/>
  <c r="AD190"/>
  <c r="AD189"/>
  <c r="AD188"/>
  <c r="AD187"/>
  <c r="AD186"/>
  <c r="AD185"/>
  <c r="AD184"/>
  <c r="AD183"/>
  <c r="AD182"/>
  <c r="AD181"/>
  <c r="AD180"/>
  <c r="AD179"/>
  <c r="AD178"/>
  <c r="AD177"/>
  <c r="AD176"/>
  <c r="AD175"/>
  <c r="AD174"/>
  <c r="AD173"/>
  <c r="AD172"/>
  <c r="AD171"/>
  <c r="AD170"/>
  <c r="AD169"/>
  <c r="AD168"/>
  <c r="AD167"/>
  <c r="AD166"/>
  <c r="AO5"/>
  <c r="AO7"/>
  <c r="AO9"/>
  <c r="AO10"/>
  <c r="AO11"/>
  <c r="AO12"/>
  <c r="AO13"/>
  <c r="AO14"/>
  <c r="AO15"/>
  <c r="AO16"/>
  <c r="AO17"/>
  <c r="AO18"/>
  <c r="AO19"/>
  <c r="AO20"/>
  <c r="AO22"/>
  <c r="AO26"/>
  <c r="AO27"/>
  <c r="AO28"/>
  <c r="AO29"/>
  <c r="AO30"/>
  <c r="AO31"/>
  <c r="AO33"/>
  <c r="AO34"/>
  <c r="AO35"/>
  <c r="AO36"/>
  <c r="AO37"/>
  <c r="AO38"/>
  <c r="AO39"/>
  <c r="AO42"/>
  <c r="AO44"/>
  <c r="AO47"/>
  <c r="AO48"/>
  <c r="AO50"/>
  <c r="AO51"/>
  <c r="AO52"/>
  <c r="AO53"/>
  <c r="AO54"/>
  <c r="AO55"/>
  <c r="AO56"/>
  <c r="AO57"/>
  <c r="AO59"/>
  <c r="AO60"/>
  <c r="AO61"/>
  <c r="AO62"/>
  <c r="AO63"/>
  <c r="AO64"/>
  <c r="AO67"/>
  <c r="AO68"/>
  <c r="AO69"/>
  <c r="AO70"/>
  <c r="AO72"/>
  <c r="AO73"/>
  <c r="AO74"/>
  <c r="AO75"/>
  <c r="AO76"/>
  <c r="AO77"/>
  <c r="AO78"/>
  <c r="AO79"/>
  <c r="AO80"/>
  <c r="AO81"/>
  <c r="AO82"/>
  <c r="AO86"/>
  <c r="AO87"/>
  <c r="AO88"/>
  <c r="AO89"/>
  <c r="AO92"/>
  <c r="AO93"/>
  <c r="AO95"/>
  <c r="AO98"/>
  <c r="AO99"/>
  <c r="AO100"/>
  <c r="AO101"/>
  <c r="AO102"/>
  <c r="AO103"/>
  <c r="AO104"/>
  <c r="AO105"/>
  <c r="AO106"/>
  <c r="AO107"/>
  <c r="AO108"/>
  <c r="AO109"/>
  <c r="AO111"/>
  <c r="AO112"/>
  <c r="AO113"/>
  <c r="AO115"/>
  <c r="AO116"/>
  <c r="AO117"/>
  <c r="AO118"/>
  <c r="AO119"/>
  <c r="AO120"/>
  <c r="AO121"/>
  <c r="AO123"/>
  <c r="AO124"/>
  <c r="AO125"/>
  <c r="AO126"/>
  <c r="AO127"/>
  <c r="AO128"/>
  <c r="AO129"/>
  <c r="AO130"/>
  <c r="AO132"/>
  <c r="AO133"/>
  <c r="AO134"/>
  <c r="AO136"/>
  <c r="AO137"/>
  <c r="AO139"/>
  <c r="AO140"/>
  <c r="AO141"/>
  <c r="AO142"/>
  <c r="AO143"/>
  <c r="AO145"/>
  <c r="AO146"/>
  <c r="AO147"/>
  <c r="AO148"/>
  <c r="AO149"/>
  <c r="AO151"/>
  <c r="AO155"/>
  <c r="AO156"/>
  <c r="AO158"/>
  <c r="AO159"/>
  <c r="AO161"/>
  <c r="AO162"/>
  <c r="AO163"/>
  <c r="AO164"/>
  <c r="AO165"/>
  <c r="AO4"/>
  <c r="AN5"/>
  <c r="AN7"/>
  <c r="AN9"/>
  <c r="AN10"/>
  <c r="AN11"/>
  <c r="AN12"/>
  <c r="AN13"/>
  <c r="AN14"/>
  <c r="AN15"/>
  <c r="AN16"/>
  <c r="AN17"/>
  <c r="AN18"/>
  <c r="AN19"/>
  <c r="AN20"/>
  <c r="AN22"/>
  <c r="AN26"/>
  <c r="AN27"/>
  <c r="AN28"/>
  <c r="AN29"/>
  <c r="AN30"/>
  <c r="AN31"/>
  <c r="AN33"/>
  <c r="AN34"/>
  <c r="AN35"/>
  <c r="AN36"/>
  <c r="AN37"/>
  <c r="AN38"/>
  <c r="AN39"/>
  <c r="AN42"/>
  <c r="AN44"/>
  <c r="AN46"/>
  <c r="AN47"/>
  <c r="AN48"/>
  <c r="AN50"/>
  <c r="AN51"/>
  <c r="AN52"/>
  <c r="AN53"/>
  <c r="AN54"/>
  <c r="AN55"/>
  <c r="AN56"/>
  <c r="AN57"/>
  <c r="AN59"/>
  <c r="AN60"/>
  <c r="AN61"/>
  <c r="AN62"/>
  <c r="AN63"/>
  <c r="AN64"/>
  <c r="AN67"/>
  <c r="AN68"/>
  <c r="AN69"/>
  <c r="AN70"/>
  <c r="AN72"/>
  <c r="AN73"/>
  <c r="AN74"/>
  <c r="AN75"/>
  <c r="AN76"/>
  <c r="AN77"/>
  <c r="AN78"/>
  <c r="AN79"/>
  <c r="AN80"/>
  <c r="AN81"/>
  <c r="AN82"/>
  <c r="AN86"/>
  <c r="AN87"/>
  <c r="AN88"/>
  <c r="AN89"/>
  <c r="AN92"/>
  <c r="AN93"/>
  <c r="AN95"/>
  <c r="AN98"/>
  <c r="AN99"/>
  <c r="AN100"/>
  <c r="AN101"/>
  <c r="AN102"/>
  <c r="AN103"/>
  <c r="AN104"/>
  <c r="AN105"/>
  <c r="AN106"/>
  <c r="AN107"/>
  <c r="AN108"/>
  <c r="AN109"/>
  <c r="AN111"/>
  <c r="AN112"/>
  <c r="AN113"/>
  <c r="AN115"/>
  <c r="AN116"/>
  <c r="AN117"/>
  <c r="AN118"/>
  <c r="AN119"/>
  <c r="AN120"/>
  <c r="AN121"/>
  <c r="AN123"/>
  <c r="AN124"/>
  <c r="AN125"/>
  <c r="AN126"/>
  <c r="AN127"/>
  <c r="AN128"/>
  <c r="AN129"/>
  <c r="AN130"/>
  <c r="AN132"/>
  <c r="AN133"/>
  <c r="AN134"/>
  <c r="AN136"/>
  <c r="AN137"/>
  <c r="AN139"/>
  <c r="AN140"/>
  <c r="AN141"/>
  <c r="AN142"/>
  <c r="AN143"/>
  <c r="AN145"/>
  <c r="AN146"/>
  <c r="AN147"/>
  <c r="AN148"/>
  <c r="AN149"/>
  <c r="AN151"/>
  <c r="AN155"/>
  <c r="AN156"/>
  <c r="AN158"/>
  <c r="AN159"/>
  <c r="AN161"/>
  <c r="AN162"/>
  <c r="AN163"/>
  <c r="AN164"/>
  <c r="AN165"/>
  <c r="AN4"/>
  <c r="AM5"/>
  <c r="AM7"/>
  <c r="AM9"/>
  <c r="AM10"/>
  <c r="AM11"/>
  <c r="AM12"/>
  <c r="AM13"/>
  <c r="AM14"/>
  <c r="AM15"/>
  <c r="AM16"/>
  <c r="AM17"/>
  <c r="AM18"/>
  <c r="AM19"/>
  <c r="AM20"/>
  <c r="AM22"/>
  <c r="AM26"/>
  <c r="AM27"/>
  <c r="AM28"/>
  <c r="AM29"/>
  <c r="AM30"/>
  <c r="AM31"/>
  <c r="AM33"/>
  <c r="AM34"/>
  <c r="AM35"/>
  <c r="AM36"/>
  <c r="AM37"/>
  <c r="AM38"/>
  <c r="AM39"/>
  <c r="AM42"/>
  <c r="AM44"/>
  <c r="AM47"/>
  <c r="AM48"/>
  <c r="AM50"/>
  <c r="AM51"/>
  <c r="AM52"/>
  <c r="AM53"/>
  <c r="AM54"/>
  <c r="AM55"/>
  <c r="AM56"/>
  <c r="AM57"/>
  <c r="AM59"/>
  <c r="AM60"/>
  <c r="AM61"/>
  <c r="AM62"/>
  <c r="AM63"/>
  <c r="AM64"/>
  <c r="AM67"/>
  <c r="AM68"/>
  <c r="AM69"/>
  <c r="AM70"/>
  <c r="AM72"/>
  <c r="AM73"/>
  <c r="AM74"/>
  <c r="AM75"/>
  <c r="AM76"/>
  <c r="AM77"/>
  <c r="AM78"/>
  <c r="AM79"/>
  <c r="AM80"/>
  <c r="AM81"/>
  <c r="AM82"/>
  <c r="AM86"/>
  <c r="AM87"/>
  <c r="AM88"/>
  <c r="AM89"/>
  <c r="AM92"/>
  <c r="AM93"/>
  <c r="AM95"/>
  <c r="AM98"/>
  <c r="AM99"/>
  <c r="AM100"/>
  <c r="AM101"/>
  <c r="AM102"/>
  <c r="AM103"/>
  <c r="AM104"/>
  <c r="AM105"/>
  <c r="AM106"/>
  <c r="AM107"/>
  <c r="AM108"/>
  <c r="AM109"/>
  <c r="AM111"/>
  <c r="AM112"/>
  <c r="AM113"/>
  <c r="AM115"/>
  <c r="AM116"/>
  <c r="AM117"/>
  <c r="AM118"/>
  <c r="AM119"/>
  <c r="AM120"/>
  <c r="AM121"/>
  <c r="AM123"/>
  <c r="AM124"/>
  <c r="AM125"/>
  <c r="AM126"/>
  <c r="AM127"/>
  <c r="AM128"/>
  <c r="AM129"/>
  <c r="AM130"/>
  <c r="AM132"/>
  <c r="AM133"/>
  <c r="AM134"/>
  <c r="AM136"/>
  <c r="AM137"/>
  <c r="AM139"/>
  <c r="AM140"/>
  <c r="AM141"/>
  <c r="AM142"/>
  <c r="AM143"/>
  <c r="AM145"/>
  <c r="AM146"/>
  <c r="AM147"/>
  <c r="AM148"/>
  <c r="AM149"/>
  <c r="AM151"/>
  <c r="AM155"/>
  <c r="AM156"/>
  <c r="AM158"/>
  <c r="AM159"/>
  <c r="AM161"/>
  <c r="AM162"/>
  <c r="AM163"/>
  <c r="AM164"/>
  <c r="AM165"/>
  <c r="AM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4"/>
  <c r="AK5"/>
  <c r="AK6"/>
  <c r="AK7"/>
  <c r="AK9"/>
  <c r="AK10"/>
  <c r="AK21"/>
  <c r="AK22"/>
  <c r="AK23"/>
  <c r="AK24"/>
  <c r="AK25"/>
  <c r="AK27"/>
  <c r="AK32"/>
  <c r="AK33"/>
  <c r="AK34"/>
  <c r="AK38"/>
  <c r="AK40"/>
  <c r="AK41"/>
  <c r="AK43"/>
  <c r="AK45"/>
  <c r="AK48"/>
  <c r="AK51"/>
  <c r="AK55"/>
  <c r="AK56"/>
  <c r="AK59"/>
  <c r="AK65"/>
  <c r="AK66"/>
  <c r="AK67"/>
  <c r="AK70"/>
  <c r="AK71"/>
  <c r="AK72"/>
  <c r="AK73"/>
  <c r="AK83"/>
  <c r="AK85"/>
  <c r="AK88"/>
  <c r="AK90"/>
  <c r="AK91"/>
  <c r="AK92"/>
  <c r="AK94"/>
  <c r="AK96"/>
  <c r="AK97"/>
  <c r="AK100"/>
  <c r="AK106"/>
  <c r="AK108"/>
  <c r="AK109"/>
  <c r="AK114"/>
  <c r="AK122"/>
  <c r="AK126"/>
  <c r="AK128"/>
  <c r="AK129"/>
  <c r="AK130"/>
  <c r="AK131"/>
  <c r="AK132"/>
  <c r="AK135"/>
  <c r="AK139"/>
  <c r="AK141"/>
  <c r="AK142"/>
  <c r="AK144"/>
  <c r="AK145"/>
  <c r="AK146"/>
  <c r="AK149"/>
  <c r="AK150"/>
  <c r="AK151"/>
  <c r="AK152"/>
  <c r="AK153"/>
  <c r="AK154"/>
  <c r="AK157"/>
  <c r="AK161"/>
  <c r="AK164"/>
  <c r="AK4"/>
  <c r="AJ5"/>
  <c r="AJ6"/>
  <c r="AJ7"/>
  <c r="AJ9"/>
  <c r="AJ10"/>
  <c r="AJ21"/>
  <c r="AJ22"/>
  <c r="AJ23"/>
  <c r="AJ24"/>
  <c r="AJ25"/>
  <c r="AJ27"/>
  <c r="AJ32"/>
  <c r="AJ33"/>
  <c r="AJ34"/>
  <c r="AJ38"/>
  <c r="AJ40"/>
  <c r="AJ41"/>
  <c r="AJ43"/>
  <c r="AJ45"/>
  <c r="AJ48"/>
  <c r="AJ51"/>
  <c r="AJ55"/>
  <c r="AJ56"/>
  <c r="AJ59"/>
  <c r="AJ65"/>
  <c r="AJ66"/>
  <c r="AJ67"/>
  <c r="AJ70"/>
  <c r="AJ71"/>
  <c r="AJ72"/>
  <c r="AJ73"/>
  <c r="AJ83"/>
  <c r="AJ85"/>
  <c r="AJ88"/>
  <c r="AJ90"/>
  <c r="AJ91"/>
  <c r="AJ92"/>
  <c r="AJ94"/>
  <c r="AJ96"/>
  <c r="AJ97"/>
  <c r="AJ100"/>
  <c r="AJ106"/>
  <c r="AJ108"/>
  <c r="AJ109"/>
  <c r="AJ114"/>
  <c r="AJ122"/>
  <c r="AJ126"/>
  <c r="AJ128"/>
  <c r="AJ129"/>
  <c r="AJ130"/>
  <c r="AJ131"/>
  <c r="AJ132"/>
  <c r="AJ135"/>
  <c r="AJ139"/>
  <c r="AJ141"/>
  <c r="AJ142"/>
  <c r="AJ144"/>
  <c r="AJ145"/>
  <c r="AJ146"/>
  <c r="AJ149"/>
  <c r="AJ150"/>
  <c r="AJ151"/>
  <c r="AJ152"/>
  <c r="AJ153"/>
  <c r="AJ154"/>
  <c r="AJ157"/>
  <c r="AJ161"/>
  <c r="AJ164"/>
  <c r="AJ4"/>
  <c r="AI5"/>
  <c r="AI6"/>
  <c r="AI7"/>
  <c r="AI9"/>
  <c r="AI10"/>
  <c r="AI21"/>
  <c r="AI22"/>
  <c r="AI23"/>
  <c r="AI24"/>
  <c r="AI25"/>
  <c r="AI27"/>
  <c r="AI32"/>
  <c r="AI33"/>
  <c r="AI34"/>
  <c r="AI38"/>
  <c r="AI40"/>
  <c r="AI41"/>
  <c r="AI43"/>
  <c r="AI45"/>
  <c r="AI48"/>
  <c r="AI49"/>
  <c r="AI51"/>
  <c r="AI55"/>
  <c r="AI56"/>
  <c r="AI59"/>
  <c r="AI65"/>
  <c r="AI66"/>
  <c r="AI67"/>
  <c r="AI70"/>
  <c r="AI71"/>
  <c r="AI72"/>
  <c r="AI73"/>
  <c r="AI83"/>
  <c r="AI85"/>
  <c r="AI88"/>
  <c r="AI90"/>
  <c r="AI91"/>
  <c r="AI92"/>
  <c r="AI94"/>
  <c r="AI96"/>
  <c r="AI97"/>
  <c r="AI100"/>
  <c r="AI106"/>
  <c r="AI108"/>
  <c r="AI109"/>
  <c r="AI110"/>
  <c r="AI114"/>
  <c r="AI122"/>
  <c r="AI126"/>
  <c r="AI128"/>
  <c r="AI129"/>
  <c r="AI130"/>
  <c r="AI131"/>
  <c r="AI132"/>
  <c r="AI135"/>
  <c r="AI139"/>
  <c r="AI141"/>
  <c r="AI142"/>
  <c r="AI144"/>
  <c r="AI145"/>
  <c r="AI146"/>
  <c r="AI149"/>
  <c r="AI150"/>
  <c r="AI151"/>
  <c r="AI152"/>
  <c r="AI153"/>
  <c r="AI154"/>
  <c r="AI157"/>
  <c r="AI161"/>
  <c r="AI164"/>
  <c r="AI4"/>
  <c r="AH5"/>
  <c r="AH6"/>
  <c r="AH7"/>
  <c r="AH8"/>
  <c r="AH9"/>
  <c r="AH10"/>
  <c r="AH11"/>
  <c r="AH20"/>
  <c r="AH21"/>
  <c r="AH22"/>
  <c r="AH23"/>
  <c r="AH24"/>
  <c r="AH25"/>
  <c r="AH27"/>
  <c r="AH32"/>
  <c r="AH33"/>
  <c r="AH34"/>
  <c r="AH37"/>
  <c r="AH38"/>
  <c r="AH39"/>
  <c r="AH40"/>
  <c r="AH41"/>
  <c r="AH42"/>
  <c r="AH43"/>
  <c r="AH45"/>
  <c r="AH46"/>
  <c r="AH48"/>
  <c r="AH49"/>
  <c r="AH51"/>
  <c r="AH54"/>
  <c r="AH55"/>
  <c r="AH56"/>
  <c r="AH58"/>
  <c r="AH59"/>
  <c r="AH65"/>
  <c r="AH66"/>
  <c r="AH67"/>
  <c r="AH70"/>
  <c r="AH71"/>
  <c r="AH72"/>
  <c r="AH73"/>
  <c r="AH83"/>
  <c r="AH84"/>
  <c r="AH85"/>
  <c r="AH88"/>
  <c r="AH89"/>
  <c r="AH90"/>
  <c r="AH91"/>
  <c r="AH92"/>
  <c r="AH94"/>
  <c r="AH96"/>
  <c r="AH97"/>
  <c r="AH99"/>
  <c r="AH100"/>
  <c r="AH101"/>
  <c r="AH102"/>
  <c r="AH103"/>
  <c r="AH106"/>
  <c r="AH107"/>
  <c r="AH108"/>
  <c r="AH109"/>
  <c r="AH110"/>
  <c r="AH114"/>
  <c r="AH118"/>
  <c r="AH122"/>
  <c r="AH126"/>
  <c r="AH128"/>
  <c r="AH129"/>
  <c r="AH130"/>
  <c r="AH131"/>
  <c r="AH132"/>
  <c r="AH133"/>
  <c r="AH135"/>
  <c r="AH138"/>
  <c r="AH139"/>
  <c r="AH140"/>
  <c r="AH141"/>
  <c r="AH142"/>
  <c r="AH144"/>
  <c r="AH145"/>
  <c r="AH146"/>
  <c r="AH149"/>
  <c r="AH150"/>
  <c r="AH151"/>
  <c r="AH152"/>
  <c r="AH153"/>
  <c r="AH154"/>
  <c r="AH156"/>
  <c r="AH157"/>
  <c r="AH158"/>
  <c r="AH160"/>
  <c r="AH161"/>
  <c r="AH163"/>
  <c r="AH164"/>
  <c r="AH165"/>
  <c r="AH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7"/>
  <c r="AG48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4"/>
  <c r="AD6" i="7"/>
  <c r="AE6"/>
  <c r="AF6"/>
  <c r="AG6"/>
  <c r="AL6"/>
  <c r="AM6"/>
  <c r="AN6"/>
  <c r="AO6"/>
  <c r="AD7"/>
  <c r="AE7"/>
  <c r="AF7"/>
  <c r="AG7"/>
  <c r="AL7"/>
  <c r="AM7"/>
  <c r="AN7"/>
  <c r="AO7"/>
  <c r="AD8"/>
  <c r="AE8"/>
  <c r="AF8"/>
  <c r="AG8"/>
  <c r="AL8"/>
  <c r="AM8"/>
  <c r="AN8"/>
  <c r="AO8"/>
  <c r="AD9"/>
  <c r="AE9"/>
  <c r="AF9"/>
  <c r="AG9"/>
  <c r="AL9"/>
  <c r="AM9"/>
  <c r="AN9"/>
  <c r="AO9"/>
  <c r="AD10"/>
  <c r="AE10"/>
  <c r="AF10"/>
  <c r="AG10"/>
  <c r="AL10"/>
  <c r="AM10"/>
  <c r="AN10"/>
  <c r="AO10"/>
  <c r="AD11"/>
  <c r="AL11"/>
  <c r="AD12"/>
  <c r="AE12"/>
  <c r="AF12"/>
  <c r="AG12"/>
  <c r="AL12"/>
  <c r="AM12"/>
  <c r="AN12"/>
  <c r="AO12"/>
  <c r="AD13"/>
  <c r="AE13"/>
  <c r="AF13"/>
  <c r="AG13"/>
  <c r="AL13"/>
  <c r="AM13"/>
  <c r="AN13"/>
  <c r="AO13"/>
  <c r="AD14"/>
  <c r="AE14"/>
  <c r="AF14"/>
  <c r="AG14"/>
  <c r="AL14"/>
  <c r="AM14"/>
  <c r="AN14"/>
  <c r="AO14"/>
  <c r="AD15"/>
  <c r="AE15"/>
  <c r="AF15"/>
  <c r="AG15"/>
  <c r="AL15"/>
  <c r="AM15"/>
  <c r="AN15"/>
  <c r="AO15"/>
  <c r="AD16"/>
  <c r="AL16"/>
  <c r="AD17"/>
  <c r="AE17"/>
  <c r="AF17"/>
  <c r="AG17"/>
  <c r="AH17"/>
  <c r="AL17"/>
  <c r="AM17"/>
  <c r="AN17"/>
  <c r="AO17"/>
  <c r="AD18"/>
  <c r="AE18"/>
  <c r="AF18"/>
  <c r="AG18"/>
  <c r="AL18"/>
  <c r="AM18"/>
  <c r="AN18"/>
  <c r="AO18"/>
  <c r="AD19"/>
  <c r="AL19"/>
  <c r="AD20"/>
  <c r="AE20"/>
  <c r="AF20"/>
  <c r="AG20"/>
  <c r="AL20"/>
  <c r="AM20"/>
  <c r="AN20"/>
  <c r="AO20"/>
  <c r="AD21"/>
  <c r="AE21"/>
  <c r="AF21"/>
  <c r="AG21"/>
  <c r="AL21"/>
  <c r="AM21"/>
  <c r="AN21"/>
  <c r="AO21"/>
  <c r="AD22"/>
  <c r="AL22"/>
  <c r="AD23"/>
  <c r="AH23"/>
  <c r="AL23"/>
  <c r="AD24"/>
  <c r="AE24"/>
  <c r="AF24"/>
  <c r="AG24"/>
  <c r="AL24"/>
  <c r="AM24"/>
  <c r="AN24"/>
  <c r="AO24"/>
  <c r="AD25"/>
  <c r="AE25"/>
  <c r="AF25"/>
  <c r="AG25"/>
  <c r="AL25"/>
  <c r="AM25"/>
  <c r="AN25"/>
  <c r="AO25"/>
  <c r="AD26"/>
  <c r="AE26"/>
  <c r="AF26"/>
  <c r="AG26"/>
  <c r="AL26"/>
  <c r="AM26"/>
  <c r="AN26"/>
  <c r="AO26"/>
  <c r="AD27"/>
  <c r="AE27"/>
  <c r="AF27"/>
  <c r="AG27"/>
  <c r="AL27"/>
  <c r="AM27"/>
  <c r="AN27"/>
  <c r="AO27"/>
  <c r="AD28"/>
  <c r="AL28"/>
  <c r="AD29"/>
  <c r="AE29"/>
  <c r="AF29"/>
  <c r="AG29"/>
  <c r="AH29"/>
  <c r="AL29"/>
  <c r="AM29"/>
  <c r="AN29"/>
  <c r="AO29"/>
  <c r="AD30"/>
  <c r="AL30"/>
  <c r="AD31"/>
  <c r="AE31"/>
  <c r="AF31"/>
  <c r="AG31"/>
  <c r="AL31"/>
  <c r="AM31"/>
  <c r="AN31"/>
  <c r="AO31"/>
  <c r="AD32"/>
  <c r="AE32"/>
  <c r="AF32"/>
  <c r="AG32"/>
  <c r="AL32"/>
  <c r="AM32"/>
  <c r="AN32"/>
  <c r="AO32"/>
  <c r="AD33"/>
  <c r="AH33"/>
  <c r="AL33"/>
  <c r="AD34"/>
  <c r="AH34"/>
  <c r="AD35"/>
  <c r="AE35"/>
  <c r="AF35"/>
  <c r="AG35"/>
  <c r="AL35"/>
  <c r="AM35"/>
  <c r="AN35"/>
  <c r="AO35"/>
  <c r="AD36"/>
  <c r="AE36"/>
  <c r="AF36"/>
  <c r="AG36"/>
  <c r="AL36"/>
  <c r="AM36"/>
  <c r="AN36"/>
  <c r="AO36"/>
  <c r="AD37"/>
  <c r="AE37"/>
  <c r="AF37"/>
  <c r="AG37"/>
  <c r="AL37"/>
  <c r="AM37"/>
  <c r="AN37"/>
  <c r="AO37"/>
  <c r="AD38"/>
  <c r="AL38"/>
  <c r="AD39"/>
  <c r="AE39"/>
  <c r="AF39"/>
  <c r="AG39"/>
  <c r="AL39"/>
  <c r="AM39"/>
  <c r="AN39"/>
  <c r="AO39"/>
  <c r="AD40"/>
  <c r="AE40"/>
  <c r="AF40"/>
  <c r="AG40"/>
  <c r="AL40"/>
  <c r="AM40"/>
  <c r="AN40"/>
  <c r="AO40"/>
  <c r="AD41"/>
  <c r="AE41"/>
  <c r="AF41"/>
  <c r="AG41"/>
  <c r="AL41"/>
  <c r="AM41"/>
  <c r="AN41"/>
  <c r="AO41"/>
  <c r="AD42"/>
  <c r="AE42"/>
  <c r="AF42"/>
  <c r="AG42"/>
  <c r="AL42"/>
  <c r="AM42"/>
  <c r="AN42"/>
  <c r="AO42"/>
  <c r="AD43"/>
  <c r="AE43"/>
  <c r="AF43"/>
  <c r="AG43"/>
  <c r="AL43"/>
  <c r="AM43"/>
  <c r="AN43"/>
  <c r="AO43"/>
  <c r="AD44"/>
  <c r="AE44"/>
  <c r="AF44"/>
  <c r="AG44"/>
  <c r="AL44"/>
  <c r="AM44"/>
  <c r="AN44"/>
  <c r="AO44"/>
  <c r="AD45"/>
  <c r="AE45"/>
  <c r="AF45"/>
  <c r="AG45"/>
  <c r="AL45"/>
  <c r="AM45"/>
  <c r="AN45"/>
  <c r="AO45"/>
  <c r="AD46"/>
  <c r="AE46"/>
  <c r="AF46"/>
  <c r="AG46"/>
  <c r="AL46"/>
  <c r="AM46"/>
  <c r="AN46"/>
  <c r="AO46"/>
  <c r="AD47"/>
  <c r="AE47"/>
  <c r="AF47"/>
  <c r="AG47"/>
  <c r="AL47"/>
  <c r="AM47"/>
  <c r="AN47"/>
  <c r="AO47"/>
  <c r="AD48"/>
  <c r="AE48"/>
  <c r="AF48"/>
  <c r="AG48"/>
  <c r="AL48"/>
  <c r="AM48"/>
  <c r="AN48"/>
  <c r="AO48"/>
  <c r="AD49"/>
  <c r="AE49"/>
  <c r="AF49"/>
  <c r="AG49"/>
  <c r="AL49"/>
  <c r="AM49"/>
  <c r="AN49"/>
  <c r="AO49"/>
  <c r="AD50"/>
  <c r="AL50"/>
  <c r="AD51"/>
  <c r="AE51"/>
  <c r="AF51"/>
  <c r="AG51"/>
  <c r="AL51"/>
  <c r="AM51"/>
  <c r="AN51"/>
  <c r="AO51"/>
  <c r="AD52"/>
  <c r="AE52"/>
  <c r="AF52"/>
  <c r="AG52"/>
  <c r="AL52"/>
  <c r="AM52"/>
  <c r="AN52"/>
  <c r="AO52"/>
  <c r="AD53"/>
  <c r="AL53"/>
  <c r="AD54"/>
  <c r="AL54"/>
  <c r="AD55"/>
  <c r="AE55"/>
  <c r="AF55"/>
  <c r="AG55"/>
  <c r="AL55"/>
  <c r="AM55"/>
  <c r="AN55"/>
  <c r="AO55"/>
  <c r="AD56"/>
  <c r="AE56"/>
  <c r="AF56"/>
  <c r="AG56"/>
  <c r="AL56"/>
  <c r="AM56"/>
  <c r="AN56"/>
  <c r="AO56"/>
  <c r="AD57"/>
  <c r="AE57"/>
  <c r="AF57"/>
  <c r="AG57"/>
  <c r="AL57"/>
  <c r="AM57"/>
  <c r="AN57"/>
  <c r="AO57"/>
  <c r="AD58"/>
  <c r="AE58"/>
  <c r="AF58"/>
  <c r="AG58"/>
  <c r="AL58"/>
  <c r="AM58"/>
  <c r="AN58"/>
  <c r="AO58"/>
  <c r="AD59"/>
  <c r="AE59"/>
  <c r="AF59"/>
  <c r="AG59"/>
  <c r="AL59"/>
  <c r="AM59"/>
  <c r="AN59"/>
  <c r="AO59"/>
  <c r="AD60"/>
  <c r="AE60"/>
  <c r="AF60"/>
  <c r="AG60"/>
  <c r="AL60"/>
  <c r="AM60"/>
  <c r="AN60"/>
  <c r="AO60"/>
  <c r="AD61"/>
  <c r="AE61"/>
  <c r="AF61"/>
  <c r="AG61"/>
  <c r="AL61"/>
  <c r="AM61"/>
  <c r="AN61"/>
  <c r="AO61"/>
  <c r="AD62"/>
  <c r="AE62"/>
  <c r="AF62"/>
  <c r="AG62"/>
  <c r="AL62"/>
  <c r="AM62"/>
  <c r="AN62"/>
  <c r="AO62"/>
  <c r="AD63"/>
  <c r="AE63"/>
  <c r="AF63"/>
  <c r="AG63"/>
  <c r="AL63"/>
  <c r="AM63"/>
  <c r="AN63"/>
  <c r="AO63"/>
  <c r="AO5"/>
  <c r="AN5"/>
  <c r="AM5"/>
  <c r="AL5"/>
  <c r="AL64"/>
  <c r="AG5"/>
  <c r="AF5"/>
  <c r="AE5"/>
  <c r="AO4"/>
  <c r="AN4"/>
  <c r="AM4"/>
  <c r="AL4"/>
  <c r="AH4"/>
  <c r="AG4"/>
  <c r="AF4"/>
  <c r="AE4"/>
  <c r="AD5"/>
  <c r="AD64"/>
  <c r="AD4"/>
  <c r="AO6" i="6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AO52"/>
  <c r="AO53"/>
  <c r="AO55"/>
  <c r="AO56"/>
  <c r="AO57"/>
  <c r="AO58"/>
  <c r="AO62"/>
  <c r="AO66"/>
  <c r="AO69"/>
  <c r="AO70"/>
  <c r="AO74"/>
  <c r="AO75"/>
  <c r="AO76"/>
  <c r="AO77"/>
  <c r="AO78"/>
  <c r="AO79"/>
  <c r="AO80"/>
  <c r="AO81"/>
  <c r="AO83"/>
  <c r="AO85"/>
  <c r="AO86"/>
  <c r="AO87"/>
  <c r="AO88"/>
  <c r="AO89"/>
  <c r="AO90"/>
  <c r="AO91"/>
  <c r="AO92"/>
  <c r="AO93"/>
  <c r="AO94"/>
  <c r="AO9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5"/>
  <c r="AN56"/>
  <c r="AN57"/>
  <c r="AN58"/>
  <c r="AN61"/>
  <c r="AN63"/>
  <c r="AN66"/>
  <c r="AN69"/>
  <c r="AN70"/>
  <c r="AN74"/>
  <c r="AN75"/>
  <c r="AN76"/>
  <c r="AN77"/>
  <c r="AN78"/>
  <c r="AN79"/>
  <c r="AN80"/>
  <c r="AN81"/>
  <c r="AN83"/>
  <c r="AN85"/>
  <c r="AN86"/>
  <c r="AN87"/>
  <c r="AN88"/>
  <c r="AN89"/>
  <c r="AN90"/>
  <c r="AN91"/>
  <c r="AN92"/>
  <c r="AN93"/>
  <c r="AN94"/>
  <c r="AN9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5"/>
  <c r="AM56"/>
  <c r="AM57"/>
  <c r="AM58"/>
  <c r="AM62"/>
  <c r="AM66"/>
  <c r="AM69"/>
  <c r="AM70"/>
  <c r="AM74"/>
  <c r="AM75"/>
  <c r="AM76"/>
  <c r="AM77"/>
  <c r="AM78"/>
  <c r="AM79"/>
  <c r="AM80"/>
  <c r="AM81"/>
  <c r="AM83"/>
  <c r="AM85"/>
  <c r="AM86"/>
  <c r="AM87"/>
  <c r="AM88"/>
  <c r="AM89"/>
  <c r="AM90"/>
  <c r="AM91"/>
  <c r="AM92"/>
  <c r="AM93"/>
  <c r="AM94"/>
  <c r="AM9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60"/>
  <c r="AL61"/>
  <c r="AL62"/>
  <c r="AL63"/>
  <c r="AL66"/>
  <c r="AL67"/>
  <c r="AL69"/>
  <c r="AL70"/>
  <c r="AL72"/>
  <c r="AL73"/>
  <c r="AL74"/>
  <c r="AL75"/>
  <c r="AL76"/>
  <c r="AL77"/>
  <c r="AL78"/>
  <c r="AL79"/>
  <c r="AL80"/>
  <c r="AL81"/>
  <c r="AL83"/>
  <c r="AL85"/>
  <c r="AL86"/>
  <c r="AL87"/>
  <c r="AL88"/>
  <c r="AL89"/>
  <c r="AL90"/>
  <c r="AL91"/>
  <c r="AL92"/>
  <c r="AL93"/>
  <c r="AL94"/>
  <c r="AL95"/>
  <c r="AK6"/>
  <c r="AK7"/>
  <c r="AK10"/>
  <c r="AK16"/>
  <c r="AK17"/>
  <c r="AK20"/>
  <c r="AK21"/>
  <c r="AK29"/>
  <c r="AK31"/>
  <c r="AK33"/>
  <c r="AK35"/>
  <c r="AK38"/>
  <c r="AK39"/>
  <c r="AK44"/>
  <c r="AK45"/>
  <c r="AK46"/>
  <c r="AK48"/>
  <c r="AK49"/>
  <c r="AK52"/>
  <c r="AK53"/>
  <c r="AK54"/>
  <c r="AK56"/>
  <c r="AK57"/>
  <c r="AK58"/>
  <c r="AK61"/>
  <c r="AK63"/>
  <c r="AK66"/>
  <c r="AK74"/>
  <c r="AK75"/>
  <c r="AK80"/>
  <c r="AK81"/>
  <c r="AK82"/>
  <c r="AK83"/>
  <c r="AK84"/>
  <c r="AK85"/>
  <c r="AK86"/>
  <c r="AK87"/>
  <c r="AK88"/>
  <c r="AK89"/>
  <c r="AK91"/>
  <c r="AK92"/>
  <c r="AJ6"/>
  <c r="AJ7"/>
  <c r="AJ10"/>
  <c r="AJ16"/>
  <c r="AJ17"/>
  <c r="AJ20"/>
  <c r="AJ21"/>
  <c r="AJ29"/>
  <c r="AJ31"/>
  <c r="AJ33"/>
  <c r="AJ38"/>
  <c r="AJ39"/>
  <c r="AJ44"/>
  <c r="AJ45"/>
  <c r="AJ46"/>
  <c r="AJ48"/>
  <c r="AJ49"/>
  <c r="AJ52"/>
  <c r="AJ53"/>
  <c r="AJ54"/>
  <c r="AJ56"/>
  <c r="AJ57"/>
  <c r="AJ58"/>
  <c r="AJ74"/>
  <c r="AJ75"/>
  <c r="AJ80"/>
  <c r="AJ81"/>
  <c r="AJ82"/>
  <c r="AJ83"/>
  <c r="AJ84"/>
  <c r="AJ85"/>
  <c r="AJ86"/>
  <c r="AJ87"/>
  <c r="AJ88"/>
  <c r="AJ89"/>
  <c r="AJ91"/>
  <c r="AJ92"/>
  <c r="AI6"/>
  <c r="AI7"/>
  <c r="AI10"/>
  <c r="AI16"/>
  <c r="AI17"/>
  <c r="AI20"/>
  <c r="AI21"/>
  <c r="AI29"/>
  <c r="AI31"/>
  <c r="AI33"/>
  <c r="AI35"/>
  <c r="AI38"/>
  <c r="AI39"/>
  <c r="AI44"/>
  <c r="AI45"/>
  <c r="AI46"/>
  <c r="AI48"/>
  <c r="AI49"/>
  <c r="AI52"/>
  <c r="AI53"/>
  <c r="AI54"/>
  <c r="AI56"/>
  <c r="AI57"/>
  <c r="AI58"/>
  <c r="AI61"/>
  <c r="AI63"/>
  <c r="AI66"/>
  <c r="AI74"/>
  <c r="AI75"/>
  <c r="AI80"/>
  <c r="AI81"/>
  <c r="AI82"/>
  <c r="AI83"/>
  <c r="AI84"/>
  <c r="AI85"/>
  <c r="AI86"/>
  <c r="AI87"/>
  <c r="AI88"/>
  <c r="AI89"/>
  <c r="AI91"/>
  <c r="AI92"/>
  <c r="AH6"/>
  <c r="AH7"/>
  <c r="AH10"/>
  <c r="AH16"/>
  <c r="AH17"/>
  <c r="AH20"/>
  <c r="AH21"/>
  <c r="AH26"/>
  <c r="AH28"/>
  <c r="AH29"/>
  <c r="AH31"/>
  <c r="AH32"/>
  <c r="AH33"/>
  <c r="AH35"/>
  <c r="AH36"/>
  <c r="AH37"/>
  <c r="AH38"/>
  <c r="AH39"/>
  <c r="AH43"/>
  <c r="AH44"/>
  <c r="AH45"/>
  <c r="AH46"/>
  <c r="AH47"/>
  <c r="AH48"/>
  <c r="AH49"/>
  <c r="AH50"/>
  <c r="AH52"/>
  <c r="AH53"/>
  <c r="AH54"/>
  <c r="AH55"/>
  <c r="AH56"/>
  <c r="AH57"/>
  <c r="AH58"/>
  <c r="AH60"/>
  <c r="AH61"/>
  <c r="AH62"/>
  <c r="AH63"/>
  <c r="AH66"/>
  <c r="AH67"/>
  <c r="AH69"/>
  <c r="AH70"/>
  <c r="AH72"/>
  <c r="AH74"/>
  <c r="AH75"/>
  <c r="AH77"/>
  <c r="AH80"/>
  <c r="AH81"/>
  <c r="AH82"/>
  <c r="AH83"/>
  <c r="AH84"/>
  <c r="AH85"/>
  <c r="AH86"/>
  <c r="AH87"/>
  <c r="AH88"/>
  <c r="AH89"/>
  <c r="AH91"/>
  <c r="AH92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61"/>
  <c r="AG62"/>
  <c r="AG63"/>
  <c r="AG66"/>
  <c r="AG69"/>
  <c r="AG70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61"/>
  <c r="AF62"/>
  <c r="AF63"/>
  <c r="AF66"/>
  <c r="AF69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61"/>
  <c r="AE62"/>
  <c r="AE63"/>
  <c r="AE66"/>
  <c r="AE69"/>
  <c r="AE70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60"/>
  <c r="AD61"/>
  <c r="AD62"/>
  <c r="AD63"/>
  <c r="AD66"/>
  <c r="AD67"/>
  <c r="AD69"/>
  <c r="AD70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O5"/>
  <c r="AN5"/>
  <c r="AM5"/>
  <c r="AL5"/>
  <c r="AK5"/>
  <c r="AJ5"/>
  <c r="AI5"/>
  <c r="AH5"/>
  <c r="AG5"/>
  <c r="AF5"/>
  <c r="AE5"/>
  <c r="AD5"/>
  <c r="J86"/>
  <c r="F86"/>
  <c r="J80"/>
  <c r="F80"/>
  <c r="J74"/>
  <c r="F74"/>
  <c r="J53"/>
  <c r="F53"/>
  <c r="J49"/>
  <c r="F49"/>
  <c r="J46"/>
  <c r="F46"/>
  <c r="J39"/>
  <c r="F39"/>
  <c r="J31"/>
  <c r="F31"/>
  <c r="J17"/>
  <c r="F17"/>
  <c r="B5"/>
  <c r="AO6" i="4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2"/>
  <c r="AK33"/>
  <c r="AK34"/>
  <c r="AK36"/>
  <c r="AK37"/>
  <c r="AK39"/>
  <c r="AK40"/>
  <c r="AK41"/>
  <c r="AK42"/>
  <c r="AK43"/>
  <c r="AK44"/>
  <c r="AK45"/>
  <c r="AK47"/>
  <c r="AK48"/>
  <c r="AK49"/>
  <c r="AK50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2"/>
  <c r="AJ33"/>
  <c r="AJ34"/>
  <c r="AJ36"/>
  <c r="AJ37"/>
  <c r="AJ39"/>
  <c r="AJ40"/>
  <c r="AJ41"/>
  <c r="AJ42"/>
  <c r="AJ43"/>
  <c r="AJ44"/>
  <c r="AJ45"/>
  <c r="AJ47"/>
  <c r="AJ48"/>
  <c r="AJ49"/>
  <c r="AJ50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2"/>
  <c r="AI33"/>
  <c r="AI34"/>
  <c r="AI36"/>
  <c r="AI37"/>
  <c r="AI39"/>
  <c r="AI40"/>
  <c r="AI41"/>
  <c r="AI42"/>
  <c r="AI43"/>
  <c r="AI44"/>
  <c r="AI45"/>
  <c r="AI47"/>
  <c r="AI48"/>
  <c r="AI49"/>
  <c r="AI50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J5" i="6" l="1"/>
  <c r="F5"/>
  <c r="AO5" i="4"/>
  <c r="AN5"/>
  <c r="AM5"/>
  <c r="AK5"/>
  <c r="AJ5"/>
  <c r="AI5"/>
  <c r="AL5"/>
  <c r="AH5"/>
  <c r="AG5"/>
  <c r="AF5"/>
  <c r="AE5"/>
  <c r="AD5"/>
</calcChain>
</file>

<file path=xl/sharedStrings.xml><?xml version="1.0" encoding="utf-8"?>
<sst xmlns="http://schemas.openxmlformats.org/spreadsheetml/2006/main" count="4012" uniqueCount="1094">
  <si>
    <t>TOTAL HABITATGES</t>
  </si>
  <si>
    <t>HABITATGES UNIFAMILIARS</t>
  </si>
  <si>
    <t>HABITATGES PLURIFAMILIARS</t>
  </si>
  <si>
    <t>Unitats</t>
  </si>
  <si>
    <t>Preu mitjà de venda de l'habitatge (€)</t>
  </si>
  <si>
    <t>Superfície mitjana (m² útils)</t>
  </si>
  <si>
    <t>Preu de venda per m² útil (€)</t>
  </si>
  <si>
    <t>Catalunya</t>
  </si>
  <si>
    <t>Barcelona (Província)</t>
  </si>
  <si>
    <t>Alt Penedès</t>
  </si>
  <si>
    <t>Anoia</t>
  </si>
  <si>
    <t>Bages</t>
  </si>
  <si>
    <t>Baix Llobregat</t>
  </si>
  <si>
    <t>Barcelonès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</si>
  <si>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</si>
  <si>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</si>
  <si>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</si>
  <si>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</si>
  <si>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</si>
  <si>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</si>
  <si>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</si>
  <si>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Girona (Província)</t>
  </si>
  <si>
    <t>Alt Empordà</t>
  </si>
  <si>
    <t>Baix Empordà</t>
  </si>
  <si>
    <t>Cerdanya</t>
  </si>
  <si>
    <t>Garrotxa</t>
  </si>
  <si>
    <t>Gironès</t>
  </si>
  <si>
    <t>Pla de l'Estany</t>
  </si>
  <si>
    <t>Ripollès</t>
  </si>
  <si>
    <t>Selva</t>
  </si>
  <si>
    <t>Lleida (Província)</t>
  </si>
  <si>
    <t>Alt Urgell</t>
  </si>
  <si>
    <t>Alta Ribagorça</t>
  </si>
  <si>
    <t>Garrigues</t>
  </si>
  <si>
    <t>Noguera</t>
  </si>
  <si>
    <t>Pallars Jussà</t>
  </si>
  <si>
    <t>Pallars Sobirà</t>
  </si>
  <si>
    <t>Pla d'Urgell</t>
  </si>
  <si>
    <t>Segarra</t>
  </si>
  <si>
    <t>Segrià</t>
  </si>
  <si>
    <t>Solsonès</t>
  </si>
  <si>
    <t>Urgell</t>
  </si>
  <si>
    <t>Val d'Aran</t>
  </si>
  <si>
    <t>Tarragona (Província)</t>
  </si>
  <si>
    <t>Alt Camp</t>
  </si>
  <si>
    <t>Baix Camp</t>
  </si>
  <si>
    <t>Baix Ebre</t>
  </si>
  <si>
    <t>Baix Penedès</t>
  </si>
  <si>
    <t>Conca de Barberà</t>
  </si>
  <si>
    <t>Montsià</t>
  </si>
  <si>
    <t>Priorat</t>
  </si>
  <si>
    <t>Ribera d'Ebre</t>
  </si>
  <si>
    <t>Tarragonès</t>
  </si>
  <si>
    <t>Terra Alta</t>
  </si>
  <si>
    <t>Municipi de Barcelona</t>
  </si>
  <si>
    <t>Ciutat Vella</t>
  </si>
  <si>
    <t>el Barri Gòtic  </t>
  </si>
  <si>
    <t>el Raval  </t>
  </si>
  <si>
    <t>la Barceloneta  </t>
  </si>
  <si>
    <t>Sant Pere, Santa Caterina i la Ribera  </t>
  </si>
  <si>
    <t>Eixample</t>
  </si>
  <si>
    <t>el Fort Pienc  </t>
  </si>
  <si>
    <t>la Dreta de l'Eixample  </t>
  </si>
  <si>
    <t>la Nova Esquerra de l'Eixample  </t>
  </si>
  <si>
    <t>la Sagrada Família  </t>
  </si>
  <si>
    <t>l'Antiga Esquerra de l'Eixample  </t>
  </si>
  <si>
    <t>Sant Antoni  </t>
  </si>
  <si>
    <t>Sants-Montjuïc</t>
  </si>
  <si>
    <t xml:space="preserve">el Poble Sec - AEI Parc Montjuïc </t>
  </si>
  <si>
    <t>Hostafrancs  </t>
  </si>
  <si>
    <t>la Bordeta  </t>
  </si>
  <si>
    <t>la Marina de Port  </t>
  </si>
  <si>
    <t xml:space="preserve">la Marina del Prat Vermell - AEI Zona Franca </t>
  </si>
  <si>
    <t>Sants - Badal  </t>
  </si>
  <si>
    <t>Sants  </t>
  </si>
  <si>
    <t>Les Corts</t>
  </si>
  <si>
    <t>la Maternitat i Sant Ramon  </t>
  </si>
  <si>
    <t>les Corts  </t>
  </si>
  <si>
    <t>Pedralbes  </t>
  </si>
  <si>
    <t>Sarrià-Sant Gervasi</t>
  </si>
  <si>
    <t>el Putxet i el Farró  </t>
  </si>
  <si>
    <t>les Tres Torres  </t>
  </si>
  <si>
    <t>Sant Gervasi - Galvany  </t>
  </si>
  <si>
    <t>Sant Gervasi - la Bonanova  </t>
  </si>
  <si>
    <t>Sarrià  </t>
  </si>
  <si>
    <t>Gràcia</t>
  </si>
  <si>
    <t>el Camp d'en Grassot i Gràcia Nova  </t>
  </si>
  <si>
    <t>el Coll  </t>
  </si>
  <si>
    <t>Vallcarca i els Penitents</t>
  </si>
  <si>
    <t>la Salut  </t>
  </si>
  <si>
    <t>la Vila de Gràcia  </t>
  </si>
  <si>
    <t>Horta-Guinardó</t>
  </si>
  <si>
    <t>Can Baró  </t>
  </si>
  <si>
    <t>el Baix Guinardó  </t>
  </si>
  <si>
    <t>el Carmel  </t>
  </si>
  <si>
    <t>el Guinardó  </t>
  </si>
  <si>
    <t>Horta  </t>
  </si>
  <si>
    <t>la Font d'en Fargues  </t>
  </si>
  <si>
    <t>la Teixonera  </t>
  </si>
  <si>
    <t>Nou Barris</t>
  </si>
  <si>
    <t>la Prosperitat  </t>
  </si>
  <si>
    <t>Porta  </t>
  </si>
  <si>
    <t>Sant Andreu</t>
  </si>
  <si>
    <t>la Sagrera  </t>
  </si>
  <si>
    <t>Navas  </t>
  </si>
  <si>
    <t>Sant Andreu  </t>
  </si>
  <si>
    <t>Sant Martí</t>
  </si>
  <si>
    <t>Diagonal Mar i el Front Marítim del Poblenou  </t>
  </si>
  <si>
    <t>el Besòs i el Maresme  </t>
  </si>
  <si>
    <t>el Camp de l'Arpa del Clot  </t>
  </si>
  <si>
    <t>el Clot  </t>
  </si>
  <si>
    <t>el Parc i la Llacuna del Poblenou  </t>
  </si>
  <si>
    <t>el Poblenou  </t>
  </si>
  <si>
    <t>la Verneda i la Pau  </t>
  </si>
  <si>
    <t>Provençals del Poblenou  </t>
  </si>
  <si>
    <t>Total</t>
  </si>
  <si>
    <t>Barcelona (ciutat)</t>
  </si>
  <si>
    <t>Primera corona</t>
  </si>
  <si>
    <t>Badalona</t>
  </si>
  <si>
    <t>Cornellà de Llobregat</t>
  </si>
  <si>
    <t>Esplugues de Llobregat</t>
  </si>
  <si>
    <t>Hospitalet de Llobregat, l'</t>
  </si>
  <si>
    <t>Sant Adrià de Besòs</t>
  </si>
  <si>
    <t>Sant Feliu de Llobregat</t>
  </si>
  <si>
    <t>Sant Joan Despí</t>
  </si>
  <si>
    <t>Sant Just Desvern</t>
  </si>
  <si>
    <t>Santa Coloma de Gramenet</t>
  </si>
  <si>
    <t>Segona corona</t>
  </si>
  <si>
    <t>Barberà del Vallès</t>
  </si>
  <si>
    <t>Cerdanyola del Vallès</t>
  </si>
  <si>
    <t>Gavà</t>
  </si>
  <si>
    <t>Masnou, el</t>
  </si>
  <si>
    <t>Molins de Rei</t>
  </si>
  <si>
    <t>Mollet del Vallès</t>
  </si>
  <si>
    <t>Montcada i Reixac</t>
  </si>
  <si>
    <t>Prat de Llobregat, el</t>
  </si>
  <si>
    <t>Ripollet</t>
  </si>
  <si>
    <t>Sant Andreu de la Barca</t>
  </si>
  <si>
    <t>Sant Boi de Llobregat</t>
  </si>
  <si>
    <t>Sant Cugat del Vallès</t>
  </si>
  <si>
    <t>Viladecans</t>
  </si>
  <si>
    <t>Tercera corona</t>
  </si>
  <si>
    <t>Castelldefels</t>
  </si>
  <si>
    <t>Granollers</t>
  </si>
  <si>
    <t>Martorell</t>
  </si>
  <si>
    <t>Mataró</t>
  </si>
  <si>
    <t>Rubí</t>
  </si>
  <si>
    <t>Sabadell</t>
  </si>
  <si>
    <t>Terrassa</t>
  </si>
  <si>
    <t>Quarta corona</t>
  </si>
  <si>
    <t>Igualada</t>
  </si>
  <si>
    <t>Malgrat de Mar</t>
  </si>
  <si>
    <t>Manresa</t>
  </si>
  <si>
    <t>Vic</t>
  </si>
  <si>
    <t>Vilafranca del Penedès</t>
  </si>
  <si>
    <t>Vilanova i la Geltrú</t>
  </si>
  <si>
    <t>Municipis turístics Mar Sud</t>
  </si>
  <si>
    <t>Blanes</t>
  </si>
  <si>
    <t>Lloret de Mar</t>
  </si>
  <si>
    <t>Municipis turístics Mar Centre</t>
  </si>
  <si>
    <t>Palafrugell</t>
  </si>
  <si>
    <t>Palamós</t>
  </si>
  <si>
    <t>Sant Feliu de Guíxols</t>
  </si>
  <si>
    <t>Municipis turístics Mar Nord</t>
  </si>
  <si>
    <t>Escala, l'</t>
  </si>
  <si>
    <t>Roses</t>
  </si>
  <si>
    <t>Municipis Área turística de Lleida</t>
  </si>
  <si>
    <t>Puigcerdà</t>
  </si>
  <si>
    <t>Municipis turístics de Muntanya</t>
  </si>
  <si>
    <t>Alins</t>
  </si>
  <si>
    <t>Alt Àneu</t>
  </si>
  <si>
    <t>Bellver de Cerdanya</t>
  </si>
  <si>
    <t>Bossòst</t>
  </si>
  <si>
    <t>Esterri d'Àneu</t>
  </si>
  <si>
    <t>Les</t>
  </si>
  <si>
    <t>Llavorsí</t>
  </si>
  <si>
    <t>Naut Aran</t>
  </si>
  <si>
    <t>Pont de Suert</t>
  </si>
  <si>
    <t>Rialp</t>
  </si>
  <si>
    <t>Seu d'Urgell, la</t>
  </si>
  <si>
    <t>Sort</t>
  </si>
  <si>
    <t>Vall de Boí</t>
  </si>
  <si>
    <t>Vielha e Mijaran</t>
  </si>
  <si>
    <t>Vilaller</t>
  </si>
  <si>
    <t>Área turística Costa Daurada Central</t>
  </si>
  <si>
    <t>Altafulla</t>
  </si>
  <si>
    <t>Cambrils</t>
  </si>
  <si>
    <t>Salou</t>
  </si>
  <si>
    <t>Torredembarra</t>
  </si>
  <si>
    <t>Vandellòs i l'Hospitalet de l'Infant</t>
  </si>
  <si>
    <t>Área turística Costa Daurada Nord</t>
  </si>
  <si>
    <t>Calafell</t>
  </si>
  <si>
    <t>Creixell</t>
  </si>
  <si>
    <t>Cubelles</t>
  </si>
  <si>
    <t>Cunit</t>
  </si>
  <si>
    <t>Roda de Berà</t>
  </si>
  <si>
    <t>Área Turística del Delta de l'Ebre</t>
  </si>
  <si>
    <t>Alcanar</t>
  </si>
  <si>
    <t>Ametlla de Mar, l'</t>
  </si>
  <si>
    <t>Ampolla, l'</t>
  </si>
  <si>
    <t>Amposta</t>
  </si>
  <si>
    <t>Deltebre</t>
  </si>
  <si>
    <t>Mont-roig del Camp</t>
  </si>
  <si>
    <t>Sant Carles de la Ràpita</t>
  </si>
  <si>
    <t>Sant Jaume d'Enveja</t>
  </si>
  <si>
    <t>Vendrell, el</t>
  </si>
  <si>
    <t>Àmbit territorial Metropolità</t>
  </si>
  <si>
    <t>Àmbit territorial Comarques Gironines</t>
  </si>
  <si>
    <t>Àmbit territorial Camp de Tarragona</t>
  </si>
  <si>
    <t>Àmbit territorial Terres de l'Ebre</t>
  </si>
  <si>
    <t>Àmbit territorial Ponent</t>
  </si>
  <si>
    <t>Àmbit territorial Comarques Centrals</t>
  </si>
  <si>
    <t>Àmbit territorial Alt Pirineu i Aran</t>
  </si>
  <si>
    <t>Àmbit territorial Penedès</t>
  </si>
  <si>
    <t>Abrera</t>
  </si>
  <si>
    <t>Aiguafreda</t>
  </si>
  <si>
    <t>Alella</t>
  </si>
  <si>
    <t>Ametlla del Vallès, l'</t>
  </si>
  <si>
    <t>Arenys de Mar</t>
  </si>
  <si>
    <t>Arenys de Munt</t>
  </si>
  <si>
    <t>Argentona</t>
  </si>
  <si>
    <t>Badia del Vallès</t>
  </si>
  <si>
    <t>Barcelona</t>
  </si>
  <si>
    <t>Begues</t>
  </si>
  <si>
    <t>Bigues i Riells</t>
  </si>
  <si>
    <t>Cabrera de Mar</t>
  </si>
  <si>
    <t>Cabrils</t>
  </si>
  <si>
    <t>Caldes de Montbui</t>
  </si>
  <si>
    <t>Caldes d'Estrac</t>
  </si>
  <si>
    <t>Calella</t>
  </si>
  <si>
    <t>Campins</t>
  </si>
  <si>
    <t>Canet de Mar</t>
  </si>
  <si>
    <t>Canovelles</t>
  </si>
  <si>
    <t>Cànoves i Samalús</t>
  </si>
  <si>
    <t>Cardedeu</t>
  </si>
  <si>
    <t>Castellar del Vallès</t>
  </si>
  <si>
    <t>Castellbisbal</t>
  </si>
  <si>
    <t>Castellcir</t>
  </si>
  <si>
    <t>Castellterçol</t>
  </si>
  <si>
    <t>Castellví de Rosanes</t>
  </si>
  <si>
    <t>Cervelló</t>
  </si>
  <si>
    <t>Collbató</t>
  </si>
  <si>
    <t>Corbera de Llobregat</t>
  </si>
  <si>
    <t>Dosrius</t>
  </si>
  <si>
    <t>Esparreguera</t>
  </si>
  <si>
    <t>Figaró-Montmany</t>
  </si>
  <si>
    <t>Fogars de Montclús</t>
  </si>
  <si>
    <t>Franqueses del Vallès, les</t>
  </si>
  <si>
    <t>Gallifa</t>
  </si>
  <si>
    <t>Garriga, la</t>
  </si>
  <si>
    <t>Granera</t>
  </si>
  <si>
    <t>Gualba</t>
  </si>
  <si>
    <t>Llagosta, la</t>
  </si>
  <si>
    <t>Lliçà d'Amunt</t>
  </si>
  <si>
    <t>Lliçà de Vall</t>
  </si>
  <si>
    <t>Llinars del Vallès</t>
  </si>
  <si>
    <t>Martorelles</t>
  </si>
  <si>
    <t>Matadepera</t>
  </si>
  <si>
    <t>Montgat</t>
  </si>
  <si>
    <t>Montmeló</t>
  </si>
  <si>
    <t>Montornès del Vallès</t>
  </si>
  <si>
    <t>Montseny</t>
  </si>
  <si>
    <t>Olesa de Montserrat</t>
  </si>
  <si>
    <t>Òrrius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</si>
  <si>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</si>
  <si>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</si>
  <si>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</si>
  <si>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</si>
  <si>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</si>
  <si>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</si>
  <si>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Pineda de Mar</t>
  </si>
  <si>
    <t>Polinyà</t>
  </si>
  <si>
    <t>Premià de Dalt</t>
  </si>
  <si>
    <t>Premià de Mar</t>
  </si>
  <si>
    <t>Rellinars</t>
  </si>
  <si>
    <t>Roca del Vallès, la</t>
  </si>
  <si>
    <t>Sant Andreu de Llavaneres</t>
  </si>
  <si>
    <t>Sant Antoni de Vilamajor</t>
  </si>
  <si>
    <t>Sant Cebrià de Vallalta</t>
  </si>
  <si>
    <t>Sant Celoni</t>
  </si>
  <si>
    <t>Sant Climent de Llobregat</t>
  </si>
  <si>
    <t>Sant Esteve de Palautordera</t>
  </si>
  <si>
    <t>Sant Esteve Sesrovires</t>
  </si>
  <si>
    <t>Sant Feliu de Codines</t>
  </si>
  <si>
    <t>Sant Fost de Campsentelles</t>
  </si>
  <si>
    <t>Sant Iscle de Vallalta</t>
  </si>
  <si>
    <t>Sant Llorenç Savall</t>
  </si>
  <si>
    <t>Sant Pere de Vilamajor</t>
  </si>
  <si>
    <t>Sant Pol de Mar</t>
  </si>
  <si>
    <t>Sant Quirze del Vallès</t>
  </si>
  <si>
    <t>Sant Quirze Safaja</t>
  </si>
  <si>
    <t>Sant Vicenç de Montalt</t>
  </si>
  <si>
    <t>Sant Vicenç dels Horts</t>
  </si>
  <si>
    <t>Santa Coloma de Cervelló</t>
  </si>
  <si>
    <t>Santa Eulàlia de Ronçana</t>
  </si>
  <si>
    <t>Santa Maria de Martorelles</t>
  </si>
  <si>
    <t>Santa Maria de Palautordera</t>
  </si>
  <si>
    <t>Santa Perpètua de Mogoda</t>
  </si>
  <si>
    <t>Santa Susanna</t>
  </si>
  <si>
    <t>Sentmenat</t>
  </si>
  <si>
    <t>Tagamanent</t>
  </si>
  <si>
    <t>Teià</t>
  </si>
  <si>
    <t>Tiana</t>
  </si>
  <si>
    <t>Tordera</t>
  </si>
  <si>
    <t>Torrelles de Llobregat</t>
  </si>
  <si>
    <t>Ullastrell</t>
  </si>
  <si>
    <t>Vacarisses</t>
  </si>
  <si>
    <t>Vallgorguina</t>
  </si>
  <si>
    <t>Vallirana</t>
  </si>
  <si>
    <t>Vallromanes</t>
  </si>
  <si>
    <t>Viladecavalls</t>
  </si>
  <si>
    <t>Vilalba Sasserra</t>
  </si>
  <si>
    <t>Vilanova del Vallès</t>
  </si>
  <si>
    <t>Vilassar de Dalt</t>
  </si>
  <si>
    <t>Vilassar de Mar</t>
  </si>
  <si>
    <t>Agullana</t>
  </si>
  <si>
    <t>Aiguaviva</t>
  </si>
  <si>
    <t>Albanyà</t>
  </si>
  <si>
    <t>Albons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</si>
  <si>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</si>
  <si>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</si>
  <si>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</si>
  <si>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</si>
  <si>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</si>
  <si>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</si>
  <si>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</si>
  <si>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</si>
  <si>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</si>
  <si>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</si>
  <si>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</si>
  <si>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</si>
  <si>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</si>
  <si>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</si>
  <si>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</si>
  <si>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Boadella i les Escaules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</si>
  <si>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</si>
  <si>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</si>
  <si>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</si>
  <si>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</si>
  <si>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</si>
  <si>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</si>
  <si>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</si>
  <si>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</si>
  <si>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</si>
  <si>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</si>
  <si>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</si>
  <si>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</si>
  <si>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</si>
  <si>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</si>
  <si>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</si>
  <si>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</si>
  <si>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</si>
  <si>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</si>
  <si>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</si>
  <si>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</si>
  <si>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</si>
  <si>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</si>
  <si>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</si>
  <si>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</si>
  <si>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</si>
  <si>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</si>
  <si>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</si>
  <si>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</si>
  <si>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</si>
  <si>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</si>
  <si>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</si>
  <si>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</si>
  <si>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Espolla</t>
  </si>
  <si>
    <t>Esponellà</t>
  </si>
  <si>
    <t>Far d'Empordà, el</t>
  </si>
  <si>
    <t>Figueres</t>
  </si>
  <si>
    <t>Flaçà</t>
  </si>
  <si>
    <t>Fogars de la Selva</t>
  </si>
  <si>
    <t>Foixà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</si>
  <si>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</si>
  <si>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</si>
  <si>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</si>
  <si>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</si>
  <si>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</si>
  <si>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</si>
  <si>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</si>
  <si>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</si>
  <si>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Girona</t>
  </si>
  <si>
    <t>Gombrèn</t>
  </si>
  <si>
    <t>Gualta</t>
  </si>
  <si>
    <t>Hostalric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</si>
  <si>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</si>
  <si>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</si>
  <si>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</si>
  <si>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</si>
  <si>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</si>
  <si>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</si>
  <si>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</si>
  <si>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</si>
  <si>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</si>
  <si>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</si>
  <si>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</si>
  <si>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</si>
  <si>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</si>
  <si>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</si>
  <si>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</si>
  <si>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</si>
  <si>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Medinyà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</si>
  <si>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</si>
  <si>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</si>
  <si>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</si>
  <si>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</si>
  <si>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</si>
  <si>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</si>
  <si>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</si>
  <si>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</si>
  <si>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</si>
  <si>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</si>
  <si>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</si>
  <si>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</si>
  <si>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</si>
  <si>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</si>
  <si>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</si>
  <si>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</si>
  <si>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</si>
  <si>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</si>
  <si>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</si>
  <si>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</si>
  <si>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</si>
  <si>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</si>
  <si>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</si>
  <si>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</si>
  <si>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</si>
  <si>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</si>
  <si>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</si>
  <si>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</si>
  <si>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</si>
  <si>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</si>
  <si>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</si>
  <si>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</si>
  <si>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</si>
  <si>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</si>
  <si>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</si>
  <si>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</si>
  <si>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</si>
  <si>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</si>
  <si>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</si>
  <si>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</si>
  <si>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</si>
  <si>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</si>
  <si>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</si>
  <si>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</si>
  <si>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</si>
  <si>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</si>
  <si>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</si>
  <si>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</si>
  <si>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</si>
  <si>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</si>
  <si>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</si>
  <si>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</si>
  <si>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</si>
  <si>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</si>
  <si>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</si>
  <si>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</si>
  <si>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</si>
  <si>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</si>
  <si>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</si>
  <si>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</si>
  <si>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</si>
  <si>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</si>
  <si>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</si>
  <si>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</si>
  <si>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</si>
  <si>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</si>
  <si>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</si>
  <si>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</si>
  <si>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</si>
  <si>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</si>
  <si>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</si>
  <si>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</si>
  <si>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</si>
  <si>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</si>
  <si>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</si>
  <si>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</si>
  <si>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</si>
  <si>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</si>
  <si>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</si>
  <si>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</si>
  <si>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</si>
  <si>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</si>
  <si>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</si>
  <si>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</si>
  <si>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</si>
  <si>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</si>
  <si>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</si>
  <si>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</si>
  <si>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</si>
  <si>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</si>
  <si>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</si>
  <si>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</si>
  <si>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</si>
  <si>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</si>
  <si>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</si>
  <si>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</si>
  <si>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</si>
  <si>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Vidreres</t>
  </si>
  <si>
    <t>Vilabertran</t>
  </si>
  <si>
    <t>Vilablareix</t>
  </si>
  <si>
    <t>Viladamat</t>
  </si>
  <si>
    <t>Viladasens</t>
  </si>
  <si>
    <t>Vilademuls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</si>
  <si>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</si>
  <si>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</si>
  <si>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</si>
  <si>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</si>
  <si>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</si>
  <si>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</si>
  <si>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</si>
  <si>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</si>
  <si>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</si>
  <si>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</si>
  <si>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</si>
  <si>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Aiguamúrcia</t>
  </si>
  <si>
    <t>Albiol, l'</t>
  </si>
  <si>
    <t>Alcover</t>
  </si>
  <si>
    <t>Aleixar, l'</t>
  </si>
  <si>
    <t>Alforja</t>
  </si>
  <si>
    <t>Alió</t>
  </si>
  <si>
    <t>Almoster</t>
  </si>
  <si>
    <t>Arbolí</t>
  </si>
  <si>
    <t>Argentera, l'</t>
  </si>
  <si>
    <t>Barberà de la Conca</t>
  </si>
  <si>
    <t>Bellmunt del Priorat</t>
  </si>
  <si>
    <t>Bisbal de Falset, la</t>
  </si>
  <si>
    <t>Blancafort</t>
  </si>
  <si>
    <t>Borges del Camp, les</t>
  </si>
  <si>
    <t>Botarell</t>
  </si>
  <si>
    <t>Bràfim</t>
  </si>
  <si>
    <t>Cabacés</t>
  </si>
  <si>
    <t>Cabra del Camp</t>
  </si>
  <si>
    <t>Canonja, la</t>
  </si>
  <si>
    <t>Capafonts</t>
  </si>
  <si>
    <t>Capçanes</t>
  </si>
  <si>
    <t>Castellvell del Camp</t>
  </si>
  <si>
    <t>Catllar, el</t>
  </si>
  <si>
    <t>Colldejou</t>
  </si>
  <si>
    <t>Conesa</t>
  </si>
  <si>
    <t>Constantí</t>
  </si>
  <si>
    <t>Cornudella de Montsant</t>
  </si>
  <si>
    <t>Duesaigües</t>
  </si>
  <si>
    <t>Espluga de Francolí, l'</t>
  </si>
  <si>
    <t>Falset</t>
  </si>
  <si>
    <t>Febró, la</t>
  </si>
  <si>
    <t>Figuera, la</t>
  </si>
  <si>
    <t>Figuerola del Camp</t>
  </si>
  <si>
    <t>Forès</t>
  </si>
  <si>
    <t>Garidells, els</t>
  </si>
  <si>
    <t>Gratallops</t>
  </si>
  <si>
    <t>Guiamets, el</t>
  </si>
  <si>
    <t>Lloar, el</t>
  </si>
  <si>
    <t>Llorac</t>
  </si>
  <si>
    <t>Marçà</t>
  </si>
  <si>
    <t>Margalef</t>
  </si>
  <si>
    <t>Masó, la</t>
  </si>
  <si>
    <t>Maspujols</t>
  </si>
  <si>
    <t>Masroig, el</t>
  </si>
  <si>
    <t>Milà, el</t>
  </si>
  <si>
    <t>Molar, el</t>
  </si>
  <si>
    <t>Montblanc</t>
  </si>
  <si>
    <t>Montbrió del Camp</t>
  </si>
  <si>
    <t>Montferri</t>
  </si>
  <si>
    <t>Mont-ral</t>
  </si>
  <si>
    <t>Morell, el</t>
  </si>
  <si>
    <t>Morera de Montsant, la</t>
  </si>
  <si>
    <t>Nou de Gaià, la</t>
  </si>
  <si>
    <t>Nulles</t>
  </si>
  <si>
    <t>Pallaresos, els</t>
  </si>
  <si>
    <t>Passanant i Belltall</t>
  </si>
  <si>
    <t>Perafort</t>
  </si>
  <si>
    <t>Piles, les</t>
  </si>
  <si>
    <t>Pira</t>
  </si>
  <si>
    <t>Pla de Santa Maria, el</t>
  </si>
  <si>
    <t>Pobla de Mafumet,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</si>
  <si>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</si>
  <si>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</si>
  <si>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</si>
  <si>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</si>
  <si>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</si>
  <si>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</si>
  <si>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</si>
  <si>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Pratdip</t>
  </si>
  <si>
    <t>Puigpelat</t>
  </si>
  <si>
    <t>Querol</t>
  </si>
  <si>
    <t>Renau</t>
  </si>
  <si>
    <t>Reus</t>
  </si>
  <si>
    <t>Riba, la</t>
  </si>
  <si>
    <t>Riera de Gaià, la</t>
  </si>
  <si>
    <t>Riudecanyes</t>
  </si>
  <si>
    <t>Riudecols</t>
  </si>
  <si>
    <t>Riudoms</t>
  </si>
  <si>
    <t>Rocafort de Queralt</t>
  </si>
  <si>
    <t>Rodonyà</t>
  </si>
  <si>
    <t>Rourell, el</t>
  </si>
  <si>
    <t>Salomó</t>
  </si>
  <si>
    <t>Santa Coloma de Queralt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</si>
  <si>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</si>
  <si>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</si>
  <si>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</si>
  <si>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</si>
  <si>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</si>
  <si>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</si>
  <si>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</si>
  <si>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Torre de Fontaubella, la</t>
  </si>
  <si>
    <t>Torroja del Priorat</t>
  </si>
  <si>
    <t>Ulldemolins</t>
  </si>
  <si>
    <t>Vallclara</t>
  </si>
  <si>
    <t>Vallfogona de Riucorb</t>
  </si>
  <si>
    <t>Vallmoll</t>
  </si>
  <si>
    <t>Valls</t>
  </si>
  <si>
    <t>Vespella de Gaià</t>
  </si>
  <si>
    <t>Vilabella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</si>
  <si>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</si>
  <si>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</si>
  <si>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</si>
  <si>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</si>
  <si>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</si>
  <si>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</si>
  <si>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</si>
  <si>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</si>
  <si>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</si>
  <si>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</si>
  <si>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Vinyols i els Arcs</t>
  </si>
  <si>
    <t>Aldea, l'</t>
  </si>
  <si>
    <t>Aldover</t>
  </si>
  <si>
    <t>Alfara de Carles</t>
  </si>
  <si>
    <t>Arnes</t>
  </si>
  <si>
    <t>Ascó</t>
  </si>
  <si>
    <t>Batea</t>
  </si>
  <si>
    <t>Benifallet</t>
  </si>
  <si>
    <t>Benissanet</t>
  </si>
  <si>
    <t>Bot</t>
  </si>
  <si>
    <t>Camarles</t>
  </si>
  <si>
    <t>Caseres</t>
  </si>
  <si>
    <t>Corbera d'Ebre</t>
  </si>
  <si>
    <t>Fatarella, la</t>
  </si>
  <si>
    <t>Flix</t>
  </si>
  <si>
    <t>Freginals</t>
  </si>
  <si>
    <t>Galera, la</t>
  </si>
  <si>
    <t>Gandesa</t>
  </si>
  <si>
    <t>Garcia</t>
  </si>
  <si>
    <t>Ginestar</t>
  </si>
  <si>
    <t>Godall</t>
  </si>
  <si>
    <t>Horta de Sant Joan</t>
  </si>
  <si>
    <t>Mas de Barberans</t>
  </si>
  <si>
    <t>Masdenverge</t>
  </si>
  <si>
    <t>Miravet</t>
  </si>
  <si>
    <t>Móra d'Ebre</t>
  </si>
  <si>
    <t>Móra la Nova</t>
  </si>
  <si>
    <t>Palma d'Ebre, la</t>
  </si>
  <si>
    <t>Paüls</t>
  </si>
  <si>
    <t>Perelló, el</t>
  </si>
  <si>
    <t>Pinell de Brai, el</t>
  </si>
  <si>
    <t>Pobla de Massaluca, la</t>
  </si>
  <si>
    <t>Prat de Comte</t>
  </si>
  <si>
    <t>Rasquera</t>
  </si>
  <si>
    <t>Riba-roja d'Ebre</t>
  </si>
  <si>
    <t>Roquetes</t>
  </si>
  <si>
    <t>Santa Bàrbara</t>
  </si>
  <si>
    <t>Sénia, la</t>
  </si>
  <si>
    <t>Tivenys</t>
  </si>
  <si>
    <t>Tivissa</t>
  </si>
  <si>
    <t>Torre de l'Espanyol, la</t>
  </si>
  <si>
    <t>Tortosa</t>
  </si>
  <si>
    <t>Ulldecona</t>
  </si>
  <si>
    <t>Vilalba dels Arcs</t>
  </si>
  <si>
    <t>Vinebre</t>
  </si>
  <si>
    <t>Xerta</t>
  </si>
  <si>
    <t>Àger</t>
  </si>
  <si>
    <t>Agramunt</t>
  </si>
  <si>
    <t>Aitona</t>
  </si>
  <si>
    <t>Alamús, els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</si>
  <si>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</si>
  <si>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</si>
  <si>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</si>
  <si>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</si>
  <si>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</si>
  <si>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</si>
  <si>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</si>
  <si>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</si>
  <si>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</si>
  <si>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</si>
  <si>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</si>
  <si>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Almacelles</t>
  </si>
  <si>
    <t>Almatret</t>
  </si>
  <si>
    <t>Almenar</t>
  </si>
  <si>
    <t>Alòs de Balaguer</t>
  </si>
  <si>
    <t>Alpicat</t>
  </si>
  <si>
    <t>Anglesola</t>
  </si>
  <si>
    <t>Arbeca</t>
  </si>
  <si>
    <t>Artesa de Lleida</t>
  </si>
  <si>
    <t>Artesa de Segre</t>
  </si>
  <si>
    <t>Aspa</t>
  </si>
  <si>
    <t>Avellanes i Santa Linya, les</t>
  </si>
  <si>
    <t>Balaguer</t>
  </si>
  <si>
    <t>Barbens</t>
  </si>
  <si>
    <t>Baronia de Rialb, la</t>
  </si>
  <si>
    <t>Belianes</t>
  </si>
  <si>
    <t>Bellaguarda</t>
  </si>
  <si>
    <t>Bellcaire d'Urgell</t>
  </si>
  <si>
    <t>Bell-lloc d'Urgell</t>
  </si>
  <si>
    <t>Bellmunt d'Urgell</t>
  </si>
  <si>
    <t>Bellpuig</t>
  </si>
  <si>
    <t>Bellvís</t>
  </si>
  <si>
    <t>Benavent de Segrià</t>
  </si>
  <si>
    <t>Biosca</t>
  </si>
  <si>
    <t>Borges Blanques, les</t>
  </si>
  <si>
    <t>Bovera</t>
  </si>
  <si>
    <t>Cabanabona</t>
  </si>
  <si>
    <t>Camarasa</t>
  </si>
  <si>
    <t>Castelldans</t>
  </si>
  <si>
    <t>Castellnou de Seana</t>
  </si>
  <si>
    <t>Castelló de Farfanya</t>
  </si>
  <si>
    <t>Castellserà</t>
  </si>
  <si>
    <t>Cervera</t>
  </si>
  <si>
    <t>Cervià de les Garrigues</t>
  </si>
  <si>
    <t>Ciutadilla</t>
  </si>
  <si>
    <t>Cogul, el</t>
  </si>
  <si>
    <t>Corbins</t>
  </si>
  <si>
    <t>Cubells</t>
  </si>
  <si>
    <t>Espluga Calba, l'</t>
  </si>
  <si>
    <t>Estaràs</t>
  </si>
  <si>
    <t>Floresta, la</t>
  </si>
  <si>
    <t>Fondarella</t>
  </si>
  <si>
    <t>Foradada</t>
  </si>
  <si>
    <t>Fuliola, la</t>
  </si>
  <si>
    <t>Fulleda</t>
  </si>
  <si>
    <t>Gimenells i el Pla de la Font</t>
  </si>
  <si>
    <t>Golmés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</si>
  <si>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</si>
  <si>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</si>
  <si>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</si>
  <si>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</si>
  <si>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</si>
  <si>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</si>
  <si>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Guissona</t>
  </si>
  <si>
    <t>Ivars de Noguera</t>
  </si>
  <si>
    <t>Ivars d'Urgell</t>
  </si>
  <si>
    <t>Ivorra</t>
  </si>
  <si>
    <t>Juncosa</t>
  </si>
  <si>
    <t>Juneda</t>
  </si>
  <si>
    <t>Linyola</t>
  </si>
  <si>
    <t>Llardecans</t>
  </si>
  <si>
    <t>Lleida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</si>
  <si>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</si>
  <si>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</si>
  <si>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</si>
  <si>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</si>
  <si>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</si>
  <si>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</si>
  <si>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</si>
  <si>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Montgai</t>
  </si>
  <si>
    <t>Montoliu de Lleida</t>
  </si>
  <si>
    <t>Montoliu de Segarra</t>
  </si>
  <si>
    <t>Montornès de Segarra</t>
  </si>
  <si>
    <t>Nalec</t>
  </si>
  <si>
    <t>Oliola</t>
  </si>
  <si>
    <t>Oluges, les</t>
  </si>
  <si>
    <t>Omellons, els</t>
  </si>
  <si>
    <t>Omells de na Gaia, els</t>
  </si>
  <si>
    <t>Os de Balaguer</t>
  </si>
  <si>
    <t>Ossó de Sió</t>
  </si>
  <si>
    <t>Palau d'Anglesola, el</t>
  </si>
  <si>
    <t>Penelles</t>
  </si>
  <si>
    <t>Plans de Sió, els</t>
  </si>
  <si>
    <t>Poal, el</t>
  </si>
  <si>
    <t>Pobla de Cérvoles, la</t>
  </si>
  <si>
    <t>Ponts</t>
  </si>
  <si>
    <t>Portella, la</t>
  </si>
  <si>
    <t>Preixana</t>
  </si>
  <si>
    <t>Preixens</t>
  </si>
  <si>
    <t>Puiggròs</t>
  </si>
  <si>
    <t>Puigverd d'Agramunt</t>
  </si>
  <si>
    <t>Puigverd de Lleida</t>
  </si>
  <si>
    <t>Ribera d'Ondara</t>
  </si>
  <si>
    <t>Rosselló</t>
  </si>
  <si>
    <t>Sanaüja</t>
  </si>
  <si>
    <t>Sant Guim de Freixenet</t>
  </si>
  <si>
    <t>Sant Guim de la Plana</t>
  </si>
  <si>
    <t>Sant Martí de Riucorb</t>
  </si>
  <si>
    <t>Sant Ramon</t>
  </si>
  <si>
    <t>Sarroca de Lleida</t>
  </si>
  <si>
    <t>Sentiu de Sió, la</t>
  </si>
  <si>
    <t>Seròs</t>
  </si>
  <si>
    <t>Sidamon</t>
  </si>
  <si>
    <t>Soleràs, el</t>
  </si>
  <si>
    <t>Soses</t>
  </si>
  <si>
    <t>Sudanell</t>
  </si>
  <si>
    <t>Sunyer</t>
  </si>
  <si>
    <t>Talavera</t>
  </si>
  <si>
    <t>Tàrrega</t>
  </si>
  <si>
    <t>Tarrés</t>
  </si>
  <si>
    <t>Tarroja de Segarra</t>
  </si>
  <si>
    <t>Térmens</t>
  </si>
  <si>
    <t>Tiurana</t>
  </si>
  <si>
    <t>Torà</t>
  </si>
  <si>
    <t>Torms, els</t>
  </si>
  <si>
    <t>Tornabous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</si>
  <si>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</si>
  <si>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</si>
  <si>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</si>
  <si>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</si>
  <si>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</si>
  <si>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</si>
  <si>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</si>
  <si>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Vallbona de les Monges</t>
  </si>
  <si>
    <t>Vallfogona de Balaguer</t>
  </si>
  <si>
    <t>Verdú</t>
  </si>
  <si>
    <t>Vilagrassa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</si>
  <si>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</si>
  <si>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</si>
  <si>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</si>
  <si>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</si>
  <si>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</si>
  <si>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</si>
  <si>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</si>
  <si>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</si>
  <si>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Aguilar de Segarra</t>
  </si>
  <si>
    <t>Alpens</t>
  </si>
  <si>
    <t>Artés</t>
  </si>
  <si>
    <t>Avià</t>
  </si>
  <si>
    <t>Avinyó</t>
  </si>
  <si>
    <t>Bagà</t>
  </si>
  <si>
    <t>Balenyà</t>
  </si>
  <si>
    <t>Balsareny</t>
  </si>
  <si>
    <t>Berga</t>
  </si>
  <si>
    <t>Borredà</t>
  </si>
  <si>
    <t>Brull, el</t>
  </si>
  <si>
    <t>Calaf</t>
  </si>
  <si>
    <t>Calders</t>
  </si>
  <si>
    <t>Calldetenes</t>
  </si>
  <si>
    <t>Callús</t>
  </si>
  <si>
    <t>Calonge de Segarra</t>
  </si>
  <si>
    <t>Capolat</t>
  </si>
  <si>
    <t>Cardona</t>
  </si>
  <si>
    <t>Casserres</t>
  </si>
  <si>
    <t>Castell de l'Areny</t>
  </si>
  <si>
    <t>Castellar de la Ribera</t>
  </si>
  <si>
    <t>Castellar de n'Hug</t>
  </si>
  <si>
    <t>Castellar del Riu</t>
  </si>
  <si>
    <t>Castellbell i el Vilar</t>
  </si>
  <si>
    <t>Castellfollit de Riubregós</t>
  </si>
  <si>
    <t>Castellfollit del Boix</t>
  </si>
  <si>
    <t>Castellgalí</t>
  </si>
  <si>
    <t>Castellnou de Bages</t>
  </si>
  <si>
    <t>Centelles</t>
  </si>
  <si>
    <t>Cercs</t>
  </si>
  <si>
    <t>Clariana de Cardener</t>
  </si>
  <si>
    <t>Collsuspina</t>
  </si>
  <si>
    <t>Coma i la Pedra, la</t>
  </si>
  <si>
    <t>Espinelves</t>
  </si>
  <si>
    <t>Espunyola, l'</t>
  </si>
  <si>
    <t>Esquirol, l'</t>
  </si>
  <si>
    <t>Estany, l'</t>
  </si>
  <si>
    <t>Fígols</t>
  </si>
  <si>
    <t>Folgueroles</t>
  </si>
  <si>
    <t>Fonollosa</t>
  </si>
  <si>
    <t>Gaià</t>
  </si>
  <si>
    <t>Gironella</t>
  </si>
  <si>
    <t>Gisclareny</t>
  </si>
  <si>
    <t>Gósol</t>
  </si>
  <si>
    <t>Guardiola de Berguedà</t>
  </si>
  <si>
    <t>Guixers</t>
  </si>
  <si>
    <t>Gurb</t>
  </si>
  <si>
    <t>Lladurs</t>
  </si>
  <si>
    <t>Llobera</t>
  </si>
  <si>
    <t>Lluçà</t>
  </si>
  <si>
    <t>Malla</t>
  </si>
  <si>
    <t>Manlleu</t>
  </si>
  <si>
    <t>Marganell</t>
  </si>
  <si>
    <t>Masies de Roda, les</t>
  </si>
  <si>
    <t>Masies de Voltregà, les</t>
  </si>
  <si>
    <t>Moià</t>
  </si>
  <si>
    <t>Molsosa, la</t>
  </si>
  <si>
    <t>Monistrol de Calders</t>
  </si>
  <si>
    <t>Monistrol de Montserrat</t>
  </si>
  <si>
    <t>Montclar</t>
  </si>
  <si>
    <t>Montesquiu</t>
  </si>
  <si>
    <t>Montmajor</t>
  </si>
  <si>
    <t>Muntanyola</t>
  </si>
  <si>
    <t>Mura</t>
  </si>
  <si>
    <t>Navarcles</t>
  </si>
  <si>
    <t>Navàs</t>
  </si>
  <si>
    <t>Navès</t>
  </si>
  <si>
    <t>Nou de Berguedà, la</t>
  </si>
  <si>
    <t>Odèn</t>
  </si>
  <si>
    <t>Olius</t>
  </si>
  <si>
    <t>Olost</t>
  </si>
  <si>
    <t>Olvan</t>
  </si>
  <si>
    <t>Orís</t>
  </si>
  <si>
    <t>Oristà</t>
  </si>
  <si>
    <t>Perafita</t>
  </si>
  <si>
    <t>Pinell de Solsonès</t>
  </si>
  <si>
    <t>Pinós</t>
  </si>
  <si>
    <t>Pobla de Lillet, la</t>
  </si>
  <si>
    <t>Pont de Vilomara i Rocafort, el</t>
  </si>
  <si>
    <t>Prats de Lluçanès</t>
  </si>
  <si>
    <t>Prats de Rei, els</t>
  </si>
  <si>
    <t>Puig-reig</t>
  </si>
  <si>
    <t>Pujalt</t>
  </si>
  <si>
    <t>Quar, la</t>
  </si>
  <si>
    <t>Rajadell</t>
  </si>
  <si>
    <t>Riner</t>
  </si>
  <si>
    <t>Roda de Ter</t>
  </si>
  <si>
    <t>Rupit i Pruit</t>
  </si>
  <si>
    <t>Sagàs</t>
  </si>
  <si>
    <t>Saldes</t>
  </si>
  <si>
    <t>Sallent</t>
  </si>
  <si>
    <t>Sant Agustí de Lluçanès</t>
  </si>
  <si>
    <t>Sant Bartomeu del Grau</t>
  </si>
  <si>
    <t>Sant Boi de Lluçanès</t>
  </si>
  <si>
    <t>Sant Feliu Sasserra</t>
  </si>
  <si>
    <t>Sant Fruitós de Bages</t>
  </si>
  <si>
    <t>Sant Hipòlit de Voltregà</t>
  </si>
  <si>
    <t>Sant Jaume de Frontanyà</t>
  </si>
  <si>
    <t>Sant Joan de Vilatorrada</t>
  </si>
  <si>
    <t>Sant Julià de Cerdanyola</t>
  </si>
  <si>
    <t>Sant Julià de Vilatorta</t>
  </si>
  <si>
    <t>Sant Llorenç de Morunys</t>
  </si>
  <si>
    <t>Sant Martí d'Albars</t>
  </si>
  <si>
    <t>Sant Martí de Centelles</t>
  </si>
  <si>
    <t>Sant Martí Sesgueioles</t>
  </si>
  <si>
    <t>Sant Mateu de Bages</t>
  </si>
  <si>
    <t>Sant Pere de Torelló</t>
  </si>
  <si>
    <t>Sant Pere Sallavinera</t>
  </si>
  <si>
    <t>Sant Quirze de Besora</t>
  </si>
  <si>
    <t>Sant Sadurní d'Osormort</t>
  </si>
  <si>
    <t>Sant Salvador de Guardiola</t>
  </si>
  <si>
    <t>Sant Vicenç de Castellet</t>
  </si>
  <si>
    <t>Sant Vicenç de Torelló</t>
  </si>
  <si>
    <t>Santa Cecília de Voltregà</t>
  </si>
  <si>
    <t>Santa Eugènia de Berga</t>
  </si>
  <si>
    <t>Santa Eulàlia de Riuprimer</t>
  </si>
  <si>
    <t>Santa Maria de Besora</t>
  </si>
  <si>
    <t>Santa Maria de Merlès</t>
  </si>
  <si>
    <t>Santa Maria d'Oló</t>
  </si>
  <si>
    <t>Santpedor</t>
  </si>
  <si>
    <t>Seva</t>
  </si>
  <si>
    <t>Sobremunt</t>
  </si>
  <si>
    <t>Solsona</t>
  </si>
  <si>
    <t>Sora</t>
  </si>
  <si>
    <t>Súria</t>
  </si>
  <si>
    <t>Talamanca</t>
  </si>
  <si>
    <t>Taradell</t>
  </si>
  <si>
    <t>Tavèrnoles</t>
  </si>
  <si>
    <t>Tavertet</t>
  </si>
  <si>
    <t>Tona</t>
  </si>
  <si>
    <t>Torelló</t>
  </si>
  <si>
    <t>Vallcebre</t>
  </si>
  <si>
    <t>Veciana</t>
  </si>
  <si>
    <t>Vidrà</t>
  </si>
  <si>
    <t>Vilada</t>
  </si>
  <si>
    <t>Viladrau</t>
  </si>
  <si>
    <t>Vilanova de Sau</t>
  </si>
  <si>
    <t>Viver i Serrateix</t>
  </si>
  <si>
    <t>Abella de la Conca</t>
  </si>
  <si>
    <t>Alàs i Cerc</t>
  </si>
  <si>
    <t>Alp</t>
  </si>
  <si>
    <t>Arres</t>
  </si>
  <si>
    <t>Arsèguel</t>
  </si>
  <si>
    <t>Baix Pallars</t>
  </si>
  <si>
    <t>Bassella</t>
  </si>
  <si>
    <t>Bausen</t>
  </si>
  <si>
    <t>Bolvir</t>
  </si>
  <si>
    <t>Bòrdes, es</t>
  </si>
  <si>
    <t>Cabó</t>
  </si>
  <si>
    <t>Canejan</t>
  </si>
  <si>
    <t>Castell de Mur</t>
  </si>
  <si>
    <t>Cava</t>
  </si>
  <si>
    <t>Coll de Nargó</t>
  </si>
  <si>
    <t>Conca de Dalt</t>
  </si>
  <si>
    <t>Das</t>
  </si>
  <si>
    <t>Espot</t>
  </si>
  <si>
    <t>Estamariu</t>
  </si>
  <si>
    <t>Esterri de Cardós</t>
  </si>
  <si>
    <t>Farrera</t>
  </si>
  <si>
    <t>Fígols i Alinyà</t>
  </si>
  <si>
    <t>Fontanals de Cerdanya</t>
  </si>
  <si>
    <t>Gavet de la Conca</t>
  </si>
  <si>
    <t>Ger</t>
  </si>
  <si>
    <t>Guils de Cerdanya</t>
  </si>
  <si>
    <t>Guingueta d'Àneu, la</t>
  </si>
  <si>
    <t>Isona i Conca Dellà</t>
  </si>
  <si>
    <t>Isòvol</t>
  </si>
  <si>
    <t>Josa i Tuixén</t>
  </si>
  <si>
    <t>Lladorre</t>
  </si>
  <si>
    <t>Lles de Cerdanya</t>
  </si>
  <si>
    <t>Llimiana</t>
  </si>
  <si>
    <t>Llívia</t>
  </si>
  <si>
    <t>Meranges</t>
  </si>
  <si>
    <t>Montellà i Martinet</t>
  </si>
  <si>
    <t>Montferrer i Castellbò</t>
  </si>
  <si>
    <t>Oliana</t>
  </si>
  <si>
    <t>Organyà</t>
  </si>
  <si>
    <t>Peramola</t>
  </si>
  <si>
    <t>Pobla de Segur, la</t>
  </si>
  <si>
    <t>Pont de Bar, el</t>
  </si>
  <si>
    <t>Pont de Suert, el</t>
  </si>
  <si>
    <t>Prats i Sansor</t>
  </si>
  <si>
    <t>Prullans</t>
  </si>
  <si>
    <t>Ribera d'Urgellet</t>
  </si>
  <si>
    <t>Riu de Cerdanya</t>
  </si>
  <si>
    <t>Salàs de Pallars</t>
  </si>
  <si>
    <t>Sant Esteve de la Sarga</t>
  </si>
  <si>
    <t>Sarroca de Bellera</t>
  </si>
  <si>
    <t>Senterada</t>
  </si>
  <si>
    <t>Soriguera</t>
  </si>
  <si>
    <t>Talarn</t>
  </si>
  <si>
    <t>Tírvia</t>
  </si>
  <si>
    <t>Torre de Capdella, la</t>
  </si>
  <si>
    <t>Tremp</t>
  </si>
  <si>
    <t>Urús</t>
  </si>
  <si>
    <t>Vall de Boí, la</t>
  </si>
  <si>
    <t>Vall de Cardós</t>
  </si>
  <si>
    <t>Valls d'Aguilar, les</t>
  </si>
  <si>
    <t>Valls de Valira, les</t>
  </si>
  <si>
    <t>Vansa i Fórnols, la</t>
  </si>
  <si>
    <t>Vilamòs</t>
  </si>
  <si>
    <t>Albinyana</t>
  </si>
  <si>
    <t>Arboç, l'</t>
  </si>
  <si>
    <t>Argençola</t>
  </si>
  <si>
    <t>Avinyonet del Penedès</t>
  </si>
  <si>
    <t>Banyeres del Penedès</t>
  </si>
  <si>
    <t>Bellprat</t>
  </si>
  <si>
    <t>Bellvei</t>
  </si>
  <si>
    <t>Bisbal del Penedès, la</t>
  </si>
  <si>
    <t>Bonastre</t>
  </si>
  <si>
    <t>Bruc, el</t>
  </si>
  <si>
    <t>Cabanyes, les</t>
  </si>
  <si>
    <t>Cabrera d'Anoia</t>
  </si>
  <si>
    <t>Canyelles</t>
  </si>
  <si>
    <t>Capellades</t>
  </si>
  <si>
    <t>Carme</t>
  </si>
  <si>
    <t>Castellet i la Gornal</t>
  </si>
  <si>
    <t>Castellolí</t>
  </si>
  <si>
    <t>Castellví de la Marca</t>
  </si>
  <si>
    <t>Copons</t>
  </si>
  <si>
    <t>Font-rubí</t>
  </si>
  <si>
    <t>Gelida</t>
  </si>
  <si>
    <t>Granada, la</t>
  </si>
  <si>
    <t>Hostalets de Pierola, el</t>
  </si>
  <si>
    <t>Jorba</t>
  </si>
  <si>
    <t>Llacuna, la</t>
  </si>
  <si>
    <t>Llorenç del Penedès</t>
  </si>
  <si>
    <t>Masllorenç</t>
  </si>
  <si>
    <t>Masquefa</t>
  </si>
  <si>
    <t>Mediona</t>
  </si>
  <si>
    <t>Montmaneu</t>
  </si>
  <si>
    <t>Montmell, el</t>
  </si>
  <si>
    <t>Òdena</t>
  </si>
  <si>
    <t>Olèrdola</t>
  </si>
  <si>
    <t>Olesa de Bonesvalls</t>
  </si>
  <si>
    <t>Olivella</t>
  </si>
  <si>
    <t>Orpí</t>
  </si>
  <si>
    <t>Pacs del Penedès</t>
  </si>
  <si>
    <t>Piera</t>
  </si>
  <si>
    <t>Pla del Penedès, el</t>
  </si>
  <si>
    <t>Pobla de Claramunt, la</t>
  </si>
  <si>
    <t>Pontons</t>
  </si>
  <si>
    <t>Puigdàlber</t>
  </si>
  <si>
    <t>Rubió</t>
  </si>
  <si>
    <t>Sant Cugat Sesgarrigues</t>
  </si>
  <si>
    <t>Sant Jaume dels Domenys</t>
  </si>
  <si>
    <t>Sant Llorenç d'Hortons</t>
  </si>
  <si>
    <t>Sant Martí de Tous</t>
  </si>
  <si>
    <t>Sant Martí Sarroca</t>
  </si>
  <si>
    <t>Sant Pere de Ribes</t>
  </si>
  <si>
    <t>Sant Pere de Riudebitlles</t>
  </si>
  <si>
    <t>Sant Quintí de Mediona</t>
  </si>
  <si>
    <t>Sant Sadurní d'Anoia</t>
  </si>
  <si>
    <t>Santa Fe del Penedès</t>
  </si>
  <si>
    <t>Santa Margarida de Montbui</t>
  </si>
  <si>
    <t>Santa Margarida i els Monjos</t>
  </si>
  <si>
    <t>Santa Maria de Miralles</t>
  </si>
  <si>
    <t>Santa Oliva</t>
  </si>
  <si>
    <t>Sitges</t>
  </si>
  <si>
    <t>Subirats</t>
  </si>
  <si>
    <t>Torre de Claramunt, la</t>
  </si>
  <si>
    <t>Torrelavit</t>
  </si>
  <si>
    <t>Torrelles de Foix</t>
  </si>
  <si>
    <t>Vallbona d'Anoia</t>
  </si>
  <si>
    <t>Vilanova del Camí</t>
  </si>
  <si>
    <t>Vilobí del Penedès</t>
  </si>
  <si>
    <t>Variació (punts percentuals)</t>
  </si>
  <si>
    <t xml:space="preserve"> </t>
  </si>
  <si>
    <t>Preu de     venda per      m² útil (€)</t>
  </si>
  <si>
    <t/>
  </si>
  <si>
    <t>Hostalets de Pierola, els</t>
  </si>
  <si>
    <t>Variació (Punts percentuals)</t>
  </si>
  <si>
    <t>Guiamets, els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</si>
</sst>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878B2"/>
        <bgColor indexed="64"/>
      </patternFill>
    </fill>
    <fill>
      <patternFill patternType="solid">
        <fgColor rgb="FFBBB2D2"/>
        <bgColor indexed="8"/>
      </patternFill>
    </fill>
    <fill>
      <patternFill patternType="solid">
        <fgColor rgb="FFE3DFED"/>
        <bgColor indexed="8"/>
      </patternFill>
    </fill>
    <fill>
      <patternFill patternType="solid">
        <fgColor rgb="FFE3DFED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3" fontId="4" fillId="4" borderId="1" xfId="0" applyNumberFormat="1" applyFont="1" applyFill="1" applyBorder="1" applyAlignment="1">
      <alignment horizontal="right" vertical="center" shrinkToFit="1"/>
    </xf>
    <xf numFmtId="165" fontId="4" fillId="4" borderId="1" xfId="0" applyNumberFormat="1" applyFont="1" applyFill="1" applyBorder="1" applyAlignment="1">
      <alignment horizontal="right" vertical="center" shrinkToFit="1"/>
    </xf>
    <xf numFmtId="3" fontId="4" fillId="4" borderId="1" xfId="0" applyNumberFormat="1" applyFont="1" applyFill="1" applyBorder="1" applyAlignment="1">
      <alignment horizontal="right" vertical="center" wrapText="1"/>
    </xf>
    <xf numFmtId="3" fontId="4" fillId="4" borderId="2" xfId="0" applyNumberFormat="1" applyFont="1" applyFill="1" applyBorder="1" applyAlignment="1">
      <alignment horizontal="right" vertical="center" shrinkToFit="1"/>
    </xf>
    <xf numFmtId="165" fontId="4" fillId="4" borderId="2" xfId="0" applyNumberFormat="1" applyFont="1" applyFill="1" applyBorder="1" applyAlignment="1">
      <alignment horizontal="right" vertical="center" shrinkToFit="1"/>
    </xf>
    <xf numFmtId="3" fontId="4" fillId="4" borderId="2" xfId="0" applyNumberFormat="1" applyFont="1" applyFill="1" applyBorder="1" applyAlignment="1">
      <alignment horizontal="right" vertical="center" wrapText="1"/>
    </xf>
    <xf numFmtId="3" fontId="4" fillId="4" borderId="5" xfId="0" applyNumberFormat="1" applyFont="1" applyFill="1" applyBorder="1" applyAlignment="1">
      <alignment horizontal="right" vertical="center" shrinkToFit="1"/>
    </xf>
    <xf numFmtId="165" fontId="4" fillId="4" borderId="5" xfId="0" applyNumberFormat="1" applyFont="1" applyFill="1" applyBorder="1" applyAlignment="1">
      <alignment horizontal="right" vertical="center" shrinkToFit="1"/>
    </xf>
    <xf numFmtId="3" fontId="4" fillId="4" borderId="5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righ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4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shrinkToFit="1"/>
    </xf>
    <xf numFmtId="3" fontId="3" fillId="3" borderId="2" xfId="0" applyNumberFormat="1" applyFont="1" applyFill="1" applyBorder="1" applyAlignment="1">
      <alignment horizontal="right" vertical="center" shrinkToFit="1"/>
    </xf>
    <xf numFmtId="164" fontId="3" fillId="3" borderId="1" xfId="0" applyNumberFormat="1" applyFont="1" applyFill="1" applyBorder="1" applyAlignment="1">
      <alignment horizontal="right" vertical="center" shrinkToFit="1"/>
    </xf>
    <xf numFmtId="164" fontId="3" fillId="3" borderId="2" xfId="0" applyNumberFormat="1" applyFont="1" applyFill="1" applyBorder="1" applyAlignment="1">
      <alignment horizontal="right" vertical="center" shrinkToFit="1"/>
    </xf>
    <xf numFmtId="0" fontId="0" fillId="0" borderId="1" xfId="0" applyBorder="1"/>
    <xf numFmtId="3" fontId="3" fillId="3" borderId="4" xfId="0" applyNumberFormat="1" applyFont="1" applyFill="1" applyBorder="1" applyAlignment="1">
      <alignment horizontal="right" vertical="center" shrinkToFit="1"/>
    </xf>
    <xf numFmtId="3" fontId="3" fillId="3" borderId="3" xfId="0" applyNumberFormat="1" applyFont="1" applyFill="1" applyBorder="1" applyAlignment="1">
      <alignment horizontal="right" vertical="center" shrinkToFit="1"/>
    </xf>
    <xf numFmtId="3" fontId="4" fillId="4" borderId="3" xfId="0" applyNumberFormat="1" applyFont="1" applyFill="1" applyBorder="1" applyAlignment="1">
      <alignment horizontal="right" vertical="center" wrapTex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4" borderId="6" xfId="0" applyNumberFormat="1" applyFont="1" applyFill="1" applyBorder="1" applyAlignment="1">
      <alignment horizontal="right" vertical="center" wrapText="1"/>
    </xf>
    <xf numFmtId="3" fontId="4" fillId="4" borderId="4" xfId="0" applyNumberFormat="1" applyFont="1" applyFill="1" applyBorder="1" applyAlignment="1">
      <alignment horizontal="right" vertical="center" wrapText="1"/>
    </xf>
    <xf numFmtId="0" fontId="0" fillId="0" borderId="7" xfId="0" applyBorder="1"/>
    <xf numFmtId="4" fontId="3" fillId="3" borderId="8" xfId="0" applyNumberFormat="1" applyFont="1" applyFill="1" applyBorder="1" applyAlignment="1">
      <alignment horizontal="left" vertical="center" shrinkToFit="1"/>
    </xf>
    <xf numFmtId="4" fontId="2" fillId="3" borderId="7" xfId="0" applyNumberFormat="1" applyFont="1" applyFill="1" applyBorder="1" applyAlignment="1">
      <alignment horizontal="left" vertical="center" shrinkToFit="1"/>
    </xf>
    <xf numFmtId="4" fontId="4" fillId="4" borderId="8" xfId="0" applyNumberFormat="1" applyFont="1" applyFill="1" applyBorder="1" applyAlignment="1">
      <alignment horizontal="left" vertical="center" shrinkToFit="1"/>
    </xf>
    <xf numFmtId="4" fontId="4" fillId="0" borderId="7" xfId="0" applyNumberFormat="1" applyFont="1" applyFill="1" applyBorder="1" applyAlignment="1">
      <alignment horizontal="left" vertical="center" shrinkToFit="1"/>
    </xf>
    <xf numFmtId="4" fontId="4" fillId="4" borderId="9" xfId="0" applyNumberFormat="1" applyFont="1" applyFill="1" applyBorder="1" applyAlignment="1">
      <alignment horizontal="left" vertical="center" shrinkToFit="1"/>
    </xf>
    <xf numFmtId="4" fontId="4" fillId="4" borderId="7" xfId="0" applyNumberFormat="1" applyFont="1" applyFill="1" applyBorder="1" applyAlignment="1">
      <alignment horizontal="left" vertical="center" shrinkToFit="1"/>
    </xf>
    <xf numFmtId="0" fontId="0" fillId="0" borderId="5" xfId="0" applyBorder="1"/>
    <xf numFmtId="0" fontId="0" fillId="0" borderId="9" xfId="0" applyBorder="1"/>
    <xf numFmtId="0" fontId="0" fillId="0" borderId="2" xfId="0" applyBorder="1"/>
    <xf numFmtId="4" fontId="4" fillId="0" borderId="10" xfId="0" applyNumberFormat="1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right" vertical="center" shrinkToFit="1"/>
    </xf>
    <xf numFmtId="165" fontId="4" fillId="0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shrinkToFit="1"/>
    </xf>
    <xf numFmtId="0" fontId="4" fillId="0" borderId="2" xfId="0" applyFont="1" applyFill="1" applyBorder="1" applyAlignment="1">
      <alignment horizontal="right" vertical="center" wrapText="1"/>
    </xf>
    <xf numFmtId="3" fontId="4" fillId="0" borderId="3" xfId="0" applyNumberFormat="1" applyFont="1" applyFill="1" applyBorder="1" applyAlignment="1">
      <alignment horizontal="right" vertical="center" shrinkToFit="1"/>
    </xf>
    <xf numFmtId="3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vertical="center" wrapText="1"/>
    </xf>
    <xf numFmtId="4" fontId="4" fillId="5" borderId="1" xfId="0" applyNumberFormat="1" applyFont="1" applyFill="1" applyBorder="1" applyAlignment="1">
      <alignment horizontal="left" vertical="center" wrapText="1"/>
    </xf>
    <xf numFmtId="3" fontId="4" fillId="5" borderId="1" xfId="0" applyNumberFormat="1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4" fontId="4" fillId="0" borderId="1" xfId="0" applyNumberFormat="1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3" fontId="2" fillId="3" borderId="7" xfId="0" applyNumberFormat="1" applyFont="1" applyFill="1" applyBorder="1" applyAlignment="1">
      <alignment horizontal="left" vertical="center" wrapText="1"/>
    </xf>
    <xf numFmtId="4" fontId="4" fillId="5" borderId="7" xfId="0" applyNumberFormat="1" applyFont="1" applyFill="1" applyBorder="1" applyAlignment="1">
      <alignment horizontal="left" vertical="center" wrapText="1"/>
    </xf>
    <xf numFmtId="4" fontId="4" fillId="0" borderId="7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4" fillId="0" borderId="4" xfId="0" applyNumberFormat="1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vertical="center" wrapText="1"/>
    </xf>
    <xf numFmtId="164" fontId="4" fillId="5" borderId="1" xfId="0" applyNumberFormat="1" applyFont="1" applyFill="1" applyBorder="1" applyAlignment="1">
      <alignment horizontal="right" vertical="center" wrapText="1"/>
    </xf>
    <xf numFmtId="3" fontId="4" fillId="5" borderId="1" xfId="0" applyNumberFormat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3" fontId="4" fillId="0" borderId="1" xfId="0" applyNumberFormat="1" applyFont="1" applyFill="1" applyBorder="1" applyAlignment="1">
      <alignment vertical="center" wrapText="1"/>
    </xf>
    <xf numFmtId="4" fontId="4" fillId="6" borderId="1" xfId="0" applyNumberFormat="1" applyFont="1" applyFill="1" applyBorder="1" applyAlignment="1">
      <alignment horizontal="left" vertical="center" wrapText="1"/>
    </xf>
    <xf numFmtId="4" fontId="4" fillId="0" borderId="2" xfId="0" applyNumberFormat="1" applyFont="1" applyFill="1" applyBorder="1" applyAlignment="1">
      <alignment horizontal="left" vertical="center" wrapText="1"/>
    </xf>
    <xf numFmtId="3" fontId="4" fillId="6" borderId="2" xfId="0" applyNumberFormat="1" applyFont="1" applyFill="1" applyBorder="1" applyAlignment="1">
      <alignment vertical="center" wrapText="1"/>
    </xf>
    <xf numFmtId="164" fontId="4" fillId="0" borderId="2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shrinkToFit="1"/>
    </xf>
    <xf numFmtId="164" fontId="2" fillId="3" borderId="1" xfId="0" applyNumberFormat="1" applyFont="1" applyFill="1" applyBorder="1" applyAlignment="1">
      <alignment horizontal="right" vertical="center" shrinkToFit="1"/>
    </xf>
    <xf numFmtId="0" fontId="1" fillId="0" borderId="7" xfId="0" applyFont="1" applyBorder="1" applyAlignment="1"/>
    <xf numFmtId="0" fontId="1" fillId="0" borderId="7" xfId="0" applyFont="1" applyBorder="1" applyAlignment="1">
      <alignment wrapText="1"/>
    </xf>
    <xf numFmtId="4" fontId="3" fillId="3" borderId="7" xfId="0" applyNumberFormat="1" applyFont="1" applyFill="1" applyBorder="1" applyAlignment="1">
      <alignment horizontal="left" vertical="center" shrinkToFit="1"/>
    </xf>
    <xf numFmtId="3" fontId="2" fillId="3" borderId="4" xfId="0" applyNumberFormat="1" applyFont="1" applyFill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" fontId="4" fillId="6" borderId="8" xfId="0" applyNumberFormat="1" applyFont="1" applyFill="1" applyBorder="1" applyAlignment="1">
      <alignment horizontal="left" vertical="center" shrinkToFit="1"/>
    </xf>
    <xf numFmtId="3" fontId="4" fillId="6" borderId="2" xfId="0" applyNumberFormat="1" applyFont="1" applyFill="1" applyBorder="1" applyAlignment="1">
      <alignment horizontal="right" vertical="center" shrinkToFit="1"/>
    </xf>
    <xf numFmtId="165" fontId="4" fillId="6" borderId="2" xfId="0" applyNumberFormat="1" applyFont="1" applyFill="1" applyBorder="1" applyAlignment="1">
      <alignment horizontal="right" vertical="center" shrinkToFit="1"/>
    </xf>
    <xf numFmtId="3" fontId="4" fillId="6" borderId="2" xfId="0" applyNumberFormat="1" applyFont="1" applyFill="1" applyBorder="1" applyAlignment="1">
      <alignment horizontal="right" vertical="center" wrapText="1"/>
    </xf>
    <xf numFmtId="3" fontId="4" fillId="6" borderId="3" xfId="0" applyNumberFormat="1" applyFont="1" applyFill="1" applyBorder="1" applyAlignment="1">
      <alignment horizontal="right" vertical="center" wrapText="1"/>
    </xf>
    <xf numFmtId="0" fontId="0" fillId="0" borderId="0" xfId="0" applyBorder="1"/>
    <xf numFmtId="165" fontId="3" fillId="3" borderId="1" xfId="0" applyNumberFormat="1" applyFont="1" applyFill="1" applyBorder="1" applyAlignment="1">
      <alignment horizontal="right" vertical="center" shrinkToFit="1"/>
    </xf>
    <xf numFmtId="165" fontId="3" fillId="3" borderId="4" xfId="0" applyNumberFormat="1" applyFont="1" applyFill="1" applyBorder="1" applyAlignment="1">
      <alignment horizontal="right" vertical="center" shrinkToFit="1"/>
    </xf>
    <xf numFmtId="0" fontId="0" fillId="0" borderId="4" xfId="0" applyBorder="1"/>
    <xf numFmtId="4" fontId="3" fillId="3" borderId="1" xfId="0" applyNumberFormat="1" applyFont="1" applyFill="1" applyBorder="1" applyAlignment="1">
      <alignment horizontal="left" vertical="center" shrinkToFit="1"/>
    </xf>
    <xf numFmtId="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4" fillId="4" borderId="1" xfId="0" applyNumberFormat="1" applyFont="1" applyFill="1" applyBorder="1" applyAlignment="1">
      <alignment horizontal="left" vertical="center" shrinkToFit="1"/>
    </xf>
    <xf numFmtId="4" fontId="4" fillId="0" borderId="1" xfId="0" applyNumberFormat="1" applyFont="1" applyFill="1" applyBorder="1" applyAlignment="1">
      <alignment horizontal="left" vertical="center" shrinkToFit="1"/>
    </xf>
    <xf numFmtId="4" fontId="4" fillId="7" borderId="1" xfId="0" applyNumberFormat="1" applyFont="1" applyFill="1" applyBorder="1" applyAlignment="1">
      <alignment horizontal="left" vertical="center" shrinkToFit="1"/>
    </xf>
    <xf numFmtId="4" fontId="2" fillId="3" borderId="1" xfId="0" applyNumberFormat="1" applyFont="1" applyFill="1" applyBorder="1" applyAlignment="1">
      <alignment horizontal="left" vertical="center"/>
    </xf>
    <xf numFmtId="4" fontId="4" fillId="0" borderId="2" xfId="0" applyNumberFormat="1" applyFont="1" applyFill="1" applyBorder="1" applyAlignment="1">
      <alignment horizontal="left" vertical="center" shrinkToFit="1"/>
    </xf>
    <xf numFmtId="0" fontId="0" fillId="0" borderId="0" xfId="0" applyAlignment="1"/>
    <xf numFmtId="165" fontId="4" fillId="4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right" vertical="center" shrinkToFit="1"/>
    </xf>
    <xf numFmtId="165" fontId="4" fillId="4" borderId="4" xfId="0" applyNumberFormat="1" applyFont="1" applyFill="1" applyBorder="1" applyAlignment="1">
      <alignment horizontal="right" vertical="center" wrapText="1"/>
    </xf>
    <xf numFmtId="165" fontId="4" fillId="0" borderId="4" xfId="0" applyNumberFormat="1" applyFont="1" applyFill="1" applyBorder="1" applyAlignment="1">
      <alignment horizontal="right" vertical="center" shrinkToFit="1"/>
    </xf>
    <xf numFmtId="165" fontId="2" fillId="3" borderId="4" xfId="0" applyNumberFormat="1" applyFont="1" applyFill="1" applyBorder="1" applyAlignment="1">
      <alignment horizontal="right" vertical="center" shrinkToFit="1"/>
    </xf>
    <xf numFmtId="0" fontId="1" fillId="0" borderId="0" xfId="0" applyFont="1"/>
    <xf numFmtId="3" fontId="2" fillId="3" borderId="7" xfId="0" applyNumberFormat="1" applyFont="1" applyFill="1" applyBorder="1" applyAlignment="1">
      <alignment horizontal="left" vertical="center"/>
    </xf>
    <xf numFmtId="4" fontId="4" fillId="5" borderId="7" xfId="0" applyNumberFormat="1" applyFont="1" applyFill="1" applyBorder="1" applyAlignment="1">
      <alignment horizontal="left" vertical="center"/>
    </xf>
    <xf numFmtId="4" fontId="4" fillId="0" borderId="7" xfId="0" applyNumberFormat="1" applyFont="1" applyFill="1" applyBorder="1" applyAlignment="1">
      <alignment horizontal="left" vertical="center"/>
    </xf>
    <xf numFmtId="4" fontId="4" fillId="6" borderId="7" xfId="0" applyNumberFormat="1" applyFont="1" applyFill="1" applyBorder="1" applyAlignment="1">
      <alignment horizontal="left" vertical="center"/>
    </xf>
    <xf numFmtId="4" fontId="4" fillId="0" borderId="10" xfId="0" applyNumberFormat="1" applyFont="1" applyFill="1" applyBorder="1" applyAlignment="1">
      <alignment horizontal="left" vertical="center"/>
    </xf>
    <xf numFmtId="0" fontId="1" fillId="0" borderId="1" xfId="0" applyFont="1" applyBorder="1"/>
    <xf numFmtId="3" fontId="4" fillId="5" borderId="4" xfId="0" applyNumberFormat="1" applyFont="1" applyFill="1" applyBorder="1" applyAlignment="1">
      <alignment horizontal="right" vertical="center" wrapText="1"/>
    </xf>
    <xf numFmtId="3" fontId="4" fillId="0" borderId="3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165" fontId="2" fillId="3" borderId="4" xfId="0" applyNumberFormat="1" applyFont="1" applyFill="1" applyBorder="1" applyAlignment="1">
      <alignment horizontal="right" vertical="center" wrapText="1"/>
    </xf>
    <xf numFmtId="165" fontId="4" fillId="5" borderId="1" xfId="0" applyNumberFormat="1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164" fontId="4" fillId="7" borderId="2" xfId="0" applyNumberFormat="1" applyFont="1" applyFill="1" applyBorder="1" applyAlignment="1">
      <alignment horizontal="right" vertical="center" wrapText="1"/>
    </xf>
    <xf numFmtId="3" fontId="4" fillId="7" borderId="2" xfId="0" applyNumberFormat="1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164" fontId="4" fillId="6" borderId="1" xfId="0" applyNumberFormat="1" applyFont="1" applyFill="1" applyBorder="1" applyAlignment="1">
      <alignment horizontal="right" vertical="center" wrapText="1"/>
    </xf>
    <xf numFmtId="165" fontId="4" fillId="6" borderId="1" xfId="0" applyNumberFormat="1" applyFont="1" applyFill="1" applyBorder="1" applyAlignment="1">
      <alignment horizontal="right" vertical="center" wrapText="1"/>
    </xf>
    <xf numFmtId="3" fontId="4" fillId="6" borderId="1" xfId="0" applyNumberFormat="1" applyFont="1" applyFill="1" applyBorder="1" applyAlignment="1">
      <alignment horizontal="right" vertical="center" wrapText="1"/>
    </xf>
    <xf numFmtId="165" fontId="4" fillId="6" borderId="4" xfId="0" applyNumberFormat="1" applyFont="1" applyFill="1" applyBorder="1" applyAlignment="1">
      <alignment horizontal="right" vertical="center" wrapText="1"/>
    </xf>
    <xf numFmtId="165" fontId="4" fillId="0" borderId="4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4" fontId="2" fillId="3" borderId="7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" fontId="4" fillId="0" borderId="2" xfId="0" applyNumberFormat="1" applyFont="1" applyFill="1" applyBorder="1" applyAlignment="1">
      <alignment horizontal="right" vertical="center" wrapText="1"/>
    </xf>
    <xf numFmtId="165" fontId="4" fillId="0" borderId="3" xfId="0" applyNumberFormat="1" applyFont="1" applyFill="1" applyBorder="1" applyAlignment="1">
      <alignment horizontal="right"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164" fontId="4" fillId="0" borderId="4" xfId="0" applyNumberFormat="1" applyFont="1" applyFill="1" applyBorder="1" applyAlignment="1">
      <alignment horizontal="right" vertical="center" wrapText="1"/>
    </xf>
    <xf numFmtId="164" fontId="4" fillId="0" borderId="3" xfId="0" applyNumberFormat="1" applyFont="1" applyFill="1" applyBorder="1" applyAlignment="1">
      <alignment horizontal="right" vertical="center" wrapText="1"/>
    </xf>
    <xf numFmtId="4" fontId="3" fillId="3" borderId="8" xfId="0" applyNumberFormat="1" applyFont="1" applyFill="1" applyBorder="1" applyAlignment="1">
      <alignment horizontal="left" vertical="center" wrapText="1" shrinkToFi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N8" sqref="N8"/>
    </sheetView>
  </sheetViews>
  <sheetFormatPr baseColWidth="10" defaultRowHeight="14.4"/>
  <cols>
    <col min="1" max="1" width="16.109375" bestFit="1" customWidth="1"/>
    <col min="2" max="2" width="5.6640625" bestFit="1" customWidth="1"/>
    <col min="3" max="3" width="9.44140625" customWidth="1"/>
    <col min="4" max="4" width="10.5546875" customWidth="1"/>
    <col min="5" max="5" width="8.6640625" customWidth="1"/>
    <col min="6" max="6" width="5.6640625" bestFit="1" customWidth="1"/>
    <col min="7" max="7" width="9.109375" customWidth="1"/>
    <col min="8" max="8" width="11" customWidth="1"/>
    <col min="9" max="9" width="8.6640625" customWidth="1"/>
    <col min="10" max="10" width="5.6640625" bestFit="1" customWidth="1"/>
    <col min="11" max="11" width="9.109375" customWidth="1"/>
    <col min="12" max="12" width="10.6640625" customWidth="1"/>
    <col min="13" max="13" width="8.88671875" customWidth="1"/>
    <col min="14" max="14" width="11.44140625" style="19"/>
  </cols>
  <sheetData>
    <row r="1" spans="1:14">
      <c r="A1" s="34"/>
      <c r="B1" s="137" t="s">
        <v>0</v>
      </c>
      <c r="C1" s="137"/>
      <c r="D1" s="137"/>
      <c r="E1" s="137"/>
      <c r="F1" s="137" t="s">
        <v>1</v>
      </c>
      <c r="G1" s="137"/>
      <c r="H1" s="137"/>
      <c r="I1" s="137"/>
      <c r="J1" s="137" t="s">
        <v>2</v>
      </c>
      <c r="K1" s="137"/>
      <c r="L1" s="137"/>
      <c r="M1" s="137"/>
      <c r="N1" s="33"/>
    </row>
    <row r="2" spans="1:14">
      <c r="A2" s="26"/>
      <c r="B2" s="138" t="s">
        <v>3</v>
      </c>
      <c r="C2" s="138" t="s">
        <v>5</v>
      </c>
      <c r="D2" s="138" t="s">
        <v>4</v>
      </c>
      <c r="E2" s="138" t="s">
        <v>6</v>
      </c>
      <c r="F2" s="138" t="s">
        <v>3</v>
      </c>
      <c r="G2" s="138" t="s">
        <v>5</v>
      </c>
      <c r="H2" s="138" t="s">
        <v>4</v>
      </c>
      <c r="I2" s="138" t="s">
        <v>6</v>
      </c>
      <c r="J2" s="138" t="s">
        <v>3</v>
      </c>
      <c r="K2" s="138" t="s">
        <v>5</v>
      </c>
      <c r="L2" s="138" t="s">
        <v>4</v>
      </c>
      <c r="M2" s="140" t="s">
        <v>6</v>
      </c>
    </row>
    <row r="3" spans="1:14" ht="20.25" customHeight="1">
      <c r="A3" s="26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41"/>
    </row>
    <row r="4" spans="1:14">
      <c r="A4" s="27" t="s">
        <v>7</v>
      </c>
      <c r="B4" s="15">
        <v>5844</v>
      </c>
      <c r="C4" s="17">
        <v>93.148375332336371</v>
      </c>
      <c r="D4" s="15">
        <v>245923.22894331694</v>
      </c>
      <c r="E4" s="15">
        <v>2544.5778832630144</v>
      </c>
      <c r="F4" s="15">
        <v>914</v>
      </c>
      <c r="G4" s="17">
        <v>197.09297544823659</v>
      </c>
      <c r="H4" s="15">
        <v>520269.11859484809</v>
      </c>
      <c r="I4" s="15">
        <v>2459.6998827667085</v>
      </c>
      <c r="J4" s="15">
        <v>4930</v>
      </c>
      <c r="K4" s="17">
        <v>74.448558815374597</v>
      </c>
      <c r="L4" s="15">
        <v>197734.95461949855</v>
      </c>
      <c r="M4" s="20">
        <v>2559.5522233712559</v>
      </c>
    </row>
    <row r="5" spans="1:14">
      <c r="A5" s="28" t="s">
        <v>8</v>
      </c>
      <c r="B5" s="16">
        <v>2825.0000000000018</v>
      </c>
      <c r="C5" s="18">
        <v>97.829746476672796</v>
      </c>
      <c r="D5" s="16">
        <v>314925.01282051287</v>
      </c>
      <c r="E5" s="16">
        <v>3334.6464088397834</v>
      </c>
      <c r="F5" s="16">
        <v>379</v>
      </c>
      <c r="G5" s="18">
        <v>239.37428723699429</v>
      </c>
      <c r="H5" s="16">
        <v>618775.31212121167</v>
      </c>
      <c r="I5" s="16">
        <v>2553.2848484848473</v>
      </c>
      <c r="J5" s="16">
        <v>2446</v>
      </c>
      <c r="K5" s="18">
        <v>77.584020514262022</v>
      </c>
      <c r="L5" s="16">
        <v>273145.59666666749</v>
      </c>
      <c r="M5" s="21">
        <v>3442.7593291404592</v>
      </c>
    </row>
    <row r="6" spans="1:14">
      <c r="A6" s="29" t="s">
        <v>9</v>
      </c>
      <c r="B6" s="4">
        <v>168.99999999999997</v>
      </c>
      <c r="C6" s="5">
        <v>97.096661073825459</v>
      </c>
      <c r="D6" s="6">
        <v>140487.32258064515</v>
      </c>
      <c r="E6" s="6">
        <v>1421.6232876712334</v>
      </c>
      <c r="F6" s="4">
        <v>47</v>
      </c>
      <c r="G6" s="5">
        <v>165.86814358974362</v>
      </c>
      <c r="H6" s="6">
        <v>246704.21052631576</v>
      </c>
      <c r="I6" s="6">
        <v>1541.1315789473679</v>
      </c>
      <c r="J6" s="4">
        <v>122</v>
      </c>
      <c r="K6" s="5">
        <v>72.71404454545457</v>
      </c>
      <c r="L6" s="6">
        <v>105989.52991452991</v>
      </c>
      <c r="M6" s="22">
        <v>1379.5740740740746</v>
      </c>
    </row>
    <row r="7" spans="1:14">
      <c r="A7" s="30" t="s">
        <v>10</v>
      </c>
      <c r="B7" s="10">
        <v>144</v>
      </c>
      <c r="C7" s="11">
        <v>73.36563748951049</v>
      </c>
      <c r="D7" s="12">
        <v>92981.818181818177</v>
      </c>
      <c r="E7" s="13">
        <v>1296.795774647888</v>
      </c>
      <c r="F7" s="14">
        <v>3</v>
      </c>
      <c r="G7" s="11">
        <v>260.70000000000005</v>
      </c>
      <c r="H7" s="12">
        <v>200000</v>
      </c>
      <c r="I7" s="13">
        <v>768.33333333333337</v>
      </c>
      <c r="J7" s="12">
        <v>141</v>
      </c>
      <c r="K7" s="11">
        <v>69.351329721428556</v>
      </c>
      <c r="L7" s="12">
        <v>90688.571428571449</v>
      </c>
      <c r="M7" s="23">
        <v>1308.2014388489204</v>
      </c>
    </row>
    <row r="8" spans="1:14">
      <c r="A8" s="31" t="s">
        <v>11</v>
      </c>
      <c r="B8" s="7">
        <v>177.99999999999994</v>
      </c>
      <c r="C8" s="8">
        <v>70.203865191011246</v>
      </c>
      <c r="D8" s="9">
        <v>99004.634831460673</v>
      </c>
      <c r="E8" s="9">
        <v>1458.7752808988762</v>
      </c>
      <c r="F8" s="7">
        <v>7</v>
      </c>
      <c r="G8" s="8">
        <v>226.31395714285711</v>
      </c>
      <c r="H8" s="9">
        <v>279462.85714285716</v>
      </c>
      <c r="I8" s="9">
        <v>1302.2857142857144</v>
      </c>
      <c r="J8" s="7">
        <v>171</v>
      </c>
      <c r="K8" s="8">
        <v>63.813393590643287</v>
      </c>
      <c r="L8" s="9">
        <v>91617.456140350827</v>
      </c>
      <c r="M8" s="24">
        <v>1465.181286549707</v>
      </c>
    </row>
    <row r="9" spans="1:14">
      <c r="A9" s="30" t="s">
        <v>12</v>
      </c>
      <c r="B9" s="10">
        <v>218</v>
      </c>
      <c r="C9" s="11">
        <v>114.64981954838699</v>
      </c>
      <c r="D9" s="12">
        <v>484434.4780487807</v>
      </c>
      <c r="E9" s="13">
        <v>3545.1617647058838</v>
      </c>
      <c r="F9" s="14">
        <v>39</v>
      </c>
      <c r="G9" s="11">
        <v>261.45178974358976</v>
      </c>
      <c r="H9" s="12">
        <v>1547333.1111111115</v>
      </c>
      <c r="I9" s="13">
        <v>5288.8611111111113</v>
      </c>
      <c r="J9" s="12">
        <v>179</v>
      </c>
      <c r="K9" s="11">
        <v>82.48534293258426</v>
      </c>
      <c r="L9" s="12">
        <v>258018.20118343193</v>
      </c>
      <c r="M9" s="23">
        <v>3171.5119047619064</v>
      </c>
    </row>
    <row r="10" spans="1:14">
      <c r="A10" s="32" t="s">
        <v>13</v>
      </c>
      <c r="B10" s="1">
        <v>763.99999999999977</v>
      </c>
      <c r="C10" s="2">
        <v>79.425599096688799</v>
      </c>
      <c r="D10" s="3">
        <v>448502.09986504732</v>
      </c>
      <c r="E10" s="3">
        <v>5692.9905149051528</v>
      </c>
      <c r="F10" s="1">
        <v>2</v>
      </c>
      <c r="G10" s="2">
        <v>192.5</v>
      </c>
      <c r="H10" s="3">
        <v>440000</v>
      </c>
      <c r="I10" s="3">
        <v>2290.5</v>
      </c>
      <c r="J10" s="1">
        <v>762</v>
      </c>
      <c r="K10" s="2">
        <v>79.125268682602865</v>
      </c>
      <c r="L10" s="3">
        <v>448525.10960757796</v>
      </c>
      <c r="M10" s="25">
        <v>5702.2364130434771</v>
      </c>
    </row>
    <row r="11" spans="1:14">
      <c r="A11" s="30" t="s">
        <v>14</v>
      </c>
      <c r="B11" s="10">
        <v>60</v>
      </c>
      <c r="C11" s="11">
        <v>80.001993333333303</v>
      </c>
      <c r="D11" s="12">
        <v>85993.220338983054</v>
      </c>
      <c r="E11" s="13">
        <v>1132.2711864406779</v>
      </c>
      <c r="F11" s="14">
        <v>17</v>
      </c>
      <c r="G11" s="11">
        <v>135.77014705882351</v>
      </c>
      <c r="H11" s="12">
        <v>140631.24999999997</v>
      </c>
      <c r="I11" s="13">
        <v>1087.5</v>
      </c>
      <c r="J11" s="12">
        <v>43</v>
      </c>
      <c r="K11" s="11">
        <v>57.954118604651157</v>
      </c>
      <c r="L11" s="12">
        <v>65662.790697674413</v>
      </c>
      <c r="M11" s="23">
        <v>1148.9302325581393</v>
      </c>
    </row>
    <row r="12" spans="1:14">
      <c r="A12" s="32" t="s">
        <v>15</v>
      </c>
      <c r="B12" s="1">
        <v>173</v>
      </c>
      <c r="C12" s="2">
        <v>112.61032705882356</v>
      </c>
      <c r="D12" s="3">
        <v>358454.268292683</v>
      </c>
      <c r="E12" s="3">
        <v>3542.213414634145</v>
      </c>
      <c r="F12" s="1">
        <v>22</v>
      </c>
      <c r="G12" s="2">
        <v>253.51487272727269</v>
      </c>
      <c r="H12" s="3">
        <v>528475</v>
      </c>
      <c r="I12" s="3">
        <v>2849.1875000000009</v>
      </c>
      <c r="J12" s="1">
        <v>151</v>
      </c>
      <c r="K12" s="2">
        <v>91.665056756756741</v>
      </c>
      <c r="L12" s="3">
        <v>340073.64864864881</v>
      </c>
      <c r="M12" s="25">
        <v>3617.1351351351354</v>
      </c>
    </row>
    <row r="13" spans="1:14">
      <c r="A13" s="30" t="s">
        <v>16</v>
      </c>
      <c r="B13" s="10">
        <v>506.00000000000006</v>
      </c>
      <c r="C13" s="11">
        <v>137.18136982157682</v>
      </c>
      <c r="D13" s="12">
        <v>362315.15157894703</v>
      </c>
      <c r="E13" s="13">
        <v>2802.9810526315832</v>
      </c>
      <c r="F13" s="14">
        <v>169</v>
      </c>
      <c r="G13" s="11">
        <v>272.56057724137924</v>
      </c>
      <c r="H13" s="12">
        <v>679782.55000000028</v>
      </c>
      <c r="I13" s="13">
        <v>2643.1642857142865</v>
      </c>
      <c r="J13" s="12">
        <v>337</v>
      </c>
      <c r="K13" s="11">
        <v>78.932155946587585</v>
      </c>
      <c r="L13" s="12">
        <v>229642.20895522393</v>
      </c>
      <c r="M13" s="23">
        <v>2869.7701492537308</v>
      </c>
    </row>
    <row r="14" spans="1:14">
      <c r="A14" s="32" t="s">
        <v>17</v>
      </c>
      <c r="B14" s="1">
        <v>19</v>
      </c>
      <c r="C14" s="2">
        <v>80.050691458333304</v>
      </c>
      <c r="D14" s="3">
        <v>149867.76963350791</v>
      </c>
      <c r="E14" s="3">
        <v>1972.246073298428</v>
      </c>
      <c r="F14" s="1">
        <v>5</v>
      </c>
      <c r="G14" s="2">
        <v>168.68590625000002</v>
      </c>
      <c r="H14" s="3">
        <v>275775.5</v>
      </c>
      <c r="I14" s="3">
        <v>1714.5624999999998</v>
      </c>
      <c r="J14" s="1">
        <v>14</v>
      </c>
      <c r="K14" s="2">
        <v>71.992944659090867</v>
      </c>
      <c r="L14" s="3">
        <v>138356.20571428572</v>
      </c>
      <c r="M14" s="25">
        <v>1995.805714285714</v>
      </c>
    </row>
    <row r="15" spans="1:14">
      <c r="A15" s="30" t="s">
        <v>18</v>
      </c>
      <c r="B15" s="10">
        <v>192.00000000000009</v>
      </c>
      <c r="C15" s="11">
        <v>93.005277930501904</v>
      </c>
      <c r="D15" s="12">
        <v>279779.05769230786</v>
      </c>
      <c r="E15" s="13">
        <v>2877.8764478764465</v>
      </c>
      <c r="F15" s="14">
        <v>16</v>
      </c>
      <c r="G15" s="11">
        <v>211.00637246153846</v>
      </c>
      <c r="H15" s="12">
        <v>530080.61538461538</v>
      </c>
      <c r="I15" s="13">
        <v>2506.1153846153843</v>
      </c>
      <c r="J15" s="12">
        <v>176</v>
      </c>
      <c r="K15" s="11">
        <v>79.83777381974248</v>
      </c>
      <c r="L15" s="12">
        <v>251967.77350427344</v>
      </c>
      <c r="M15" s="23">
        <v>2919.3605150214585</v>
      </c>
    </row>
    <row r="16" spans="1:14">
      <c r="A16" s="32" t="s">
        <v>19</v>
      </c>
      <c r="B16" s="1">
        <v>260</v>
      </c>
      <c r="C16" s="2">
        <v>117.42810629577468</v>
      </c>
      <c r="D16" s="3">
        <v>249949.68085106375</v>
      </c>
      <c r="E16" s="3">
        <v>2485.4609929078024</v>
      </c>
      <c r="F16" s="1">
        <v>26</v>
      </c>
      <c r="G16" s="2">
        <v>274.50248846153841</v>
      </c>
      <c r="H16" s="3">
        <v>411196.15384615387</v>
      </c>
      <c r="I16" s="3">
        <v>1792.6153846153845</v>
      </c>
      <c r="J16" s="1">
        <v>234</v>
      </c>
      <c r="K16" s="2">
        <v>82.2217792586207</v>
      </c>
      <c r="L16" s="3">
        <v>213493.95652173916</v>
      </c>
      <c r="M16" s="25">
        <v>2642.1043478260872</v>
      </c>
    </row>
    <row r="17" spans="1:13">
      <c r="A17" s="30" t="s">
        <v>20</v>
      </c>
      <c r="B17" s="10">
        <v>142</v>
      </c>
      <c r="C17" s="11">
        <v>111.1526606111111</v>
      </c>
      <c r="D17" s="12">
        <v>157300</v>
      </c>
      <c r="E17" s="13">
        <v>1438.8333333333335</v>
      </c>
      <c r="F17" s="14">
        <v>26</v>
      </c>
      <c r="G17" s="11">
        <v>169.45500000000001</v>
      </c>
      <c r="H17" s="12">
        <v>230000</v>
      </c>
      <c r="I17" s="13">
        <v>1347.5</v>
      </c>
      <c r="J17" s="12">
        <v>116</v>
      </c>
      <c r="K17" s="11">
        <v>94.494849357142854</v>
      </c>
      <c r="L17" s="12">
        <v>136528.57142857142</v>
      </c>
      <c r="M17" s="23">
        <v>1464.9285714285716</v>
      </c>
    </row>
    <row r="18" spans="1:13">
      <c r="A18" s="28" t="s">
        <v>21</v>
      </c>
      <c r="B18" s="16">
        <v>898</v>
      </c>
      <c r="C18" s="18">
        <v>117.78797631561096</v>
      </c>
      <c r="D18" s="16">
        <v>348452.35251441697</v>
      </c>
      <c r="E18" s="16">
        <v>2625.2670520231222</v>
      </c>
      <c r="F18" s="16">
        <v>325</v>
      </c>
      <c r="G18" s="18">
        <v>183.85733996540893</v>
      </c>
      <c r="H18" s="16">
        <v>615172.84880258888</v>
      </c>
      <c r="I18" s="16">
        <v>3001.3506493506488</v>
      </c>
      <c r="J18" s="16">
        <v>573</v>
      </c>
      <c r="K18" s="18">
        <v>80.667733134275593</v>
      </c>
      <c r="L18" s="16">
        <v>200752.29274193567</v>
      </c>
      <c r="M18" s="21">
        <v>2417.3070017953351</v>
      </c>
    </row>
    <row r="19" spans="1:13">
      <c r="A19" s="32" t="s">
        <v>22</v>
      </c>
      <c r="B19" s="1">
        <v>113.00000000000004</v>
      </c>
      <c r="C19" s="2">
        <v>99.496600884955782</v>
      </c>
      <c r="D19" s="3">
        <v>259952.7470434783</v>
      </c>
      <c r="E19" s="3">
        <v>2517.5826086956513</v>
      </c>
      <c r="F19" s="1">
        <v>35</v>
      </c>
      <c r="G19" s="2">
        <v>156.17249857142855</v>
      </c>
      <c r="H19" s="3">
        <v>431851.3513513513</v>
      </c>
      <c r="I19" s="3">
        <v>2562.2162162162163</v>
      </c>
      <c r="J19" s="1">
        <v>78</v>
      </c>
      <c r="K19" s="2">
        <v>74.065108333333356</v>
      </c>
      <c r="L19" s="3">
        <v>178411.10141025641</v>
      </c>
      <c r="M19" s="25">
        <v>2496.4102564102577</v>
      </c>
    </row>
    <row r="20" spans="1:13">
      <c r="A20" s="30" t="s">
        <v>23</v>
      </c>
      <c r="B20" s="10">
        <v>234.00000000000006</v>
      </c>
      <c r="C20" s="11">
        <v>158.84530577777772</v>
      </c>
      <c r="D20" s="12">
        <v>662453.3987826088</v>
      </c>
      <c r="E20" s="13">
        <v>3822.8652173913051</v>
      </c>
      <c r="F20" s="14">
        <v>101</v>
      </c>
      <c r="G20" s="11">
        <v>248.30721390099018</v>
      </c>
      <c r="H20" s="12">
        <v>1105331.3430927838</v>
      </c>
      <c r="I20" s="13">
        <v>4245.5670103092798</v>
      </c>
      <c r="J20" s="12">
        <v>133</v>
      </c>
      <c r="K20" s="11">
        <v>90.90806727819546</v>
      </c>
      <c r="L20" s="12">
        <v>339452.1912781953</v>
      </c>
      <c r="M20" s="23">
        <v>3514.5789473684204</v>
      </c>
    </row>
    <row r="21" spans="1:13">
      <c r="A21" s="32" t="s">
        <v>24</v>
      </c>
      <c r="B21" s="1">
        <v>53</v>
      </c>
      <c r="C21" s="2">
        <v>132.36146829268293</v>
      </c>
      <c r="D21" s="3">
        <v>380095.12195121951</v>
      </c>
      <c r="E21" s="3">
        <v>2950.8292682926822</v>
      </c>
      <c r="F21" s="1">
        <v>39</v>
      </c>
      <c r="G21" s="2">
        <v>144.36384015151515</v>
      </c>
      <c r="H21" s="3">
        <v>413272.72727272735</v>
      </c>
      <c r="I21" s="3">
        <v>2940.636363636364</v>
      </c>
      <c r="J21" s="1">
        <v>14</v>
      </c>
      <c r="K21" s="2">
        <v>82.851684374999991</v>
      </c>
      <c r="L21" s="3">
        <v>243237.5</v>
      </c>
      <c r="M21" s="25">
        <v>2992.8749999999995</v>
      </c>
    </row>
    <row r="22" spans="1:13">
      <c r="A22" s="30" t="s">
        <v>25</v>
      </c>
      <c r="B22" s="10">
        <v>26.999999999999996</v>
      </c>
      <c r="C22" s="11">
        <v>87.276949999999985</v>
      </c>
      <c r="D22" s="12">
        <v>170034.34782608697</v>
      </c>
      <c r="E22" s="13">
        <v>1992.181818181818</v>
      </c>
      <c r="F22" s="14">
        <v>9</v>
      </c>
      <c r="G22" s="11">
        <v>116.4171875</v>
      </c>
      <c r="H22" s="12">
        <v>235400</v>
      </c>
      <c r="I22" s="13">
        <v>1811.5</v>
      </c>
      <c r="J22" s="12">
        <v>18</v>
      </c>
      <c r="K22" s="11">
        <v>74.325733333333332</v>
      </c>
      <c r="L22" s="12">
        <v>151877.22222222222</v>
      </c>
      <c r="M22" s="23">
        <v>2032.333333333333</v>
      </c>
    </row>
    <row r="23" spans="1:13">
      <c r="A23" s="32" t="s">
        <v>26</v>
      </c>
      <c r="B23" s="1">
        <v>151.00000000000006</v>
      </c>
      <c r="C23" s="2">
        <v>105.06623576158944</v>
      </c>
      <c r="D23" s="3">
        <v>221624.09459459467</v>
      </c>
      <c r="E23" s="3">
        <v>2142.8445945945946</v>
      </c>
      <c r="F23" s="1">
        <v>48</v>
      </c>
      <c r="G23" s="2">
        <v>162.51816729166663</v>
      </c>
      <c r="H23" s="3">
        <v>339426.6666666668</v>
      </c>
      <c r="I23" s="3">
        <v>2171.7555555555555</v>
      </c>
      <c r="J23" s="1">
        <v>103</v>
      </c>
      <c r="K23" s="2">
        <v>78.292520097087376</v>
      </c>
      <c r="L23" s="3">
        <v>170156.95145631069</v>
      </c>
      <c r="M23" s="25">
        <v>2130.2135922330094</v>
      </c>
    </row>
    <row r="24" spans="1:13">
      <c r="A24" s="30" t="s">
        <v>27</v>
      </c>
      <c r="B24" s="10">
        <v>61.999999999999993</v>
      </c>
      <c r="C24" s="11">
        <v>113.64838709677419</v>
      </c>
      <c r="D24" s="12">
        <v>206940.67796610165</v>
      </c>
      <c r="E24" s="13">
        <v>1862.8813559322041</v>
      </c>
      <c r="F24" s="14">
        <v>45</v>
      </c>
      <c r="G24" s="11">
        <v>123.72999999999998</v>
      </c>
      <c r="H24" s="12">
        <v>218133.33333333334</v>
      </c>
      <c r="I24" s="13">
        <v>1773.333333333333</v>
      </c>
      <c r="J24" s="12">
        <v>17</v>
      </c>
      <c r="K24" s="11">
        <v>86.961764705882345</v>
      </c>
      <c r="L24" s="12">
        <v>170964.28571428568</v>
      </c>
      <c r="M24" s="23">
        <v>2150.7142857142853</v>
      </c>
    </row>
    <row r="25" spans="1:13">
      <c r="A25" s="32" t="s">
        <v>28</v>
      </c>
      <c r="B25" s="1">
        <v>81</v>
      </c>
      <c r="C25" s="2">
        <v>85.677162469135823</v>
      </c>
      <c r="D25" s="3">
        <v>144328.72839506177</v>
      </c>
      <c r="E25" s="3">
        <v>1716.3333333333333</v>
      </c>
      <c r="F25" s="1">
        <v>4</v>
      </c>
      <c r="G25" s="2">
        <v>101.35589999999999</v>
      </c>
      <c r="H25" s="3">
        <v>293500</v>
      </c>
      <c r="I25" s="3">
        <v>2872</v>
      </c>
      <c r="J25" s="1">
        <v>77</v>
      </c>
      <c r="K25" s="2">
        <v>84.86268259740261</v>
      </c>
      <c r="L25" s="3">
        <v>136579.57142857151</v>
      </c>
      <c r="M25" s="25">
        <v>1656.298701298701</v>
      </c>
    </row>
    <row r="26" spans="1:13">
      <c r="A26" s="30" t="s">
        <v>29</v>
      </c>
      <c r="B26" s="10">
        <v>177.00000000000003</v>
      </c>
      <c r="C26" s="11">
        <v>103.2078463125</v>
      </c>
      <c r="D26" s="12">
        <v>256789.17058823528</v>
      </c>
      <c r="E26" s="13">
        <v>2196.3846153846143</v>
      </c>
      <c r="F26" s="14">
        <v>44</v>
      </c>
      <c r="G26" s="11">
        <v>192.09268636363635</v>
      </c>
      <c r="H26" s="12">
        <v>600315.581395349</v>
      </c>
      <c r="I26" s="13">
        <v>2895.1162790697681</v>
      </c>
      <c r="J26" s="12">
        <v>133</v>
      </c>
      <c r="K26" s="11">
        <v>73.579566295454597</v>
      </c>
      <c r="L26" s="12">
        <v>140477.07874015748</v>
      </c>
      <c r="M26" s="23">
        <v>1957.9285714285711</v>
      </c>
    </row>
    <row r="27" spans="1:13">
      <c r="A27" s="28" t="s">
        <v>30</v>
      </c>
      <c r="B27" s="16">
        <v>889</v>
      </c>
      <c r="C27" s="18">
        <v>79.582019429999974</v>
      </c>
      <c r="D27" s="16">
        <v>104397.94334444444</v>
      </c>
      <c r="E27" s="16">
        <v>1269.0723025583991</v>
      </c>
      <c r="F27" s="16">
        <v>65</v>
      </c>
      <c r="G27" s="18">
        <v>163.83290249295777</v>
      </c>
      <c r="H27" s="16">
        <v>254268.50704225351</v>
      </c>
      <c r="I27" s="16">
        <v>1658.563380281691</v>
      </c>
      <c r="J27" s="16">
        <v>824</v>
      </c>
      <c r="K27" s="18">
        <v>72.366322569360662</v>
      </c>
      <c r="L27" s="16">
        <v>91562.225585042193</v>
      </c>
      <c r="M27" s="21">
        <v>1235.6739130434771</v>
      </c>
    </row>
    <row r="28" spans="1:13">
      <c r="A28" s="32" t="s">
        <v>31</v>
      </c>
      <c r="B28" s="1">
        <v>64</v>
      </c>
      <c r="C28" s="2">
        <v>75.389899999999997</v>
      </c>
      <c r="D28" s="3">
        <v>96864.539682539704</v>
      </c>
      <c r="E28" s="3">
        <v>1265.6129032258061</v>
      </c>
      <c r="F28" s="1">
        <v>8</v>
      </c>
      <c r="G28" s="2">
        <v>119.60000000000002</v>
      </c>
      <c r="H28" s="3">
        <v>179075</v>
      </c>
      <c r="I28" s="3">
        <v>1498</v>
      </c>
      <c r="J28" s="1">
        <v>56</v>
      </c>
      <c r="K28" s="2">
        <v>68.959339999999997</v>
      </c>
      <c r="L28" s="3">
        <v>84906.654545454512</v>
      </c>
      <c r="M28" s="25">
        <v>1231.1851851851857</v>
      </c>
    </row>
    <row r="29" spans="1:13">
      <c r="A29" s="30" t="s">
        <v>32</v>
      </c>
      <c r="B29" s="10">
        <v>6</v>
      </c>
      <c r="C29" s="11">
        <v>77.859583333333333</v>
      </c>
      <c r="D29" s="12">
        <v>103116.66666666667</v>
      </c>
      <c r="E29" s="13">
        <v>1339.6666666666665</v>
      </c>
      <c r="F29" s="14"/>
      <c r="G29" s="11"/>
      <c r="H29" s="12"/>
      <c r="I29" s="13"/>
      <c r="J29" s="12">
        <v>6</v>
      </c>
      <c r="K29" s="11">
        <v>77.859583333333333</v>
      </c>
      <c r="L29" s="12">
        <v>103116.66666666667</v>
      </c>
      <c r="M29" s="23">
        <v>1339.6666666666665</v>
      </c>
    </row>
    <row r="30" spans="1:13">
      <c r="A30" s="32" t="s">
        <v>33</v>
      </c>
      <c r="B30" s="1">
        <v>11</v>
      </c>
      <c r="C30" s="2">
        <v>53.506954545454548</v>
      </c>
      <c r="D30" s="3">
        <v>58618.181818181816</v>
      </c>
      <c r="E30" s="3">
        <v>1106.9090909090908</v>
      </c>
      <c r="F30" s="1"/>
      <c r="G30" s="2"/>
      <c r="H30" s="3"/>
      <c r="I30" s="3"/>
      <c r="J30" s="1">
        <v>11</v>
      </c>
      <c r="K30" s="2">
        <v>53.506954545454548</v>
      </c>
      <c r="L30" s="3">
        <v>58618.181818181816</v>
      </c>
      <c r="M30" s="25">
        <v>1106.9090909090908</v>
      </c>
    </row>
    <row r="31" spans="1:13">
      <c r="A31" s="30" t="s">
        <v>34</v>
      </c>
      <c r="B31" s="10">
        <v>152.99999999999997</v>
      </c>
      <c r="C31" s="11">
        <v>75.900277777777774</v>
      </c>
      <c r="D31" s="12">
        <v>75104.139738562124</v>
      </c>
      <c r="E31" s="13">
        <v>996.4052287581701</v>
      </c>
      <c r="F31" s="14">
        <v>9</v>
      </c>
      <c r="G31" s="11">
        <v>102.34888888888889</v>
      </c>
      <c r="H31" s="12">
        <v>150711.11111111112</v>
      </c>
      <c r="I31" s="13">
        <v>1476.1111111111111</v>
      </c>
      <c r="J31" s="12">
        <v>144</v>
      </c>
      <c r="K31" s="11">
        <v>74.247239583333339</v>
      </c>
      <c r="L31" s="12">
        <v>70378.704027777785</v>
      </c>
      <c r="M31" s="23">
        <v>966.42361111111143</v>
      </c>
    </row>
    <row r="32" spans="1:13">
      <c r="A32" s="32" t="s">
        <v>35</v>
      </c>
      <c r="B32" s="1">
        <v>17</v>
      </c>
      <c r="C32" s="2">
        <v>81.283088235294116</v>
      </c>
      <c r="D32" s="3">
        <v>87070.588235294112</v>
      </c>
      <c r="E32" s="3">
        <v>1123.294117647059</v>
      </c>
      <c r="F32" s="1">
        <v>1</v>
      </c>
      <c r="G32" s="2">
        <v>114.55000000000001</v>
      </c>
      <c r="H32" s="3">
        <v>300000</v>
      </c>
      <c r="I32" s="3">
        <v>2619</v>
      </c>
      <c r="J32" s="1">
        <v>16</v>
      </c>
      <c r="K32" s="2">
        <v>79.203906249999989</v>
      </c>
      <c r="L32" s="3">
        <v>73762.499999999985</v>
      </c>
      <c r="M32" s="25">
        <v>1029.8125</v>
      </c>
    </row>
    <row r="33" spans="1:13">
      <c r="A33" s="30" t="s">
        <v>36</v>
      </c>
      <c r="B33" s="10">
        <v>14</v>
      </c>
      <c r="C33" s="11">
        <v>70.81914285714285</v>
      </c>
      <c r="D33" s="12">
        <v>122592.85714285714</v>
      </c>
      <c r="E33" s="13">
        <v>1697.1428571428573</v>
      </c>
      <c r="F33" s="14">
        <v>2</v>
      </c>
      <c r="G33" s="11">
        <v>100.91249999999999</v>
      </c>
      <c r="H33" s="12">
        <v>156000</v>
      </c>
      <c r="I33" s="13">
        <v>1546</v>
      </c>
      <c r="J33" s="12">
        <v>12</v>
      </c>
      <c r="K33" s="11">
        <v>65.803583333333322</v>
      </c>
      <c r="L33" s="12">
        <v>117025</v>
      </c>
      <c r="M33" s="23">
        <v>1722.3333333333335</v>
      </c>
    </row>
    <row r="34" spans="1:13">
      <c r="A34" s="32" t="s">
        <v>37</v>
      </c>
      <c r="B34" s="1">
        <v>86</v>
      </c>
      <c r="C34" s="2">
        <v>68.118719360465121</v>
      </c>
      <c r="D34" s="3">
        <v>51100.965348837221</v>
      </c>
      <c r="E34" s="3">
        <v>783.88372093023247</v>
      </c>
      <c r="F34" s="1">
        <v>1</v>
      </c>
      <c r="G34" s="2">
        <v>197.39175</v>
      </c>
      <c r="H34" s="3">
        <v>106500</v>
      </c>
      <c r="I34" s="3">
        <v>540</v>
      </c>
      <c r="J34" s="1">
        <v>85</v>
      </c>
      <c r="K34" s="2">
        <v>66.59786017647059</v>
      </c>
      <c r="L34" s="3">
        <v>50449.212000000014</v>
      </c>
      <c r="M34" s="25">
        <v>786.75294117647047</v>
      </c>
    </row>
    <row r="35" spans="1:13">
      <c r="A35" s="30" t="s">
        <v>38</v>
      </c>
      <c r="B35" s="10">
        <v>39.000000000000007</v>
      </c>
      <c r="C35" s="11">
        <v>69.65807441025639</v>
      </c>
      <c r="D35" s="12">
        <v>96825.641025641045</v>
      </c>
      <c r="E35" s="13">
        <v>1374.1282051282053</v>
      </c>
      <c r="F35" s="14">
        <v>3</v>
      </c>
      <c r="G35" s="11">
        <v>154.67499999999998</v>
      </c>
      <c r="H35" s="12">
        <v>156733.33333333334</v>
      </c>
      <c r="I35" s="13">
        <v>1046</v>
      </c>
      <c r="J35" s="12">
        <v>36</v>
      </c>
      <c r="K35" s="11">
        <v>62.573330611111096</v>
      </c>
      <c r="L35" s="12">
        <v>91833.333333333343</v>
      </c>
      <c r="M35" s="23">
        <v>1401.4722222222222</v>
      </c>
    </row>
    <row r="36" spans="1:13">
      <c r="A36" s="32" t="s">
        <v>39</v>
      </c>
      <c r="B36" s="1">
        <v>345.00000000000011</v>
      </c>
      <c r="C36" s="2">
        <v>85.589709550724649</v>
      </c>
      <c r="D36" s="3">
        <v>122179.54188405798</v>
      </c>
      <c r="E36" s="3">
        <v>1415.0666666666684</v>
      </c>
      <c r="F36" s="1">
        <v>21</v>
      </c>
      <c r="G36" s="2">
        <v>215.74000485714288</v>
      </c>
      <c r="H36" s="3">
        <v>199350.66666666666</v>
      </c>
      <c r="I36" s="3">
        <v>932.57142857142833</v>
      </c>
      <c r="J36" s="1">
        <v>324</v>
      </c>
      <c r="K36" s="2">
        <v>77.154042262345627</v>
      </c>
      <c r="L36" s="3">
        <v>117177.70972222235</v>
      </c>
      <c r="M36" s="25">
        <v>1446.3395061728395</v>
      </c>
    </row>
    <row r="37" spans="1:13">
      <c r="A37" s="30" t="s">
        <v>40</v>
      </c>
      <c r="B37" s="10">
        <v>1</v>
      </c>
      <c r="C37" s="11">
        <v>84.800000000000011</v>
      </c>
      <c r="D37" s="12">
        <v>132000</v>
      </c>
      <c r="E37" s="13">
        <v>1557</v>
      </c>
      <c r="F37" s="14"/>
      <c r="G37" s="11"/>
      <c r="H37" s="12"/>
      <c r="I37" s="13"/>
      <c r="J37" s="12">
        <v>1</v>
      </c>
      <c r="K37" s="11">
        <v>84.800000000000011</v>
      </c>
      <c r="L37" s="12">
        <v>132000</v>
      </c>
      <c r="M37" s="23">
        <v>1557</v>
      </c>
    </row>
    <row r="38" spans="1:13">
      <c r="A38" s="32" t="s">
        <v>41</v>
      </c>
      <c r="B38" s="1">
        <v>134</v>
      </c>
      <c r="C38" s="2">
        <v>75.979921641791037</v>
      </c>
      <c r="D38" s="3">
        <v>87106.169104477623</v>
      </c>
      <c r="E38" s="3">
        <v>1169.6567164179103</v>
      </c>
      <c r="F38" s="1">
        <v>9</v>
      </c>
      <c r="G38" s="2">
        <v>196.75205555555556</v>
      </c>
      <c r="H38" s="3">
        <v>209244.44444444444</v>
      </c>
      <c r="I38" s="3">
        <v>1089.3333333333333</v>
      </c>
      <c r="J38" s="1">
        <v>125</v>
      </c>
      <c r="K38" s="2">
        <v>67.284328000000016</v>
      </c>
      <c r="L38" s="3">
        <v>78312.213279999967</v>
      </c>
      <c r="M38" s="25">
        <v>1175.4400000000005</v>
      </c>
    </row>
    <row r="39" spans="1:13">
      <c r="A39" s="30" t="s">
        <v>42</v>
      </c>
      <c r="B39" s="10">
        <v>19</v>
      </c>
      <c r="C39" s="11">
        <v>122.19242631578946</v>
      </c>
      <c r="D39" s="12">
        <v>363994.73684210534</v>
      </c>
      <c r="E39" s="13">
        <v>2636.2631578947371</v>
      </c>
      <c r="F39" s="14">
        <v>11</v>
      </c>
      <c r="G39" s="11">
        <v>160.76264545454544</v>
      </c>
      <c r="H39" s="12">
        <v>554000</v>
      </c>
      <c r="I39" s="13">
        <v>3408.818181818182</v>
      </c>
      <c r="J39" s="12">
        <v>8</v>
      </c>
      <c r="K39" s="11">
        <v>69.158375000000007</v>
      </c>
      <c r="L39" s="12">
        <v>102737.5</v>
      </c>
      <c r="M39" s="23">
        <v>1573.9999999999998</v>
      </c>
    </row>
    <row r="40" spans="1:13">
      <c r="A40" s="28" t="s">
        <v>43</v>
      </c>
      <c r="B40" s="16">
        <v>1232</v>
      </c>
      <c r="C40" s="18">
        <v>74.632192625756105</v>
      </c>
      <c r="D40" s="16">
        <v>122957.79573420841</v>
      </c>
      <c r="E40" s="16">
        <v>1661.076923076922</v>
      </c>
      <c r="F40" s="16">
        <v>145</v>
      </c>
      <c r="G40" s="18">
        <v>141.12813784027767</v>
      </c>
      <c r="H40" s="16">
        <v>222031.24999999997</v>
      </c>
      <c r="I40" s="16">
        <v>1481.708333333333</v>
      </c>
      <c r="J40" s="16">
        <v>1087</v>
      </c>
      <c r="K40" s="18">
        <v>65.699901477536812</v>
      </c>
      <c r="L40" s="16">
        <v>109686.56093023243</v>
      </c>
      <c r="M40" s="21">
        <v>1685.3295774647888</v>
      </c>
    </row>
    <row r="41" spans="1:13">
      <c r="A41" s="32" t="s">
        <v>44</v>
      </c>
      <c r="B41" s="1">
        <v>23</v>
      </c>
      <c r="C41" s="2">
        <v>92.525682608695661</v>
      </c>
      <c r="D41" s="3">
        <v>109469.5652173913</v>
      </c>
      <c r="E41" s="3">
        <v>1204.8695652173913</v>
      </c>
      <c r="F41" s="1">
        <v>6</v>
      </c>
      <c r="G41" s="2">
        <v>159.30000000000001</v>
      </c>
      <c r="H41" s="3">
        <v>187450</v>
      </c>
      <c r="I41" s="3">
        <v>1176.8333333333333</v>
      </c>
      <c r="J41" s="1">
        <v>17</v>
      </c>
      <c r="K41" s="2">
        <v>68.958276470588231</v>
      </c>
      <c r="L41" s="3">
        <v>81947.058823529413</v>
      </c>
      <c r="M41" s="25">
        <v>1214.7647058823532</v>
      </c>
    </row>
    <row r="42" spans="1:13">
      <c r="A42" s="30" t="s">
        <v>45</v>
      </c>
      <c r="B42" s="10">
        <v>296</v>
      </c>
      <c r="C42" s="11">
        <v>82.343827068864812</v>
      </c>
      <c r="D42" s="12">
        <v>149835.72297297296</v>
      </c>
      <c r="E42" s="13">
        <v>1817.6780821917803</v>
      </c>
      <c r="F42" s="14">
        <v>46</v>
      </c>
      <c r="G42" s="11">
        <v>134.56612608695656</v>
      </c>
      <c r="H42" s="12">
        <v>214428.26086956527</v>
      </c>
      <c r="I42" s="13">
        <v>1442.2391304347827</v>
      </c>
      <c r="J42" s="12">
        <v>250</v>
      </c>
      <c r="K42" s="11">
        <v>72.578681724018466</v>
      </c>
      <c r="L42" s="12">
        <v>137950.69599999997</v>
      </c>
      <c r="M42" s="23">
        <v>1887.8821138211385</v>
      </c>
    </row>
    <row r="43" spans="1:13">
      <c r="A43" s="32" t="s">
        <v>46</v>
      </c>
      <c r="B43" s="1">
        <v>183.00000000000003</v>
      </c>
      <c r="C43" s="2">
        <v>78.650352638311617</v>
      </c>
      <c r="D43" s="3">
        <v>130116.98342541435</v>
      </c>
      <c r="E43" s="3">
        <v>1577.5580110497244</v>
      </c>
      <c r="F43" s="1">
        <v>38</v>
      </c>
      <c r="G43" s="2">
        <v>119.27244997368419</v>
      </c>
      <c r="H43" s="3">
        <v>216439.47368421056</v>
      </c>
      <c r="I43" s="3">
        <v>1603.5</v>
      </c>
      <c r="J43" s="1">
        <v>145</v>
      </c>
      <c r="K43" s="2">
        <v>68.004561612489852</v>
      </c>
      <c r="L43" s="3">
        <v>107178.13986013984</v>
      </c>
      <c r="M43" s="25">
        <v>1570.6643356643356</v>
      </c>
    </row>
    <row r="44" spans="1:13">
      <c r="A44" s="30" t="s">
        <v>47</v>
      </c>
      <c r="B44" s="10">
        <v>98</v>
      </c>
      <c r="C44" s="11">
        <v>74.139179591836708</v>
      </c>
      <c r="D44" s="12">
        <v>103554.54081632649</v>
      </c>
      <c r="E44" s="13">
        <v>1431.9693877551015</v>
      </c>
      <c r="F44" s="14">
        <v>18</v>
      </c>
      <c r="G44" s="11">
        <v>143.0211222222222</v>
      </c>
      <c r="H44" s="12">
        <v>176155.55555555556</v>
      </c>
      <c r="I44" s="13">
        <v>1291.5555555555557</v>
      </c>
      <c r="J44" s="12">
        <v>80</v>
      </c>
      <c r="K44" s="11">
        <v>58.64074249999998</v>
      </c>
      <c r="L44" s="12">
        <v>87219.3125</v>
      </c>
      <c r="M44" s="23">
        <v>1463.5625000000005</v>
      </c>
    </row>
    <row r="45" spans="1:13">
      <c r="A45" s="32" t="s">
        <v>48</v>
      </c>
      <c r="B45" s="1">
        <v>18</v>
      </c>
      <c r="C45" s="2">
        <v>57.838409722222217</v>
      </c>
      <c r="D45" s="3">
        <v>63847.499999999985</v>
      </c>
      <c r="E45" s="3">
        <v>1114.2222222222222</v>
      </c>
      <c r="F45" s="1"/>
      <c r="G45" s="2"/>
      <c r="H45" s="3"/>
      <c r="I45" s="3"/>
      <c r="J45" s="1">
        <v>18</v>
      </c>
      <c r="K45" s="2">
        <v>57.838409722222217</v>
      </c>
      <c r="L45" s="3">
        <v>63847.499999999985</v>
      </c>
      <c r="M45" s="25">
        <v>1114.2222222222222</v>
      </c>
    </row>
    <row r="46" spans="1:13">
      <c r="A46" s="30" t="s">
        <v>49</v>
      </c>
      <c r="B46" s="10">
        <v>298</v>
      </c>
      <c r="C46" s="11">
        <v>53.481812083892613</v>
      </c>
      <c r="D46" s="12">
        <v>86895.875000000029</v>
      </c>
      <c r="E46" s="13">
        <v>1741.986486486486</v>
      </c>
      <c r="F46" s="14">
        <v>7</v>
      </c>
      <c r="G46" s="11">
        <v>84.261285714285719</v>
      </c>
      <c r="H46" s="12">
        <v>122671.42857142858</v>
      </c>
      <c r="I46" s="13">
        <v>1468.2857142857144</v>
      </c>
      <c r="J46" s="12">
        <v>291</v>
      </c>
      <c r="K46" s="11">
        <v>52.741412374570466</v>
      </c>
      <c r="L46" s="12">
        <v>86029.339100346115</v>
      </c>
      <c r="M46" s="23">
        <v>1748.6159169550176</v>
      </c>
    </row>
    <row r="47" spans="1:13">
      <c r="A47" s="32" t="s">
        <v>50</v>
      </c>
      <c r="B47" s="1">
        <v>17</v>
      </c>
      <c r="C47" s="2">
        <v>78.778181818181835</v>
      </c>
      <c r="D47" s="3">
        <v>93716.470588235301</v>
      </c>
      <c r="E47" s="3">
        <v>1477.5454545454545</v>
      </c>
      <c r="F47" s="1">
        <v>1</v>
      </c>
      <c r="G47" s="2">
        <v>169.06</v>
      </c>
      <c r="H47" s="3">
        <v>149500</v>
      </c>
      <c r="I47" s="3">
        <v>884</v>
      </c>
      <c r="J47" s="1">
        <v>16</v>
      </c>
      <c r="K47" s="2">
        <v>69.750000000000014</v>
      </c>
      <c r="L47" s="3">
        <v>90229.999999999985</v>
      </c>
      <c r="M47" s="25">
        <v>1536.9</v>
      </c>
    </row>
    <row r="48" spans="1:13">
      <c r="A48" s="30" t="s">
        <v>51</v>
      </c>
      <c r="B48" s="10">
        <v>79</v>
      </c>
      <c r="C48" s="11">
        <v>68.065959177215206</v>
      </c>
      <c r="D48" s="12">
        <v>70347.84810126583</v>
      </c>
      <c r="E48" s="13">
        <v>1046.5443037974687</v>
      </c>
      <c r="F48" s="14"/>
      <c r="G48" s="11"/>
      <c r="H48" s="12"/>
      <c r="I48" s="13"/>
      <c r="J48" s="12">
        <v>79</v>
      </c>
      <c r="K48" s="11">
        <v>68.065959177215206</v>
      </c>
      <c r="L48" s="12">
        <v>70347.84810126583</v>
      </c>
      <c r="M48" s="23">
        <v>1046.5443037974687</v>
      </c>
    </row>
    <row r="49" spans="1:14">
      <c r="A49" s="32" t="s">
        <v>52</v>
      </c>
      <c r="B49" s="1">
        <v>213.00000000000003</v>
      </c>
      <c r="C49" s="2">
        <v>92.896259637681212</v>
      </c>
      <c r="D49" s="3">
        <v>170026.9460784313</v>
      </c>
      <c r="E49" s="3">
        <v>1859.8431372549028</v>
      </c>
      <c r="F49" s="1">
        <v>29</v>
      </c>
      <c r="G49" s="2">
        <v>189.67813392857141</v>
      </c>
      <c r="H49" s="3">
        <v>306442.8571428571</v>
      </c>
      <c r="I49" s="3">
        <v>1593.5357142857142</v>
      </c>
      <c r="J49" s="1">
        <v>184</v>
      </c>
      <c r="K49" s="2">
        <v>77.75719550279328</v>
      </c>
      <c r="L49" s="3">
        <v>148324.41477272721</v>
      </c>
      <c r="M49" s="25">
        <v>1902.2102272727284</v>
      </c>
    </row>
    <row r="50" spans="1:14">
      <c r="A50" s="36" t="s">
        <v>53</v>
      </c>
      <c r="B50" s="37">
        <v>7</v>
      </c>
      <c r="C50" s="38">
        <v>67.090857142857146</v>
      </c>
      <c r="D50" s="39">
        <v>87181.28571428571</v>
      </c>
      <c r="E50" s="40">
        <v>1410.7142857142858</v>
      </c>
      <c r="F50" s="41"/>
      <c r="G50" s="38"/>
      <c r="H50" s="39"/>
      <c r="I50" s="40"/>
      <c r="J50" s="39">
        <v>7</v>
      </c>
      <c r="K50" s="38">
        <v>67.090857142857146</v>
      </c>
      <c r="L50" s="39">
        <v>87181.28571428571</v>
      </c>
      <c r="M50" s="42">
        <v>1410.7142857142858</v>
      </c>
      <c r="N50" s="35"/>
    </row>
    <row r="51" spans="1:14" s="19" customFormat="1"/>
  </sheetData>
  <mergeCells count="15"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5"/>
  <sheetViews>
    <sheetView topLeftCell="A25" workbookViewId="0">
      <selection activeCell="N9" sqref="N9"/>
    </sheetView>
  </sheetViews>
  <sheetFormatPr baseColWidth="10" defaultRowHeight="14.4"/>
  <cols>
    <col min="1" max="1" width="26.6640625" bestFit="1" customWidth="1"/>
    <col min="2" max="2" width="6.33203125" customWidth="1"/>
    <col min="3" max="3" width="9" customWidth="1"/>
    <col min="4" max="4" width="11" customWidth="1"/>
    <col min="5" max="5" width="8.88671875" customWidth="1"/>
    <col min="6" max="6" width="6.109375" customWidth="1"/>
    <col min="7" max="7" width="9.109375" customWidth="1"/>
    <col min="8" max="8" width="10.88671875" customWidth="1"/>
    <col min="9" max="9" width="8.6640625" customWidth="1"/>
    <col min="10" max="10" width="6.44140625" customWidth="1"/>
    <col min="11" max="11" width="9.33203125" customWidth="1"/>
    <col min="12" max="12" width="10.6640625" customWidth="1"/>
    <col min="13" max="13" width="9" customWidth="1"/>
    <col min="14" max="14" width="11.44140625" style="19"/>
  </cols>
  <sheetData>
    <row r="1" spans="1:13">
      <c r="A1" s="75"/>
      <c r="B1" s="138" t="s">
        <v>0</v>
      </c>
      <c r="C1" s="138"/>
      <c r="D1" s="138"/>
      <c r="E1" s="138"/>
      <c r="F1" s="138" t="s">
        <v>1</v>
      </c>
      <c r="G1" s="138"/>
      <c r="H1" s="138"/>
      <c r="I1" s="138"/>
      <c r="J1" s="138" t="s">
        <v>2</v>
      </c>
      <c r="K1" s="138"/>
      <c r="L1" s="138"/>
      <c r="M1" s="138"/>
    </row>
    <row r="2" spans="1:13">
      <c r="A2" s="76"/>
      <c r="B2" s="138" t="s">
        <v>3</v>
      </c>
      <c r="C2" s="138" t="s">
        <v>5</v>
      </c>
      <c r="D2" s="138" t="s">
        <v>4</v>
      </c>
      <c r="E2" s="138" t="s">
        <v>6</v>
      </c>
      <c r="F2" s="138" t="s">
        <v>3</v>
      </c>
      <c r="G2" s="138" t="s">
        <v>5</v>
      </c>
      <c r="H2" s="138" t="s">
        <v>4</v>
      </c>
      <c r="I2" s="138" t="s">
        <v>6</v>
      </c>
      <c r="J2" s="138" t="s">
        <v>3</v>
      </c>
      <c r="K2" s="138" t="s">
        <v>5</v>
      </c>
      <c r="L2" s="138" t="s">
        <v>4</v>
      </c>
      <c r="M2" s="140" t="s">
        <v>6</v>
      </c>
    </row>
    <row r="3" spans="1:13" ht="24" customHeight="1">
      <c r="A3" s="76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40"/>
    </row>
    <row r="4" spans="1:13">
      <c r="A4" s="77" t="s">
        <v>115</v>
      </c>
      <c r="B4" s="15">
        <v>2498</v>
      </c>
      <c r="C4" s="17">
        <v>83.165979151134465</v>
      </c>
      <c r="D4" s="15">
        <v>292355.66397703928</v>
      </c>
      <c r="E4" s="15">
        <v>3417.0325907590754</v>
      </c>
      <c r="F4" s="15">
        <v>207</v>
      </c>
      <c r="G4" s="17">
        <v>174.49174554000001</v>
      </c>
      <c r="H4" s="15">
        <v>564784.69346733671</v>
      </c>
      <c r="I4" s="15">
        <v>2744.2361809045233</v>
      </c>
      <c r="J4" s="15">
        <v>2291</v>
      </c>
      <c r="K4" s="17">
        <v>75.112560598324706</v>
      </c>
      <c r="L4" s="15">
        <v>268153.26358928578</v>
      </c>
      <c r="M4" s="20">
        <v>3477.2062921348329</v>
      </c>
    </row>
    <row r="5" spans="1:13">
      <c r="A5" s="28" t="s">
        <v>116</v>
      </c>
      <c r="B5" s="73">
        <v>605</v>
      </c>
      <c r="C5" s="74">
        <v>79.004275699664291</v>
      </c>
      <c r="D5" s="73">
        <v>495053.55670103093</v>
      </c>
      <c r="E5" s="73">
        <v>6290.5388601036266</v>
      </c>
      <c r="F5" s="73"/>
      <c r="G5" s="74"/>
      <c r="H5" s="73"/>
      <c r="I5" s="73"/>
      <c r="J5" s="73">
        <v>605</v>
      </c>
      <c r="K5" s="74">
        <v>79.004275699664291</v>
      </c>
      <c r="L5" s="73">
        <v>495053.55670103093</v>
      </c>
      <c r="M5" s="78">
        <v>6290.5388601036266</v>
      </c>
    </row>
    <row r="6" spans="1:13">
      <c r="A6" s="28" t="s">
        <v>117</v>
      </c>
      <c r="B6" s="73">
        <v>227</v>
      </c>
      <c r="C6" s="74">
        <v>87.13110199559469</v>
      </c>
      <c r="D6" s="73">
        <v>300612.32444444444</v>
      </c>
      <c r="E6" s="73">
        <v>3550.9333333333334</v>
      </c>
      <c r="F6" s="73">
        <v>4</v>
      </c>
      <c r="G6" s="74">
        <v>307.50225</v>
      </c>
      <c r="H6" s="73">
        <v>1217367.75</v>
      </c>
      <c r="I6" s="73">
        <v>3506</v>
      </c>
      <c r="J6" s="73">
        <v>223</v>
      </c>
      <c r="K6" s="74">
        <v>83.178256291479869</v>
      </c>
      <c r="L6" s="73">
        <v>284019.46606334852</v>
      </c>
      <c r="M6" s="78">
        <v>3551.7466063348425</v>
      </c>
    </row>
    <row r="7" spans="1:13">
      <c r="A7" s="32" t="s">
        <v>118</v>
      </c>
      <c r="B7" s="1">
        <v>85</v>
      </c>
      <c r="C7" s="2">
        <v>78.695046952941198</v>
      </c>
      <c r="D7" s="3">
        <v>274624.68235294125</v>
      </c>
      <c r="E7" s="3">
        <v>3576.84705882353</v>
      </c>
      <c r="F7" s="1"/>
      <c r="G7" s="2"/>
      <c r="H7" s="3"/>
      <c r="I7" s="3"/>
      <c r="J7" s="1">
        <v>85</v>
      </c>
      <c r="K7" s="2">
        <v>78.695046952941198</v>
      </c>
      <c r="L7" s="3">
        <v>274624.68235294125</v>
      </c>
      <c r="M7" s="25">
        <v>3576.84705882353</v>
      </c>
    </row>
    <row r="8" spans="1:13">
      <c r="A8" s="30" t="s">
        <v>119</v>
      </c>
      <c r="B8" s="10">
        <v>14</v>
      </c>
      <c r="C8" s="11">
        <v>84.004612500000007</v>
      </c>
      <c r="D8" s="12">
        <v>284011.85714285716</v>
      </c>
      <c r="E8" s="13">
        <v>3528.1428571428573</v>
      </c>
      <c r="F8" s="14"/>
      <c r="G8" s="11"/>
      <c r="H8" s="12"/>
      <c r="I8" s="13"/>
      <c r="J8" s="12">
        <v>14</v>
      </c>
      <c r="K8" s="11">
        <v>84.004612500000007</v>
      </c>
      <c r="L8" s="12">
        <v>284011.85714285716</v>
      </c>
      <c r="M8" s="23">
        <v>3528.1428571428573</v>
      </c>
    </row>
    <row r="9" spans="1:13">
      <c r="A9" s="32" t="s">
        <v>120</v>
      </c>
      <c r="B9" s="1">
        <v>6</v>
      </c>
      <c r="C9" s="2">
        <v>199.4485885</v>
      </c>
      <c r="D9" s="3">
        <v>1112867.75</v>
      </c>
      <c r="E9" s="3">
        <v>3757.25</v>
      </c>
      <c r="F9" s="1">
        <v>2</v>
      </c>
      <c r="G9" s="2">
        <v>422.50450000000001</v>
      </c>
      <c r="H9" s="3">
        <v>1994735.5</v>
      </c>
      <c r="I9" s="3">
        <v>4721.5</v>
      </c>
      <c r="J9" s="1">
        <v>4</v>
      </c>
      <c r="K9" s="2">
        <v>87.920632749999996</v>
      </c>
      <c r="L9" s="3">
        <v>231000</v>
      </c>
      <c r="M9" s="25">
        <v>2793</v>
      </c>
    </row>
    <row r="10" spans="1:13">
      <c r="A10" s="30" t="s">
        <v>121</v>
      </c>
      <c r="B10" s="10">
        <v>26</v>
      </c>
      <c r="C10" s="11">
        <v>86.213846538461524</v>
      </c>
      <c r="D10" s="12">
        <v>332374.19230769225</v>
      </c>
      <c r="E10" s="13">
        <v>3905.5</v>
      </c>
      <c r="F10" s="14"/>
      <c r="G10" s="11"/>
      <c r="H10" s="12"/>
      <c r="I10" s="13"/>
      <c r="J10" s="12">
        <v>26</v>
      </c>
      <c r="K10" s="11">
        <v>86.213846538461524</v>
      </c>
      <c r="L10" s="12">
        <v>332374.19230769225</v>
      </c>
      <c r="M10" s="23">
        <v>3905.5</v>
      </c>
    </row>
    <row r="11" spans="1:13">
      <c r="A11" s="32" t="s">
        <v>122</v>
      </c>
      <c r="B11" s="1">
        <v>6</v>
      </c>
      <c r="C11" s="2">
        <v>66.0047</v>
      </c>
      <c r="D11" s="3">
        <v>243166.66666666666</v>
      </c>
      <c r="E11" s="3">
        <v>3668.5</v>
      </c>
      <c r="F11" s="1"/>
      <c r="G11" s="2"/>
      <c r="H11" s="3"/>
      <c r="I11" s="3"/>
      <c r="J11" s="1">
        <v>6</v>
      </c>
      <c r="K11" s="2">
        <v>66.0047</v>
      </c>
      <c r="L11" s="3">
        <v>243166.66666666666</v>
      </c>
      <c r="M11" s="25">
        <v>3668.5</v>
      </c>
    </row>
    <row r="12" spans="1:13">
      <c r="A12" s="30" t="s">
        <v>123</v>
      </c>
      <c r="B12" s="10">
        <v>6</v>
      </c>
      <c r="C12" s="11">
        <v>79.440666666666672</v>
      </c>
      <c r="D12" s="12">
        <v>266800</v>
      </c>
      <c r="E12" s="13">
        <v>3474.333333333333</v>
      </c>
      <c r="F12" s="14"/>
      <c r="G12" s="11"/>
      <c r="H12" s="12"/>
      <c r="I12" s="13"/>
      <c r="J12" s="12">
        <v>6</v>
      </c>
      <c r="K12" s="11">
        <v>79.440666666666672</v>
      </c>
      <c r="L12" s="12">
        <v>266800</v>
      </c>
      <c r="M12" s="23">
        <v>3474.333333333333</v>
      </c>
    </row>
    <row r="13" spans="1:13">
      <c r="A13" s="32" t="s">
        <v>124</v>
      </c>
      <c r="B13" s="1">
        <v>3</v>
      </c>
      <c r="C13" s="2">
        <v>90.819299999999998</v>
      </c>
      <c r="D13" s="3">
        <v>370666.66666666669</v>
      </c>
      <c r="E13" s="3">
        <v>4076.3333333333335</v>
      </c>
      <c r="F13" s="1"/>
      <c r="G13" s="2"/>
      <c r="H13" s="3"/>
      <c r="I13" s="3"/>
      <c r="J13" s="1">
        <v>3</v>
      </c>
      <c r="K13" s="2">
        <v>90.819299999999998</v>
      </c>
      <c r="L13" s="3">
        <v>370666.66666666669</v>
      </c>
      <c r="M13" s="25">
        <v>4076.3333333333335</v>
      </c>
    </row>
    <row r="14" spans="1:13">
      <c r="A14" s="30" t="s">
        <v>125</v>
      </c>
      <c r="B14" s="10">
        <v>39</v>
      </c>
      <c r="C14" s="11">
        <v>96.84931143589742</v>
      </c>
      <c r="D14" s="12">
        <v>314832.05128205119</v>
      </c>
      <c r="E14" s="13">
        <v>3647.6153846153852</v>
      </c>
      <c r="F14" s="14"/>
      <c r="G14" s="11"/>
      <c r="H14" s="12"/>
      <c r="I14" s="13"/>
      <c r="J14" s="12">
        <v>39</v>
      </c>
      <c r="K14" s="11">
        <v>96.84931143589742</v>
      </c>
      <c r="L14" s="12">
        <v>314832.05128205119</v>
      </c>
      <c r="M14" s="23">
        <v>3647.6153846153852</v>
      </c>
    </row>
    <row r="15" spans="1:13">
      <c r="A15" s="32" t="s">
        <v>126</v>
      </c>
      <c r="B15" s="1">
        <v>42</v>
      </c>
      <c r="C15" s="2">
        <v>84.597900000000024</v>
      </c>
      <c r="D15" s="3">
        <v>256549.02380952385</v>
      </c>
      <c r="E15" s="3">
        <v>3133.7857142857138</v>
      </c>
      <c r="F15" s="1">
        <v>2</v>
      </c>
      <c r="G15" s="2">
        <v>192.5</v>
      </c>
      <c r="H15" s="3">
        <v>440000</v>
      </c>
      <c r="I15" s="3">
        <v>2290.5</v>
      </c>
      <c r="J15" s="1">
        <v>40</v>
      </c>
      <c r="K15" s="2">
        <v>79.202794999999981</v>
      </c>
      <c r="L15" s="3">
        <v>247376.47500000001</v>
      </c>
      <c r="M15" s="25">
        <v>3175.9499999999994</v>
      </c>
    </row>
    <row r="16" spans="1:13">
      <c r="A16" s="28" t="s">
        <v>127</v>
      </c>
      <c r="B16" s="73">
        <v>214</v>
      </c>
      <c r="C16" s="74">
        <v>112.73706657943923</v>
      </c>
      <c r="D16" s="73">
        <v>544000.10243902472</v>
      </c>
      <c r="E16" s="73">
        <v>4082.6292682926837</v>
      </c>
      <c r="F16" s="73">
        <v>26</v>
      </c>
      <c r="G16" s="74">
        <v>300.61658784615383</v>
      </c>
      <c r="H16" s="73">
        <v>1963776.1923076923</v>
      </c>
      <c r="I16" s="73">
        <v>6352.8846153846162</v>
      </c>
      <c r="J16" s="73">
        <v>188</v>
      </c>
      <c r="K16" s="74">
        <v>86.753728531914888</v>
      </c>
      <c r="L16" s="73">
        <v>337775.64245810045</v>
      </c>
      <c r="M16" s="78">
        <v>3752.8715083798888</v>
      </c>
    </row>
    <row r="17" spans="1:13">
      <c r="A17" s="32" t="s">
        <v>128</v>
      </c>
      <c r="B17" s="1">
        <v>4</v>
      </c>
      <c r="C17" s="2">
        <v>81.37</v>
      </c>
      <c r="D17" s="3">
        <v>209614.5</v>
      </c>
      <c r="E17" s="3">
        <v>2590</v>
      </c>
      <c r="F17" s="1"/>
      <c r="G17" s="2"/>
      <c r="H17" s="3"/>
      <c r="I17" s="3"/>
      <c r="J17" s="1">
        <v>4</v>
      </c>
      <c r="K17" s="2">
        <v>81.37</v>
      </c>
      <c r="L17" s="3">
        <v>209614.5</v>
      </c>
      <c r="M17" s="25">
        <v>2590</v>
      </c>
    </row>
    <row r="18" spans="1:13">
      <c r="A18" s="30" t="s">
        <v>129</v>
      </c>
      <c r="B18" s="10">
        <v>11</v>
      </c>
      <c r="C18" s="11">
        <v>74.384345454545453</v>
      </c>
      <c r="D18" s="12">
        <v>234378.18181818185</v>
      </c>
      <c r="E18" s="13">
        <v>3165.181818181818</v>
      </c>
      <c r="F18" s="14"/>
      <c r="G18" s="11"/>
      <c r="H18" s="12"/>
      <c r="I18" s="13"/>
      <c r="J18" s="12">
        <v>11</v>
      </c>
      <c r="K18" s="11">
        <v>74.384345454545453</v>
      </c>
      <c r="L18" s="12">
        <v>234378.18181818185</v>
      </c>
      <c r="M18" s="23">
        <v>3165.181818181818</v>
      </c>
    </row>
    <row r="19" spans="1:13">
      <c r="A19" s="32" t="s">
        <v>130</v>
      </c>
      <c r="B19" s="1">
        <v>18</v>
      </c>
      <c r="C19" s="2">
        <v>317.27242722222218</v>
      </c>
      <c r="D19" s="3">
        <v>2535634.5</v>
      </c>
      <c r="E19" s="3">
        <v>8104.2222222222226</v>
      </c>
      <c r="F19" s="1">
        <v>17</v>
      </c>
      <c r="G19" s="2">
        <v>328.85652941176471</v>
      </c>
      <c r="H19" s="3">
        <v>2599495.3529411764</v>
      </c>
      <c r="I19" s="3">
        <v>7872.1764705882342</v>
      </c>
      <c r="J19" s="1">
        <v>1</v>
      </c>
      <c r="K19" s="2">
        <v>120.34269</v>
      </c>
      <c r="L19" s="3">
        <v>1450000</v>
      </c>
      <c r="M19" s="25">
        <v>12049</v>
      </c>
    </row>
    <row r="20" spans="1:13">
      <c r="A20" s="30" t="s">
        <v>131</v>
      </c>
      <c r="B20" s="10">
        <v>39</v>
      </c>
      <c r="C20" s="11">
        <v>88.56006871794871</v>
      </c>
      <c r="D20" s="12">
        <v>403557.94871794881</v>
      </c>
      <c r="E20" s="13">
        <v>4485.2564102564102</v>
      </c>
      <c r="F20" s="14">
        <v>3</v>
      </c>
      <c r="G20" s="11">
        <v>94.246733333333339</v>
      </c>
      <c r="H20" s="12">
        <v>361586.66666666669</v>
      </c>
      <c r="I20" s="13">
        <v>3863.6666666666665</v>
      </c>
      <c r="J20" s="12">
        <v>36</v>
      </c>
      <c r="K20" s="11">
        <v>88.086180000000013</v>
      </c>
      <c r="L20" s="12">
        <v>407055.5555555555</v>
      </c>
      <c r="M20" s="23">
        <v>4537.0555555555566</v>
      </c>
    </row>
    <row r="21" spans="1:13">
      <c r="A21" s="32" t="s">
        <v>132</v>
      </c>
      <c r="B21" s="1">
        <v>20</v>
      </c>
      <c r="C21" s="2">
        <v>83.259424999999993</v>
      </c>
      <c r="D21" s="3">
        <v>305600</v>
      </c>
      <c r="E21" s="3">
        <v>3322.1333333333332</v>
      </c>
      <c r="F21" s="1"/>
      <c r="G21" s="2"/>
      <c r="H21" s="3"/>
      <c r="I21" s="3"/>
      <c r="J21" s="1">
        <v>20</v>
      </c>
      <c r="K21" s="2">
        <v>83.259424999999993</v>
      </c>
      <c r="L21" s="3">
        <v>305600</v>
      </c>
      <c r="M21" s="25">
        <v>3322.1333333333332</v>
      </c>
    </row>
    <row r="22" spans="1:13">
      <c r="A22" s="30" t="s">
        <v>133</v>
      </c>
      <c r="B22" s="10">
        <v>12</v>
      </c>
      <c r="C22" s="11">
        <v>63.504066166666668</v>
      </c>
      <c r="D22" s="12">
        <v>216600</v>
      </c>
      <c r="E22" s="13">
        <v>3245.4545454545455</v>
      </c>
      <c r="F22" s="14"/>
      <c r="G22" s="11"/>
      <c r="H22" s="12"/>
      <c r="I22" s="13"/>
      <c r="J22" s="12">
        <v>12</v>
      </c>
      <c r="K22" s="11">
        <v>63.504066166666668</v>
      </c>
      <c r="L22" s="12">
        <v>216600</v>
      </c>
      <c r="M22" s="23">
        <v>3245.4545454545455</v>
      </c>
    </row>
    <row r="23" spans="1:13">
      <c r="A23" s="32" t="s">
        <v>134</v>
      </c>
      <c r="B23" s="1">
        <v>8</v>
      </c>
      <c r="C23" s="2">
        <v>91.403187500000001</v>
      </c>
      <c r="D23" s="3">
        <v>236250</v>
      </c>
      <c r="E23" s="3">
        <v>2685.3750000000005</v>
      </c>
      <c r="F23" s="1"/>
      <c r="G23" s="2"/>
      <c r="H23" s="3"/>
      <c r="I23" s="3"/>
      <c r="J23" s="1">
        <v>8</v>
      </c>
      <c r="K23" s="2">
        <v>91.403187500000001</v>
      </c>
      <c r="L23" s="3">
        <v>236250</v>
      </c>
      <c r="M23" s="25">
        <v>2685.3750000000005</v>
      </c>
    </row>
    <row r="24" spans="1:13">
      <c r="A24" s="30" t="s">
        <v>135</v>
      </c>
      <c r="B24" s="10">
        <v>2</v>
      </c>
      <c r="C24" s="11">
        <v>75.037499999999994</v>
      </c>
      <c r="D24" s="12">
        <v>226500</v>
      </c>
      <c r="E24" s="13">
        <v>3019</v>
      </c>
      <c r="F24" s="14"/>
      <c r="G24" s="11"/>
      <c r="H24" s="12"/>
      <c r="I24" s="13"/>
      <c r="J24" s="12">
        <v>2</v>
      </c>
      <c r="K24" s="11">
        <v>75.037499999999994</v>
      </c>
      <c r="L24" s="12">
        <v>226500</v>
      </c>
      <c r="M24" s="23">
        <v>3019</v>
      </c>
    </row>
    <row r="25" spans="1:13">
      <c r="A25" s="32" t="s">
        <v>136</v>
      </c>
      <c r="B25" s="1">
        <v>12</v>
      </c>
      <c r="C25" s="2">
        <v>77.18298333333334</v>
      </c>
      <c r="D25" s="3">
        <v>172715.00000000003</v>
      </c>
      <c r="E25" s="3">
        <v>2307.166666666667</v>
      </c>
      <c r="F25" s="1"/>
      <c r="G25" s="2"/>
      <c r="H25" s="3"/>
      <c r="I25" s="3"/>
      <c r="J25" s="1">
        <v>12</v>
      </c>
      <c r="K25" s="2">
        <v>77.18298333333334</v>
      </c>
      <c r="L25" s="3">
        <v>172715.00000000003</v>
      </c>
      <c r="M25" s="25">
        <v>2307.166666666667</v>
      </c>
    </row>
    <row r="26" spans="1:13">
      <c r="A26" s="30" t="s">
        <v>137</v>
      </c>
      <c r="B26" s="10"/>
      <c r="C26" s="11"/>
      <c r="D26" s="12"/>
      <c r="E26" s="13"/>
      <c r="F26" s="14"/>
      <c r="G26" s="11"/>
      <c r="H26" s="12"/>
      <c r="I26" s="13"/>
      <c r="J26" s="12"/>
      <c r="K26" s="11"/>
      <c r="L26" s="12"/>
      <c r="M26" s="23"/>
    </row>
    <row r="27" spans="1:13">
      <c r="A27" s="32" t="s">
        <v>138</v>
      </c>
      <c r="B27" s="1">
        <v>29</v>
      </c>
      <c r="C27" s="2">
        <v>79.196710344827608</v>
      </c>
      <c r="D27" s="3">
        <v>261412.75862068965</v>
      </c>
      <c r="E27" s="3">
        <v>3315.724137931034</v>
      </c>
      <c r="F27" s="1"/>
      <c r="G27" s="2"/>
      <c r="H27" s="3"/>
      <c r="I27" s="3"/>
      <c r="J27" s="1">
        <v>29</v>
      </c>
      <c r="K27" s="2">
        <v>79.196710344827608</v>
      </c>
      <c r="L27" s="3">
        <v>261412.75862068965</v>
      </c>
      <c r="M27" s="25">
        <v>3315.724137931034</v>
      </c>
    </row>
    <row r="28" spans="1:13">
      <c r="A28" s="30" t="s">
        <v>139</v>
      </c>
      <c r="B28" s="10">
        <v>47</v>
      </c>
      <c r="C28" s="11">
        <v>135.07589965957447</v>
      </c>
      <c r="D28" s="12">
        <v>556293.02127659577</v>
      </c>
      <c r="E28" s="13">
        <v>4495.2553191489369</v>
      </c>
      <c r="F28" s="14">
        <v>6</v>
      </c>
      <c r="G28" s="11">
        <v>323.78834733333332</v>
      </c>
      <c r="H28" s="12">
        <v>963666.66666666663</v>
      </c>
      <c r="I28" s="13">
        <v>3292.8333333333335</v>
      </c>
      <c r="J28" s="12">
        <v>41</v>
      </c>
      <c r="K28" s="11">
        <v>107.45944390243903</v>
      </c>
      <c r="L28" s="12">
        <v>496677.36585365853</v>
      </c>
      <c r="M28" s="23">
        <v>4671.2195121951227</v>
      </c>
    </row>
    <row r="29" spans="1:13">
      <c r="A29" s="32" t="s">
        <v>140</v>
      </c>
      <c r="B29" s="1">
        <v>12</v>
      </c>
      <c r="C29" s="2">
        <v>78.106049999999982</v>
      </c>
      <c r="D29" s="3">
        <v>179366.66666666666</v>
      </c>
      <c r="E29" s="3">
        <v>2532.1111111111113</v>
      </c>
      <c r="F29" s="1"/>
      <c r="G29" s="2"/>
      <c r="H29" s="3"/>
      <c r="I29" s="3"/>
      <c r="J29" s="1">
        <v>12</v>
      </c>
      <c r="K29" s="2">
        <v>78.106049999999982</v>
      </c>
      <c r="L29" s="3">
        <v>179366.66666666666</v>
      </c>
      <c r="M29" s="25">
        <v>2532.1111111111113</v>
      </c>
    </row>
    <row r="30" spans="1:13">
      <c r="A30" s="28" t="s">
        <v>141</v>
      </c>
      <c r="B30" s="73">
        <v>245</v>
      </c>
      <c r="C30" s="74">
        <v>90.942481147541002</v>
      </c>
      <c r="D30" s="73">
        <v>239153.84773662547</v>
      </c>
      <c r="E30" s="73">
        <v>2645.5495867768595</v>
      </c>
      <c r="F30" s="73">
        <v>30</v>
      </c>
      <c r="G30" s="74">
        <v>199.38957666666667</v>
      </c>
      <c r="H30" s="73">
        <v>423769.79999999993</v>
      </c>
      <c r="I30" s="73">
        <v>2439.9</v>
      </c>
      <c r="J30" s="73">
        <v>215</v>
      </c>
      <c r="K30" s="74">
        <v>75.739617289719575</v>
      </c>
      <c r="L30" s="73">
        <v>213151.60093896714</v>
      </c>
      <c r="M30" s="78">
        <v>2674.6509433962265</v>
      </c>
    </row>
    <row r="31" spans="1:13">
      <c r="A31" s="32" t="s">
        <v>142</v>
      </c>
      <c r="B31" s="1">
        <v>4</v>
      </c>
      <c r="C31" s="2">
        <v>91.123125000000002</v>
      </c>
      <c r="D31" s="3">
        <v>350500</v>
      </c>
      <c r="E31" s="3">
        <v>3852.5</v>
      </c>
      <c r="F31" s="1"/>
      <c r="G31" s="2"/>
      <c r="H31" s="3"/>
      <c r="I31" s="3"/>
      <c r="J31" s="1">
        <v>4</v>
      </c>
      <c r="K31" s="2">
        <v>91.123125000000002</v>
      </c>
      <c r="L31" s="3">
        <v>350500</v>
      </c>
      <c r="M31" s="25">
        <v>3852.5</v>
      </c>
    </row>
    <row r="32" spans="1:13">
      <c r="A32" s="30" t="s">
        <v>143</v>
      </c>
      <c r="B32" s="10">
        <v>25</v>
      </c>
      <c r="C32" s="11">
        <v>99.036399999999972</v>
      </c>
      <c r="D32" s="12">
        <v>275671.99999999994</v>
      </c>
      <c r="E32" s="13">
        <v>2931.7999999999993</v>
      </c>
      <c r="F32" s="14">
        <v>13</v>
      </c>
      <c r="G32" s="11">
        <v>104.49692307692307</v>
      </c>
      <c r="H32" s="12">
        <v>278700</v>
      </c>
      <c r="I32" s="13">
        <v>2889.9999999999995</v>
      </c>
      <c r="J32" s="12">
        <v>12</v>
      </c>
      <c r="K32" s="11">
        <v>93.120833333333337</v>
      </c>
      <c r="L32" s="12">
        <v>272391.66666666663</v>
      </c>
      <c r="M32" s="23">
        <v>2977.083333333333</v>
      </c>
    </row>
    <row r="33" spans="1:13">
      <c r="A33" s="32" t="s">
        <v>144</v>
      </c>
      <c r="B33" s="1">
        <v>5</v>
      </c>
      <c r="C33" s="2">
        <v>75.521180000000001</v>
      </c>
      <c r="D33" s="3">
        <v>145280</v>
      </c>
      <c r="E33" s="3">
        <v>2016.6</v>
      </c>
      <c r="F33" s="1"/>
      <c r="G33" s="2"/>
      <c r="H33" s="3"/>
      <c r="I33" s="3"/>
      <c r="J33" s="1">
        <v>5</v>
      </c>
      <c r="K33" s="2">
        <v>75.521180000000001</v>
      </c>
      <c r="L33" s="3">
        <v>145280</v>
      </c>
      <c r="M33" s="25">
        <v>2016.6</v>
      </c>
    </row>
    <row r="34" spans="1:13">
      <c r="A34" s="30" t="s">
        <v>145</v>
      </c>
      <c r="B34" s="10">
        <v>60</v>
      </c>
      <c r="C34" s="11">
        <v>129.80507833333337</v>
      </c>
      <c r="D34" s="12">
        <v>312873.70689655177</v>
      </c>
      <c r="E34" s="13">
        <v>2841.4827586206884</v>
      </c>
      <c r="F34" s="14">
        <v>14</v>
      </c>
      <c r="G34" s="11">
        <v>291.16571428571433</v>
      </c>
      <c r="H34" s="12">
        <v>529799.85714285716</v>
      </c>
      <c r="I34" s="13">
        <v>1894.5000000000002</v>
      </c>
      <c r="J34" s="12">
        <v>46</v>
      </c>
      <c r="K34" s="11">
        <v>80.695319565217375</v>
      </c>
      <c r="L34" s="12">
        <v>243851.74999999997</v>
      </c>
      <c r="M34" s="23">
        <v>3142.7954545454545</v>
      </c>
    </row>
    <row r="35" spans="1:13">
      <c r="A35" s="32" t="s">
        <v>146</v>
      </c>
      <c r="B35" s="1">
        <v>28</v>
      </c>
      <c r="C35" s="2">
        <v>72.396196428571429</v>
      </c>
      <c r="D35" s="3">
        <v>180285.71428571432</v>
      </c>
      <c r="E35" s="3">
        <v>2486.25</v>
      </c>
      <c r="F35" s="1"/>
      <c r="G35" s="2"/>
      <c r="H35" s="3"/>
      <c r="I35" s="3"/>
      <c r="J35" s="1">
        <v>28</v>
      </c>
      <c r="K35" s="2">
        <v>72.396196428571429</v>
      </c>
      <c r="L35" s="3">
        <v>180285.71428571432</v>
      </c>
      <c r="M35" s="25">
        <v>2486.25</v>
      </c>
    </row>
    <row r="36" spans="1:13">
      <c r="A36" s="30" t="s">
        <v>147</v>
      </c>
      <c r="B36" s="10">
        <v>48</v>
      </c>
      <c r="C36" s="11">
        <v>100.13498333333332</v>
      </c>
      <c r="D36" s="12">
        <v>340023.1875</v>
      </c>
      <c r="E36" s="13">
        <v>3420.375</v>
      </c>
      <c r="F36" s="14">
        <v>2</v>
      </c>
      <c r="G36" s="11">
        <v>193.45364999999998</v>
      </c>
      <c r="H36" s="12">
        <v>623898</v>
      </c>
      <c r="I36" s="13">
        <v>3224</v>
      </c>
      <c r="J36" s="12">
        <v>46</v>
      </c>
      <c r="K36" s="11">
        <v>96.077649999999991</v>
      </c>
      <c r="L36" s="12">
        <v>327680.80434782611</v>
      </c>
      <c r="M36" s="23">
        <v>3428.913043478261</v>
      </c>
    </row>
    <row r="37" spans="1:13">
      <c r="A37" s="32" t="s">
        <v>148</v>
      </c>
      <c r="B37" s="1">
        <v>75</v>
      </c>
      <c r="C37" s="2">
        <v>58.784859459459447</v>
      </c>
      <c r="D37" s="3">
        <v>127711.96</v>
      </c>
      <c r="E37" s="3">
        <v>1930.216216216216</v>
      </c>
      <c r="F37" s="1">
        <v>1</v>
      </c>
      <c r="G37" s="2">
        <v>160</v>
      </c>
      <c r="H37" s="3">
        <v>425000</v>
      </c>
      <c r="I37" s="3">
        <v>2656</v>
      </c>
      <c r="J37" s="1">
        <v>74</v>
      </c>
      <c r="K37" s="2">
        <v>57.398350684931515</v>
      </c>
      <c r="L37" s="3">
        <v>123694.5540540541</v>
      </c>
      <c r="M37" s="25">
        <v>1920.2739726027401</v>
      </c>
    </row>
    <row r="38" spans="1:13">
      <c r="A38" s="28" t="s">
        <v>149</v>
      </c>
      <c r="B38" s="73">
        <v>195</v>
      </c>
      <c r="C38" s="74">
        <v>80.111525659090901</v>
      </c>
      <c r="D38" s="73">
        <v>167607.63186813192</v>
      </c>
      <c r="E38" s="73">
        <v>2130.2267441860449</v>
      </c>
      <c r="F38" s="73">
        <v>21</v>
      </c>
      <c r="G38" s="74">
        <v>136.77335714285715</v>
      </c>
      <c r="H38" s="73">
        <v>271039.07692307694</v>
      </c>
      <c r="I38" s="73">
        <v>2094.0769230769233</v>
      </c>
      <c r="J38" s="73">
        <v>174</v>
      </c>
      <c r="K38" s="74">
        <v>75.214824172839499</v>
      </c>
      <c r="L38" s="73">
        <v>159651.36686390531</v>
      </c>
      <c r="M38" s="78">
        <v>2133.1823899371075</v>
      </c>
    </row>
    <row r="39" spans="1:13">
      <c r="A39" s="32" t="s">
        <v>150</v>
      </c>
      <c r="B39" s="1">
        <v>23</v>
      </c>
      <c r="C39" s="2">
        <v>65.719823227272727</v>
      </c>
      <c r="D39" s="3">
        <v>94599.999999999985</v>
      </c>
      <c r="E39" s="3">
        <v>1508.1363636363637</v>
      </c>
      <c r="F39" s="1"/>
      <c r="G39" s="2"/>
      <c r="H39" s="3"/>
      <c r="I39" s="3"/>
      <c r="J39" s="1">
        <v>23</v>
      </c>
      <c r="K39" s="2">
        <v>65.719823227272727</v>
      </c>
      <c r="L39" s="3">
        <v>94599.999999999985</v>
      </c>
      <c r="M39" s="25">
        <v>1508.1363636363637</v>
      </c>
    </row>
    <row r="40" spans="1:13">
      <c r="A40" s="30" t="s">
        <v>151</v>
      </c>
      <c r="B40" s="10"/>
      <c r="C40" s="11"/>
      <c r="D40" s="12"/>
      <c r="E40" s="13"/>
      <c r="F40" s="14"/>
      <c r="G40" s="11"/>
      <c r="H40" s="12"/>
      <c r="I40" s="13"/>
      <c r="J40" s="12"/>
      <c r="K40" s="11"/>
      <c r="L40" s="12"/>
      <c r="M40" s="23"/>
    </row>
    <row r="41" spans="1:13">
      <c r="A41" s="32" t="s">
        <v>152</v>
      </c>
      <c r="B41" s="1">
        <v>51</v>
      </c>
      <c r="C41" s="2">
        <v>82.561723274509802</v>
      </c>
      <c r="D41" s="3">
        <v>127541.62745098039</v>
      </c>
      <c r="E41" s="3">
        <v>1576.0784313725492</v>
      </c>
      <c r="F41" s="1"/>
      <c r="G41" s="2"/>
      <c r="H41" s="3"/>
      <c r="I41" s="3"/>
      <c r="J41" s="1">
        <v>51</v>
      </c>
      <c r="K41" s="2">
        <v>82.561723274509802</v>
      </c>
      <c r="L41" s="3">
        <v>127541.62745098039</v>
      </c>
      <c r="M41" s="25">
        <v>1576.0784313725492</v>
      </c>
    </row>
    <row r="42" spans="1:13">
      <c r="A42" s="30" t="s">
        <v>153</v>
      </c>
      <c r="B42" s="10">
        <v>53</v>
      </c>
      <c r="C42" s="11">
        <v>81.760711660377353</v>
      </c>
      <c r="D42" s="12">
        <v>215508.9615384615</v>
      </c>
      <c r="E42" s="13">
        <v>2686.6346153846157</v>
      </c>
      <c r="F42" s="14">
        <v>4</v>
      </c>
      <c r="G42" s="11">
        <v>135.10799999999998</v>
      </c>
      <c r="H42" s="12">
        <v>320177</v>
      </c>
      <c r="I42" s="13">
        <v>2397.5</v>
      </c>
      <c r="J42" s="12">
        <v>49</v>
      </c>
      <c r="K42" s="11">
        <v>77.40583097959184</v>
      </c>
      <c r="L42" s="12">
        <v>206786.625</v>
      </c>
      <c r="M42" s="23">
        <v>2710.7291666666661</v>
      </c>
    </row>
    <row r="43" spans="1:13">
      <c r="A43" s="32" t="s">
        <v>154</v>
      </c>
      <c r="B43" s="1">
        <v>38</v>
      </c>
      <c r="C43" s="2">
        <v>99.640539999999987</v>
      </c>
      <c r="D43" s="3">
        <v>205496.15384615384</v>
      </c>
      <c r="E43" s="3">
        <v>2082.2352941176468</v>
      </c>
      <c r="F43" s="1">
        <v>17</v>
      </c>
      <c r="G43" s="2">
        <v>137.43950000000001</v>
      </c>
      <c r="H43" s="3">
        <v>249200</v>
      </c>
      <c r="I43" s="3">
        <v>1959.2222222222222</v>
      </c>
      <c r="J43" s="1">
        <v>21</v>
      </c>
      <c r="K43" s="2">
        <v>61.841579999999993</v>
      </c>
      <c r="L43" s="3">
        <v>182358.82352941175</v>
      </c>
      <c r="M43" s="25">
        <v>2220.625</v>
      </c>
    </row>
    <row r="44" spans="1:13">
      <c r="A44" s="30" t="s">
        <v>155</v>
      </c>
      <c r="B44" s="10">
        <v>30</v>
      </c>
      <c r="C44" s="11">
        <v>70.5672</v>
      </c>
      <c r="D44" s="12">
        <v>175826.66666666669</v>
      </c>
      <c r="E44" s="13">
        <v>2591.2333333333331</v>
      </c>
      <c r="F44" s="14"/>
      <c r="G44" s="11"/>
      <c r="H44" s="12"/>
      <c r="I44" s="13"/>
      <c r="J44" s="12">
        <v>30</v>
      </c>
      <c r="K44" s="11">
        <v>70.5672</v>
      </c>
      <c r="L44" s="12">
        <v>175826.66666666669</v>
      </c>
      <c r="M44" s="23">
        <v>2591.2333333333331</v>
      </c>
    </row>
    <row r="45" spans="1:13">
      <c r="A45" s="28" t="s">
        <v>156</v>
      </c>
      <c r="B45" s="73">
        <v>57</v>
      </c>
      <c r="C45" s="74">
        <v>80.938694642857186</v>
      </c>
      <c r="D45" s="73">
        <v>197056.86274509801</v>
      </c>
      <c r="E45" s="73">
        <v>2477</v>
      </c>
      <c r="F45" s="73">
        <v>2</v>
      </c>
      <c r="G45" s="74">
        <v>194.55</v>
      </c>
      <c r="H45" s="73">
        <v>615000</v>
      </c>
      <c r="I45" s="73">
        <v>3042.5</v>
      </c>
      <c r="J45" s="73">
        <v>55</v>
      </c>
      <c r="K45" s="74">
        <v>76.730868518518506</v>
      </c>
      <c r="L45" s="73">
        <v>179997.95918367346</v>
      </c>
      <c r="M45" s="78">
        <v>2453.4374999999995</v>
      </c>
    </row>
    <row r="46" spans="1:13">
      <c r="A46" s="32" t="s">
        <v>157</v>
      </c>
      <c r="B46" s="1">
        <v>27</v>
      </c>
      <c r="C46" s="2">
        <v>81.399259259259267</v>
      </c>
      <c r="D46" s="3">
        <v>182633.33333333331</v>
      </c>
      <c r="E46" s="3">
        <v>2377.8518518518513</v>
      </c>
      <c r="F46" s="1"/>
      <c r="G46" s="2"/>
      <c r="H46" s="3"/>
      <c r="I46" s="3"/>
      <c r="J46" s="1">
        <v>27</v>
      </c>
      <c r="K46" s="2">
        <v>81.399259259259267</v>
      </c>
      <c r="L46" s="3">
        <v>182633.33333333331</v>
      </c>
      <c r="M46" s="25">
        <v>2377.8518518518513</v>
      </c>
    </row>
    <row r="47" spans="1:13">
      <c r="A47" s="30" t="s">
        <v>158</v>
      </c>
      <c r="B47" s="10">
        <v>30</v>
      </c>
      <c r="C47" s="11">
        <v>80.509893103448263</v>
      </c>
      <c r="D47" s="12">
        <v>213283.33333333328</v>
      </c>
      <c r="E47" s="13">
        <v>2593.391304347826</v>
      </c>
      <c r="F47" s="14">
        <v>2</v>
      </c>
      <c r="G47" s="11">
        <v>194.55</v>
      </c>
      <c r="H47" s="12">
        <v>615000</v>
      </c>
      <c r="I47" s="13">
        <v>3042.5</v>
      </c>
      <c r="J47" s="12">
        <v>28</v>
      </c>
      <c r="K47" s="11">
        <v>72.062477777777787</v>
      </c>
      <c r="L47" s="12">
        <v>176763.63636363635</v>
      </c>
      <c r="M47" s="23">
        <v>2550.6190476190473</v>
      </c>
    </row>
    <row r="48" spans="1:13">
      <c r="A48" s="28" t="s">
        <v>159</v>
      </c>
      <c r="B48" s="73">
        <v>55</v>
      </c>
      <c r="C48" s="74">
        <v>92.736834545454556</v>
      </c>
      <c r="D48" s="73">
        <v>265980.26254545455</v>
      </c>
      <c r="E48" s="73">
        <v>2857.9636363636378</v>
      </c>
      <c r="F48" s="73">
        <v>5</v>
      </c>
      <c r="G48" s="74">
        <v>273.86036999999999</v>
      </c>
      <c r="H48" s="73">
        <v>885800</v>
      </c>
      <c r="I48" s="73">
        <v>3160</v>
      </c>
      <c r="J48" s="73">
        <v>50</v>
      </c>
      <c r="K48" s="74">
        <v>74.624481000000017</v>
      </c>
      <c r="L48" s="73">
        <v>203998.2888000001</v>
      </c>
      <c r="M48" s="78">
        <v>2827.7599999999998</v>
      </c>
    </row>
    <row r="49" spans="1:13">
      <c r="A49" s="32" t="s">
        <v>160</v>
      </c>
      <c r="B49" s="1">
        <v>23</v>
      </c>
      <c r="C49" s="2">
        <v>105.83496304347825</v>
      </c>
      <c r="D49" s="3">
        <v>262518.01913043484</v>
      </c>
      <c r="E49" s="3">
        <v>1934.217391304348</v>
      </c>
      <c r="F49" s="1">
        <v>3</v>
      </c>
      <c r="G49" s="2">
        <v>289.39754999999997</v>
      </c>
      <c r="H49" s="3">
        <v>1157666.6666666667</v>
      </c>
      <c r="I49" s="3">
        <v>4002</v>
      </c>
      <c r="J49" s="1">
        <v>20</v>
      </c>
      <c r="K49" s="2">
        <v>78.300575000000009</v>
      </c>
      <c r="L49" s="3">
        <v>128245.72199999998</v>
      </c>
      <c r="M49" s="25">
        <v>1624.0500000000004</v>
      </c>
    </row>
    <row r="50" spans="1:13">
      <c r="A50" s="30" t="s">
        <v>161</v>
      </c>
      <c r="B50" s="10">
        <v>24</v>
      </c>
      <c r="C50" s="11">
        <v>65.167606250000006</v>
      </c>
      <c r="D50" s="12">
        <v>244125</v>
      </c>
      <c r="E50" s="13">
        <v>3798.8333333333335</v>
      </c>
      <c r="F50" s="14"/>
      <c r="G50" s="11"/>
      <c r="H50" s="12"/>
      <c r="I50" s="13"/>
      <c r="J50" s="12">
        <v>24</v>
      </c>
      <c r="K50" s="11">
        <v>65.167606250000006</v>
      </c>
      <c r="L50" s="12">
        <v>244125</v>
      </c>
      <c r="M50" s="23">
        <v>3798.8333333333335</v>
      </c>
    </row>
    <row r="51" spans="1:13">
      <c r="A51" s="32" t="s">
        <v>162</v>
      </c>
      <c r="B51" s="1">
        <v>8</v>
      </c>
      <c r="C51" s="2">
        <v>137.78739999999999</v>
      </c>
      <c r="D51" s="3">
        <v>341500</v>
      </c>
      <c r="E51" s="3">
        <v>2691.125</v>
      </c>
      <c r="F51" s="1">
        <v>2</v>
      </c>
      <c r="G51" s="2">
        <v>250.55459999999999</v>
      </c>
      <c r="H51" s="3">
        <v>478000</v>
      </c>
      <c r="I51" s="3">
        <v>1897</v>
      </c>
      <c r="J51" s="1">
        <v>6</v>
      </c>
      <c r="K51" s="2">
        <v>100.19833333333334</v>
      </c>
      <c r="L51" s="3">
        <v>296000</v>
      </c>
      <c r="M51" s="25">
        <v>2955.833333333333</v>
      </c>
    </row>
    <row r="52" spans="1:13">
      <c r="A52" s="28" t="s">
        <v>163</v>
      </c>
      <c r="B52" s="73">
        <v>28</v>
      </c>
      <c r="C52" s="74">
        <v>124.84502499999995</v>
      </c>
      <c r="D52" s="73">
        <v>421828.57142857142</v>
      </c>
      <c r="E52" s="73">
        <v>3591.3928571428569</v>
      </c>
      <c r="F52" s="73">
        <v>16</v>
      </c>
      <c r="G52" s="74">
        <v>153.47876249999999</v>
      </c>
      <c r="H52" s="73">
        <v>421562.49999999994</v>
      </c>
      <c r="I52" s="73">
        <v>2768.6875</v>
      </c>
      <c r="J52" s="73">
        <v>12</v>
      </c>
      <c r="K52" s="74">
        <v>86.666708333333332</v>
      </c>
      <c r="L52" s="73">
        <v>422183.33333333337</v>
      </c>
      <c r="M52" s="78">
        <v>4688.333333333333</v>
      </c>
    </row>
    <row r="53" spans="1:13">
      <c r="A53" s="32" t="s">
        <v>164</v>
      </c>
      <c r="B53" s="1">
        <v>11</v>
      </c>
      <c r="C53" s="2">
        <v>161.28081818181815</v>
      </c>
      <c r="D53" s="3">
        <v>446363.63636363635</v>
      </c>
      <c r="E53" s="3">
        <v>2784.4545454545455</v>
      </c>
      <c r="F53" s="1">
        <v>11</v>
      </c>
      <c r="G53" s="2">
        <v>161.28081818181815</v>
      </c>
      <c r="H53" s="3">
        <v>446363.63636363635</v>
      </c>
      <c r="I53" s="3">
        <v>2784.4545454545455</v>
      </c>
      <c r="J53" s="1"/>
      <c r="K53" s="2"/>
      <c r="L53" s="3"/>
      <c r="M53" s="25"/>
    </row>
    <row r="54" spans="1:13">
      <c r="A54" s="30" t="s">
        <v>165</v>
      </c>
      <c r="B54" s="10">
        <v>17</v>
      </c>
      <c r="C54" s="11">
        <v>101.26892352941177</v>
      </c>
      <c r="D54" s="12">
        <v>405952.9411764706</v>
      </c>
      <c r="E54" s="13">
        <v>4113.5294117647063</v>
      </c>
      <c r="F54" s="14">
        <v>5</v>
      </c>
      <c r="G54" s="11">
        <v>136.31423999999998</v>
      </c>
      <c r="H54" s="12">
        <v>367000</v>
      </c>
      <c r="I54" s="13">
        <v>2734</v>
      </c>
      <c r="J54" s="12">
        <v>12</v>
      </c>
      <c r="K54" s="11">
        <v>86.666708333333332</v>
      </c>
      <c r="L54" s="12">
        <v>422183.33333333337</v>
      </c>
      <c r="M54" s="23">
        <v>4688.333333333333</v>
      </c>
    </row>
    <row r="55" spans="1:13">
      <c r="A55" s="28" t="s">
        <v>166</v>
      </c>
      <c r="B55" s="73">
        <v>17</v>
      </c>
      <c r="C55" s="74">
        <v>119.94797058823529</v>
      </c>
      <c r="D55" s="73">
        <v>290735.29411764699</v>
      </c>
      <c r="E55" s="73">
        <v>2580.8235294117653</v>
      </c>
      <c r="F55" s="73">
        <v>11</v>
      </c>
      <c r="G55" s="74">
        <v>137.70176363636364</v>
      </c>
      <c r="H55" s="73">
        <v>307545.45454545453</v>
      </c>
      <c r="I55" s="73">
        <v>2309.727272727273</v>
      </c>
      <c r="J55" s="73">
        <v>6</v>
      </c>
      <c r="K55" s="74">
        <v>87.399349999999998</v>
      </c>
      <c r="L55" s="73">
        <v>259916.66666666666</v>
      </c>
      <c r="M55" s="78">
        <v>3077.833333333333</v>
      </c>
    </row>
    <row r="56" spans="1:13">
      <c r="A56" s="32" t="s">
        <v>167</v>
      </c>
      <c r="B56" s="1">
        <v>17</v>
      </c>
      <c r="C56" s="2">
        <v>119.94797058823529</v>
      </c>
      <c r="D56" s="3">
        <v>290735.29411764699</v>
      </c>
      <c r="E56" s="3">
        <v>2580.8235294117653</v>
      </c>
      <c r="F56" s="1">
        <v>11</v>
      </c>
      <c r="G56" s="2">
        <v>137.70176363636364</v>
      </c>
      <c r="H56" s="3">
        <v>307545.45454545453</v>
      </c>
      <c r="I56" s="3">
        <v>2309.727272727273</v>
      </c>
      <c r="J56" s="1">
        <v>6</v>
      </c>
      <c r="K56" s="2">
        <v>87.399349999999998</v>
      </c>
      <c r="L56" s="3">
        <v>259916.66666666666</v>
      </c>
      <c r="M56" s="25">
        <v>3077.833333333333</v>
      </c>
    </row>
    <row r="57" spans="1:13">
      <c r="A57" s="28" t="s">
        <v>168</v>
      </c>
      <c r="B57" s="73">
        <v>53</v>
      </c>
      <c r="C57" s="74">
        <v>98.148164622641502</v>
      </c>
      <c r="D57" s="73">
        <v>236507.65384615387</v>
      </c>
      <c r="E57" s="73">
        <v>2141.2692307692309</v>
      </c>
      <c r="F57" s="73">
        <v>19</v>
      </c>
      <c r="G57" s="74">
        <v>140.89056447368418</v>
      </c>
      <c r="H57" s="73">
        <v>437778.94736842107</v>
      </c>
      <c r="I57" s="73">
        <v>2989.6842105263154</v>
      </c>
      <c r="J57" s="73">
        <v>34</v>
      </c>
      <c r="K57" s="74">
        <v>74.262705882352918</v>
      </c>
      <c r="L57" s="73">
        <v>120624.18181818178</v>
      </c>
      <c r="M57" s="78">
        <v>1652.787878787879</v>
      </c>
    </row>
    <row r="58" spans="1:13">
      <c r="A58" s="32" t="s">
        <v>169</v>
      </c>
      <c r="B58" s="1"/>
      <c r="C58" s="2"/>
      <c r="D58" s="3"/>
      <c r="E58" s="3"/>
      <c r="F58" s="1"/>
      <c r="G58" s="2"/>
      <c r="H58" s="3"/>
      <c r="I58" s="3"/>
      <c r="J58" s="1"/>
      <c r="K58" s="2"/>
      <c r="L58" s="3"/>
      <c r="M58" s="25"/>
    </row>
    <row r="59" spans="1:13">
      <c r="A59" s="30" t="s">
        <v>170</v>
      </c>
      <c r="B59" s="10">
        <v>7</v>
      </c>
      <c r="C59" s="11">
        <v>76.63928571428572</v>
      </c>
      <c r="D59" s="12">
        <v>121428.57142857143</v>
      </c>
      <c r="E59" s="13">
        <v>1591.2857142857144</v>
      </c>
      <c r="F59" s="14">
        <v>2</v>
      </c>
      <c r="G59" s="11">
        <v>100.91249999999999</v>
      </c>
      <c r="H59" s="12">
        <v>156000</v>
      </c>
      <c r="I59" s="13">
        <v>1546</v>
      </c>
      <c r="J59" s="12">
        <v>5</v>
      </c>
      <c r="K59" s="11">
        <v>66.929999999999993</v>
      </c>
      <c r="L59" s="12">
        <v>107600</v>
      </c>
      <c r="M59" s="23">
        <v>1609.4</v>
      </c>
    </row>
    <row r="60" spans="1:13">
      <c r="A60" s="32" t="s">
        <v>171</v>
      </c>
      <c r="B60" s="1">
        <v>12</v>
      </c>
      <c r="C60" s="2">
        <v>95.117218749999992</v>
      </c>
      <c r="D60" s="3">
        <v>238483.16666666666</v>
      </c>
      <c r="E60" s="3">
        <v>2443.7500000000005</v>
      </c>
      <c r="F60" s="1">
        <v>6</v>
      </c>
      <c r="G60" s="2">
        <v>117.7844375</v>
      </c>
      <c r="H60" s="3">
        <v>318633.33333333331</v>
      </c>
      <c r="I60" s="3">
        <v>2702.5</v>
      </c>
      <c r="J60" s="1">
        <v>6</v>
      </c>
      <c r="K60" s="2">
        <v>72.449999999999989</v>
      </c>
      <c r="L60" s="3">
        <v>158333</v>
      </c>
      <c r="M60" s="25">
        <v>2185</v>
      </c>
    </row>
    <row r="61" spans="1:13">
      <c r="A61" s="30" t="s">
        <v>172</v>
      </c>
      <c r="B61" s="10">
        <v>6</v>
      </c>
      <c r="C61" s="11">
        <v>71.219500000000011</v>
      </c>
      <c r="D61" s="12">
        <v>106400</v>
      </c>
      <c r="E61" s="13">
        <v>1611.6666666666665</v>
      </c>
      <c r="F61" s="14"/>
      <c r="G61" s="11"/>
      <c r="H61" s="12"/>
      <c r="I61" s="13"/>
      <c r="J61" s="12">
        <v>6</v>
      </c>
      <c r="K61" s="11">
        <v>71.219500000000011</v>
      </c>
      <c r="L61" s="12">
        <v>106400</v>
      </c>
      <c r="M61" s="23">
        <v>1611.6666666666665</v>
      </c>
    </row>
    <row r="62" spans="1:13">
      <c r="A62" s="32" t="s">
        <v>173</v>
      </c>
      <c r="B62" s="1"/>
      <c r="C62" s="2"/>
      <c r="D62" s="3"/>
      <c r="E62" s="3"/>
      <c r="F62" s="1"/>
      <c r="G62" s="2"/>
      <c r="H62" s="3"/>
      <c r="I62" s="3"/>
      <c r="J62" s="1"/>
      <c r="K62" s="2"/>
      <c r="L62" s="3"/>
      <c r="M62" s="25"/>
    </row>
    <row r="63" spans="1:13">
      <c r="A63" s="30" t="s">
        <v>174</v>
      </c>
      <c r="B63" s="10"/>
      <c r="C63" s="11"/>
      <c r="D63" s="12"/>
      <c r="E63" s="13"/>
      <c r="F63" s="14"/>
      <c r="G63" s="11"/>
      <c r="H63" s="12"/>
      <c r="I63" s="13"/>
      <c r="J63" s="12"/>
      <c r="K63" s="11"/>
      <c r="L63" s="12"/>
      <c r="M63" s="23"/>
    </row>
    <row r="64" spans="1:13">
      <c r="A64" s="32" t="s">
        <v>175</v>
      </c>
      <c r="B64" s="1"/>
      <c r="C64" s="2"/>
      <c r="D64" s="3"/>
      <c r="E64" s="3"/>
      <c r="F64" s="1"/>
      <c r="G64" s="2"/>
      <c r="H64" s="3"/>
      <c r="I64" s="3"/>
      <c r="J64" s="1"/>
      <c r="K64" s="2"/>
      <c r="L64" s="3"/>
      <c r="M64" s="25"/>
    </row>
    <row r="65" spans="1:13">
      <c r="A65" s="30" t="s">
        <v>176</v>
      </c>
      <c r="B65" s="10">
        <v>7</v>
      </c>
      <c r="C65" s="11">
        <v>208.86987142857143</v>
      </c>
      <c r="D65" s="12">
        <v>705857.14285714284</v>
      </c>
      <c r="E65" s="13">
        <v>3225.8571428571427</v>
      </c>
      <c r="F65" s="14">
        <v>7</v>
      </c>
      <c r="G65" s="11">
        <v>208.86987142857143</v>
      </c>
      <c r="H65" s="12">
        <v>705857.14285714284</v>
      </c>
      <c r="I65" s="13">
        <v>3225.8571428571427</v>
      </c>
      <c r="J65" s="12"/>
      <c r="K65" s="11"/>
      <c r="L65" s="12"/>
      <c r="M65" s="23"/>
    </row>
    <row r="66" spans="1:13">
      <c r="A66" s="32" t="s">
        <v>177</v>
      </c>
      <c r="B66" s="1">
        <v>2</v>
      </c>
      <c r="C66" s="2">
        <v>49.578749999999999</v>
      </c>
      <c r="D66" s="3">
        <v>69400</v>
      </c>
      <c r="E66" s="3">
        <v>1400</v>
      </c>
      <c r="F66" s="1"/>
      <c r="G66" s="2"/>
      <c r="H66" s="3"/>
      <c r="I66" s="3"/>
      <c r="J66" s="1">
        <v>2</v>
      </c>
      <c r="K66" s="2">
        <v>49.578749999999999</v>
      </c>
      <c r="L66" s="3">
        <v>69400</v>
      </c>
      <c r="M66" s="25">
        <v>1400</v>
      </c>
    </row>
    <row r="67" spans="1:13">
      <c r="A67" s="30" t="s">
        <v>178</v>
      </c>
      <c r="B67" s="10"/>
      <c r="C67" s="11"/>
      <c r="D67" s="12"/>
      <c r="E67" s="13"/>
      <c r="F67" s="14"/>
      <c r="G67" s="11"/>
      <c r="H67" s="12"/>
      <c r="I67" s="13"/>
      <c r="J67" s="12"/>
      <c r="K67" s="11"/>
      <c r="L67" s="12"/>
      <c r="M67" s="23"/>
    </row>
    <row r="68" spans="1:13">
      <c r="A68" s="32" t="s">
        <v>179</v>
      </c>
      <c r="B68" s="1">
        <v>7</v>
      </c>
      <c r="C68" s="2">
        <v>80.58678571428571</v>
      </c>
      <c r="D68" s="3">
        <v>96500</v>
      </c>
      <c r="E68" s="3">
        <v>1197</v>
      </c>
      <c r="F68" s="1"/>
      <c r="G68" s="2"/>
      <c r="H68" s="3"/>
      <c r="I68" s="3"/>
      <c r="J68" s="1">
        <v>7</v>
      </c>
      <c r="K68" s="2">
        <v>80.58678571428571</v>
      </c>
      <c r="L68" s="3">
        <v>96500</v>
      </c>
      <c r="M68" s="25">
        <v>1197</v>
      </c>
    </row>
    <row r="69" spans="1:13">
      <c r="A69" s="30" t="s">
        <v>180</v>
      </c>
      <c r="B69" s="10">
        <v>4</v>
      </c>
      <c r="C69" s="11">
        <v>74.25</v>
      </c>
      <c r="D69" s="12">
        <v>164125</v>
      </c>
      <c r="E69" s="13">
        <v>2123.75</v>
      </c>
      <c r="F69" s="14"/>
      <c r="G69" s="11"/>
      <c r="H69" s="12"/>
      <c r="I69" s="13"/>
      <c r="J69" s="12">
        <v>4</v>
      </c>
      <c r="K69" s="11">
        <v>74.25</v>
      </c>
      <c r="L69" s="12">
        <v>164125</v>
      </c>
      <c r="M69" s="23">
        <v>2123.75</v>
      </c>
    </row>
    <row r="70" spans="1:13">
      <c r="A70" s="32" t="s">
        <v>181</v>
      </c>
      <c r="B70" s="1"/>
      <c r="C70" s="2"/>
      <c r="D70" s="3"/>
      <c r="E70" s="3"/>
      <c r="F70" s="1"/>
      <c r="G70" s="2"/>
      <c r="H70" s="3"/>
      <c r="I70" s="3"/>
      <c r="J70" s="1"/>
      <c r="K70" s="2"/>
      <c r="L70" s="3"/>
      <c r="M70" s="25"/>
    </row>
    <row r="71" spans="1:13">
      <c r="A71" s="30" t="s">
        <v>182</v>
      </c>
      <c r="B71" s="10">
        <v>4</v>
      </c>
      <c r="C71" s="11">
        <v>76.574999999999989</v>
      </c>
      <c r="D71" s="12">
        <v>288250</v>
      </c>
      <c r="E71" s="13">
        <v>3729</v>
      </c>
      <c r="F71" s="14">
        <v>4</v>
      </c>
      <c r="G71" s="11">
        <v>76.574999999999989</v>
      </c>
      <c r="H71" s="12">
        <v>288250</v>
      </c>
      <c r="I71" s="13">
        <v>3729</v>
      </c>
      <c r="J71" s="12"/>
      <c r="K71" s="11"/>
      <c r="L71" s="12"/>
      <c r="M71" s="23"/>
    </row>
    <row r="72" spans="1:13">
      <c r="A72" s="32" t="s">
        <v>183</v>
      </c>
      <c r="B72" s="1">
        <v>4</v>
      </c>
      <c r="C72" s="2">
        <v>92</v>
      </c>
      <c r="D72" s="3">
        <v>119975</v>
      </c>
      <c r="E72" s="3">
        <v>1309.5</v>
      </c>
      <c r="F72" s="1"/>
      <c r="G72" s="2"/>
      <c r="H72" s="3"/>
      <c r="I72" s="3"/>
      <c r="J72" s="1">
        <v>4</v>
      </c>
      <c r="K72" s="2">
        <v>92</v>
      </c>
      <c r="L72" s="3">
        <v>119975</v>
      </c>
      <c r="M72" s="25">
        <v>1309.5</v>
      </c>
    </row>
    <row r="73" spans="1:13">
      <c r="A73" s="28" t="s">
        <v>184</v>
      </c>
      <c r="B73" s="73">
        <v>167</v>
      </c>
      <c r="C73" s="74">
        <v>82.037302754490952</v>
      </c>
      <c r="D73" s="73">
        <v>148891.76047904196</v>
      </c>
      <c r="E73" s="73">
        <v>1798.6407185628743</v>
      </c>
      <c r="F73" s="73">
        <v>3</v>
      </c>
      <c r="G73" s="74">
        <v>163.42075</v>
      </c>
      <c r="H73" s="73">
        <v>340000</v>
      </c>
      <c r="I73" s="73">
        <v>2150</v>
      </c>
      <c r="J73" s="73">
        <v>164</v>
      </c>
      <c r="K73" s="74">
        <v>80.548581158536564</v>
      </c>
      <c r="L73" s="73">
        <v>145395.87804878046</v>
      </c>
      <c r="M73" s="78">
        <v>1792.2134146341464</v>
      </c>
    </row>
    <row r="74" spans="1:13">
      <c r="A74" s="32" t="s">
        <v>185</v>
      </c>
      <c r="B74" s="1">
        <v>2</v>
      </c>
      <c r="C74" s="2">
        <v>116.61</v>
      </c>
      <c r="D74" s="3">
        <v>262500</v>
      </c>
      <c r="E74" s="3">
        <v>2262</v>
      </c>
      <c r="F74" s="1">
        <v>2</v>
      </c>
      <c r="G74" s="2">
        <v>116.61</v>
      </c>
      <c r="H74" s="3">
        <v>262500</v>
      </c>
      <c r="I74" s="3">
        <v>2262</v>
      </c>
      <c r="J74" s="1"/>
      <c r="K74" s="2"/>
      <c r="L74" s="3"/>
      <c r="M74" s="25"/>
    </row>
    <row r="75" spans="1:13">
      <c r="A75" s="30" t="s">
        <v>186</v>
      </c>
      <c r="B75" s="10">
        <v>37</v>
      </c>
      <c r="C75" s="11">
        <v>75.112259729729743</v>
      </c>
      <c r="D75" s="12">
        <v>171295.24324324325</v>
      </c>
      <c r="E75" s="13">
        <v>2309.6486486486488</v>
      </c>
      <c r="F75" s="14"/>
      <c r="G75" s="11"/>
      <c r="H75" s="12"/>
      <c r="I75" s="13"/>
      <c r="J75" s="12">
        <v>37</v>
      </c>
      <c r="K75" s="11">
        <v>75.112259729729743</v>
      </c>
      <c r="L75" s="12">
        <v>171295.24324324325</v>
      </c>
      <c r="M75" s="23">
        <v>2309.6486486486488</v>
      </c>
    </row>
    <row r="76" spans="1:13">
      <c r="A76" s="32" t="s">
        <v>187</v>
      </c>
      <c r="B76" s="1">
        <v>38</v>
      </c>
      <c r="C76" s="2">
        <v>103.29285363157895</v>
      </c>
      <c r="D76" s="3">
        <v>196105.26315789475</v>
      </c>
      <c r="E76" s="3">
        <v>1926.1578947368421</v>
      </c>
      <c r="F76" s="1">
        <v>1</v>
      </c>
      <c r="G76" s="2">
        <v>257.04224999999997</v>
      </c>
      <c r="H76" s="3">
        <v>495000</v>
      </c>
      <c r="I76" s="3">
        <v>1926</v>
      </c>
      <c r="J76" s="1">
        <v>37</v>
      </c>
      <c r="K76" s="2">
        <v>99.137464540540549</v>
      </c>
      <c r="L76" s="3">
        <v>188027.02702702704</v>
      </c>
      <c r="M76" s="25">
        <v>1926.1621621621621</v>
      </c>
    </row>
    <row r="77" spans="1:13">
      <c r="A77" s="30" t="s">
        <v>188</v>
      </c>
      <c r="B77" s="10">
        <v>33</v>
      </c>
      <c r="C77" s="11">
        <v>84.812230666666665</v>
      </c>
      <c r="D77" s="12">
        <v>176127.27272727274</v>
      </c>
      <c r="E77" s="13">
        <v>2081.2727272727275</v>
      </c>
      <c r="F77" s="14"/>
      <c r="G77" s="11"/>
      <c r="H77" s="12"/>
      <c r="I77" s="13"/>
      <c r="J77" s="12">
        <v>33</v>
      </c>
      <c r="K77" s="11">
        <v>84.812230666666665</v>
      </c>
      <c r="L77" s="12">
        <v>176127.27272727274</v>
      </c>
      <c r="M77" s="23">
        <v>2081.2727272727275</v>
      </c>
    </row>
    <row r="78" spans="1:13">
      <c r="A78" s="32" t="s">
        <v>189</v>
      </c>
      <c r="B78" s="1">
        <v>57</v>
      </c>
      <c r="C78" s="2">
        <v>69.542524561403511</v>
      </c>
      <c r="D78" s="3">
        <v>83119.298245614045</v>
      </c>
      <c r="E78" s="3">
        <v>1202.0350877192982</v>
      </c>
      <c r="F78" s="1"/>
      <c r="G78" s="2"/>
      <c r="H78" s="3"/>
      <c r="I78" s="3"/>
      <c r="J78" s="1">
        <v>57</v>
      </c>
      <c r="K78" s="2">
        <v>69.542524561403511</v>
      </c>
      <c r="L78" s="3">
        <v>83119.298245614045</v>
      </c>
      <c r="M78" s="25">
        <v>1202.0350877192982</v>
      </c>
    </row>
    <row r="79" spans="1:13">
      <c r="A79" s="28" t="s">
        <v>190</v>
      </c>
      <c r="B79" s="73">
        <v>76</v>
      </c>
      <c r="C79" s="74">
        <v>103.19543934210526</v>
      </c>
      <c r="D79" s="73">
        <v>180940.70666666667</v>
      </c>
      <c r="E79" s="73">
        <v>1892.5866666666668</v>
      </c>
      <c r="F79" s="73">
        <v>23</v>
      </c>
      <c r="G79" s="74">
        <v>156.38034782608693</v>
      </c>
      <c r="H79" s="73">
        <v>236656.52173913043</v>
      </c>
      <c r="I79" s="73">
        <v>1579.0434782608697</v>
      </c>
      <c r="J79" s="73">
        <v>53</v>
      </c>
      <c r="K79" s="74">
        <v>80.115196037735856</v>
      </c>
      <c r="L79" s="73">
        <v>156297.17307692306</v>
      </c>
      <c r="M79" s="78">
        <v>2031.2692307692314</v>
      </c>
    </row>
    <row r="80" spans="1:13">
      <c r="A80" s="32" t="s">
        <v>191</v>
      </c>
      <c r="B80" s="1">
        <v>19</v>
      </c>
      <c r="C80" s="2">
        <v>86.949263157894748</v>
      </c>
      <c r="D80" s="3">
        <v>141374</v>
      </c>
      <c r="E80" s="3">
        <v>1660.6315789473681</v>
      </c>
      <c r="F80" s="1">
        <v>6</v>
      </c>
      <c r="G80" s="2">
        <v>143.65</v>
      </c>
      <c r="H80" s="3">
        <v>230716.66666666666</v>
      </c>
      <c r="I80" s="3">
        <v>1703.8333333333333</v>
      </c>
      <c r="J80" s="1">
        <v>13</v>
      </c>
      <c r="K80" s="2">
        <v>60.779692307692308</v>
      </c>
      <c r="L80" s="3">
        <v>100138.92307692306</v>
      </c>
      <c r="M80" s="25">
        <v>1640.6923076923078</v>
      </c>
    </row>
    <row r="81" spans="1:13">
      <c r="A81" s="30" t="s">
        <v>192</v>
      </c>
      <c r="B81" s="10"/>
      <c r="C81" s="11"/>
      <c r="D81" s="12"/>
      <c r="E81" s="13"/>
      <c r="F81" s="14"/>
      <c r="G81" s="11"/>
      <c r="H81" s="12"/>
      <c r="I81" s="13"/>
      <c r="J81" s="12"/>
      <c r="K81" s="11"/>
      <c r="L81" s="12"/>
      <c r="M81" s="23"/>
    </row>
    <row r="82" spans="1:13">
      <c r="A82" s="32" t="s">
        <v>193</v>
      </c>
      <c r="B82" s="1">
        <v>9</v>
      </c>
      <c r="C82" s="2">
        <v>136.63079999999997</v>
      </c>
      <c r="D82" s="3">
        <v>278755.55555555562</v>
      </c>
      <c r="E82" s="3">
        <v>2169.8888888888887</v>
      </c>
      <c r="F82" s="1">
        <v>1</v>
      </c>
      <c r="G82" s="2">
        <v>132</v>
      </c>
      <c r="H82" s="3">
        <v>661700</v>
      </c>
      <c r="I82" s="3">
        <v>5013</v>
      </c>
      <c r="J82" s="1">
        <v>8</v>
      </c>
      <c r="K82" s="2">
        <v>137.20964999999998</v>
      </c>
      <c r="L82" s="3">
        <v>230887.5</v>
      </c>
      <c r="M82" s="25">
        <v>1814.5</v>
      </c>
    </row>
    <row r="83" spans="1:13">
      <c r="A83" s="30" t="s">
        <v>194</v>
      </c>
      <c r="B83" s="10">
        <v>4</v>
      </c>
      <c r="C83" s="11">
        <v>133.25624999999997</v>
      </c>
      <c r="D83" s="12">
        <v>157500</v>
      </c>
      <c r="E83" s="13">
        <v>1248.75</v>
      </c>
      <c r="F83" s="14">
        <v>4</v>
      </c>
      <c r="G83" s="11">
        <v>133.25624999999997</v>
      </c>
      <c r="H83" s="12">
        <v>157500</v>
      </c>
      <c r="I83" s="13">
        <v>1248.75</v>
      </c>
      <c r="J83" s="12"/>
      <c r="K83" s="11"/>
      <c r="L83" s="12"/>
      <c r="M83" s="23"/>
    </row>
    <row r="84" spans="1:13">
      <c r="A84" s="32" t="s">
        <v>195</v>
      </c>
      <c r="B84" s="1">
        <v>44</v>
      </c>
      <c r="C84" s="2">
        <v>100.63898159090911</v>
      </c>
      <c r="D84" s="3">
        <v>180131.32558139533</v>
      </c>
      <c r="E84" s="3">
        <v>1996.9302325581398</v>
      </c>
      <c r="F84" s="1">
        <v>12</v>
      </c>
      <c r="G84" s="2">
        <v>172.48525000000004</v>
      </c>
      <c r="H84" s="3">
        <v>230591.66666666666</v>
      </c>
      <c r="I84" s="3">
        <v>1340.5833333333333</v>
      </c>
      <c r="J84" s="1">
        <v>32</v>
      </c>
      <c r="K84" s="2">
        <v>73.696630937499989</v>
      </c>
      <c r="L84" s="3">
        <v>160598.29032258064</v>
      </c>
      <c r="M84" s="25">
        <v>2251</v>
      </c>
    </row>
    <row r="85" spans="1:13">
      <c r="A85" s="28" t="s">
        <v>196</v>
      </c>
      <c r="B85" s="73">
        <v>559</v>
      </c>
      <c r="C85" s="74">
        <v>64.508402926654696</v>
      </c>
      <c r="D85" s="73">
        <v>116680.6768402155</v>
      </c>
      <c r="E85" s="73">
        <v>1829.4614003590668</v>
      </c>
      <c r="F85" s="73">
        <v>47</v>
      </c>
      <c r="G85" s="74">
        <v>116.23578934042554</v>
      </c>
      <c r="H85" s="73">
        <v>205531.91489361704</v>
      </c>
      <c r="I85" s="73">
        <v>1602.5744680851064</v>
      </c>
      <c r="J85" s="73">
        <v>512</v>
      </c>
      <c r="K85" s="74">
        <v>59.759990501953148</v>
      </c>
      <c r="L85" s="73">
        <v>108492.4254901961</v>
      </c>
      <c r="M85" s="78">
        <v>1850.3705882352947</v>
      </c>
    </row>
    <row r="86" spans="1:13">
      <c r="A86" s="32" t="s">
        <v>197</v>
      </c>
      <c r="B86" s="1">
        <v>23</v>
      </c>
      <c r="C86" s="2">
        <v>59.605513043478254</v>
      </c>
      <c r="D86" s="3">
        <v>135404.34782608695</v>
      </c>
      <c r="E86" s="3">
        <v>2422.1304347826081</v>
      </c>
      <c r="F86" s="1">
        <v>7</v>
      </c>
      <c r="G86" s="2">
        <v>84.261285714285719</v>
      </c>
      <c r="H86" s="3">
        <v>122671.42857142858</v>
      </c>
      <c r="I86" s="3">
        <v>1468.2857142857144</v>
      </c>
      <c r="J86" s="1">
        <v>16</v>
      </c>
      <c r="K86" s="2">
        <v>48.818612499999993</v>
      </c>
      <c r="L86" s="3">
        <v>140975.00000000003</v>
      </c>
      <c r="M86" s="25">
        <v>2839.4375000000005</v>
      </c>
    </row>
    <row r="87" spans="1:13">
      <c r="A87" s="30" t="s">
        <v>198</v>
      </c>
      <c r="B87" s="10">
        <v>51</v>
      </c>
      <c r="C87" s="11">
        <v>100.01841909803923</v>
      </c>
      <c r="D87" s="12">
        <v>208235.29411764711</v>
      </c>
      <c r="E87" s="13">
        <v>2032.8431372549026</v>
      </c>
      <c r="F87" s="14">
        <v>29</v>
      </c>
      <c r="G87" s="11">
        <v>128.62687496551723</v>
      </c>
      <c r="H87" s="12">
        <v>252506.89655172412</v>
      </c>
      <c r="I87" s="13">
        <v>1738.2068965517242</v>
      </c>
      <c r="J87" s="12">
        <v>22</v>
      </c>
      <c r="K87" s="11">
        <v>62.307272727272725</v>
      </c>
      <c r="L87" s="12">
        <v>149877.27272727276</v>
      </c>
      <c r="M87" s="23">
        <v>2421.227272727273</v>
      </c>
    </row>
    <row r="88" spans="1:13">
      <c r="A88" s="32" t="s">
        <v>199</v>
      </c>
      <c r="B88" s="1">
        <v>44</v>
      </c>
      <c r="C88" s="2">
        <v>75.01418863636367</v>
      </c>
      <c r="D88" s="3">
        <v>164273.22727272726</v>
      </c>
      <c r="E88" s="3">
        <v>2209.545454545454</v>
      </c>
      <c r="F88" s="1">
        <v>1</v>
      </c>
      <c r="G88" s="2">
        <v>88.48</v>
      </c>
      <c r="H88" s="3">
        <v>190000</v>
      </c>
      <c r="I88" s="3">
        <v>2147</v>
      </c>
      <c r="J88" s="1">
        <v>43</v>
      </c>
      <c r="K88" s="2">
        <v>74.701030232558125</v>
      </c>
      <c r="L88" s="3">
        <v>163674.93023255814</v>
      </c>
      <c r="M88" s="25">
        <v>2211</v>
      </c>
    </row>
    <row r="89" spans="1:13">
      <c r="A89" s="30" t="s">
        <v>200</v>
      </c>
      <c r="B89" s="10">
        <v>26</v>
      </c>
      <c r="C89" s="11">
        <v>72.916489076923085</v>
      </c>
      <c r="D89" s="12">
        <v>69573.076923076922</v>
      </c>
      <c r="E89" s="13">
        <v>961.84615384615381</v>
      </c>
      <c r="F89" s="14"/>
      <c r="G89" s="11"/>
      <c r="H89" s="12"/>
      <c r="I89" s="13"/>
      <c r="J89" s="12">
        <v>26</v>
      </c>
      <c r="K89" s="11">
        <v>72.916489076923085</v>
      </c>
      <c r="L89" s="12">
        <v>69573.076923076922</v>
      </c>
      <c r="M89" s="23">
        <v>961.84615384615381</v>
      </c>
    </row>
    <row r="90" spans="1:13">
      <c r="A90" s="32" t="s">
        <v>201</v>
      </c>
      <c r="B90" s="1">
        <v>44</v>
      </c>
      <c r="C90" s="2">
        <v>67.777040250000027</v>
      </c>
      <c r="D90" s="3">
        <v>52528.571428571428</v>
      </c>
      <c r="E90" s="3">
        <v>813.54761904761915</v>
      </c>
      <c r="F90" s="1">
        <v>4</v>
      </c>
      <c r="G90" s="2">
        <v>58.703431249999994</v>
      </c>
      <c r="H90" s="3">
        <v>41000</v>
      </c>
      <c r="I90" s="3">
        <v>962</v>
      </c>
      <c r="J90" s="1">
        <v>40</v>
      </c>
      <c r="K90" s="2">
        <v>68.684401149999985</v>
      </c>
      <c r="L90" s="3">
        <v>53742.105263157886</v>
      </c>
      <c r="M90" s="25">
        <v>797.92105263157873</v>
      </c>
    </row>
    <row r="91" spans="1:13">
      <c r="A91" s="30" t="s">
        <v>202</v>
      </c>
      <c r="B91" s="10">
        <v>112</v>
      </c>
      <c r="C91" s="11">
        <v>76.02053013392856</v>
      </c>
      <c r="D91" s="12">
        <v>159825.89285714293</v>
      </c>
      <c r="E91" s="13">
        <v>2135.0714285714284</v>
      </c>
      <c r="F91" s="14">
        <v>6</v>
      </c>
      <c r="G91" s="11">
        <v>136.63</v>
      </c>
      <c r="H91" s="12">
        <v>187433.33333333334</v>
      </c>
      <c r="I91" s="13">
        <v>1440</v>
      </c>
      <c r="J91" s="12">
        <v>106</v>
      </c>
      <c r="K91" s="11">
        <v>72.589805424528294</v>
      </c>
      <c r="L91" s="12">
        <v>158263.20754716976</v>
      </c>
      <c r="M91" s="23">
        <v>2174.415094339623</v>
      </c>
    </row>
    <row r="92" spans="1:13">
      <c r="A92" s="32" t="s">
        <v>203</v>
      </c>
      <c r="B92" s="1">
        <v>154</v>
      </c>
      <c r="C92" s="2">
        <v>45.917107142857169</v>
      </c>
      <c r="D92" s="3">
        <v>94432.551948051943</v>
      </c>
      <c r="E92" s="3">
        <v>2117.7207792207791</v>
      </c>
      <c r="F92" s="1"/>
      <c r="G92" s="2"/>
      <c r="H92" s="3"/>
      <c r="I92" s="3"/>
      <c r="J92" s="1">
        <v>154</v>
      </c>
      <c r="K92" s="2">
        <v>45.917107142857169</v>
      </c>
      <c r="L92" s="3">
        <v>94432.551948051943</v>
      </c>
      <c r="M92" s="25">
        <v>2117.7207792207791</v>
      </c>
    </row>
    <row r="93" spans="1:13">
      <c r="A93" s="30" t="s">
        <v>204</v>
      </c>
      <c r="B93" s="10">
        <v>62</v>
      </c>
      <c r="C93" s="11">
        <v>58.140661290322583</v>
      </c>
      <c r="D93" s="12">
        <v>74070.999999999985</v>
      </c>
      <c r="E93" s="13">
        <v>1301.5483870967739</v>
      </c>
      <c r="F93" s="14"/>
      <c r="G93" s="11"/>
      <c r="H93" s="12"/>
      <c r="I93" s="13"/>
      <c r="J93" s="12">
        <v>62</v>
      </c>
      <c r="K93" s="11">
        <v>58.140661290322583</v>
      </c>
      <c r="L93" s="12">
        <v>74070.999999999985</v>
      </c>
      <c r="M93" s="23">
        <v>1301.5483870967739</v>
      </c>
    </row>
    <row r="94" spans="1:13">
      <c r="A94" s="32" t="s">
        <v>205</v>
      </c>
      <c r="B94" s="1">
        <v>43</v>
      </c>
      <c r="C94" s="2">
        <v>51.614730232558138</v>
      </c>
      <c r="D94" s="3">
        <v>69260.465116279083</v>
      </c>
      <c r="E94" s="3">
        <v>1332.0000000000002</v>
      </c>
      <c r="F94" s="1"/>
      <c r="G94" s="2"/>
      <c r="H94" s="3"/>
      <c r="I94" s="3"/>
      <c r="J94" s="1">
        <v>43</v>
      </c>
      <c r="K94" s="2">
        <v>51.614730232558138</v>
      </c>
      <c r="L94" s="3">
        <v>69260.465116279083</v>
      </c>
      <c r="M94" s="25">
        <v>1332.0000000000002</v>
      </c>
    </row>
    <row r="95" spans="1:1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</sheetData>
  <mergeCells count="15"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60"/>
  <sheetViews>
    <sheetView topLeftCell="C520" workbookViewId="0">
      <selection activeCell="Q6" sqref="Q6"/>
    </sheetView>
  </sheetViews>
  <sheetFormatPr baseColWidth="10" defaultRowHeight="14.4"/>
  <cols>
    <col min="2" max="2" width="11.44140625" style="19"/>
    <col min="3" max="3" width="32" bestFit="1" customWidth="1"/>
    <col min="4" max="4" width="6.33203125" customWidth="1"/>
    <col min="5" max="5" width="9.5546875" customWidth="1"/>
    <col min="6" max="6" width="10.44140625" customWidth="1"/>
    <col min="7" max="7" width="8.88671875" customWidth="1"/>
    <col min="8" max="8" width="6.5546875" customWidth="1"/>
    <col min="9" max="9" width="8.6640625" customWidth="1"/>
    <col min="10" max="10" width="11.33203125" customWidth="1"/>
    <col min="11" max="11" width="8.44140625" customWidth="1"/>
    <col min="12" max="12" width="6.44140625" customWidth="1"/>
    <col min="13" max="13" width="8.88671875" customWidth="1"/>
    <col min="14" max="14" width="10.6640625" customWidth="1"/>
    <col min="15" max="15" width="8.88671875" customWidth="1"/>
    <col min="16" max="16" width="11.44140625" style="19"/>
  </cols>
  <sheetData>
    <row r="1" spans="3:17">
      <c r="C1" s="26"/>
      <c r="D1" s="137" t="s">
        <v>0</v>
      </c>
      <c r="E1" s="137"/>
      <c r="F1" s="137"/>
      <c r="G1" s="137"/>
      <c r="H1" s="137" t="s">
        <v>1</v>
      </c>
      <c r="I1" s="137"/>
      <c r="J1" s="137"/>
      <c r="K1" s="137"/>
      <c r="L1" s="137" t="s">
        <v>2</v>
      </c>
      <c r="M1" s="137"/>
      <c r="N1" s="137"/>
      <c r="O1" s="137"/>
    </row>
    <row r="2" spans="3:17">
      <c r="C2" s="26"/>
      <c r="D2" s="138" t="s">
        <v>3</v>
      </c>
      <c r="E2" s="138" t="s">
        <v>5</v>
      </c>
      <c r="F2" s="138" t="s">
        <v>4</v>
      </c>
      <c r="G2" s="138" t="s">
        <v>6</v>
      </c>
      <c r="H2" s="138" t="s">
        <v>3</v>
      </c>
      <c r="I2" s="138" t="s">
        <v>5</v>
      </c>
      <c r="J2" s="138" t="s">
        <v>4</v>
      </c>
      <c r="K2" s="138" t="s">
        <v>6</v>
      </c>
      <c r="L2" s="138" t="s">
        <v>3</v>
      </c>
      <c r="M2" s="138" t="s">
        <v>5</v>
      </c>
      <c r="N2" s="138" t="s">
        <v>4</v>
      </c>
      <c r="O2" s="140" t="s">
        <v>6</v>
      </c>
    </row>
    <row r="3" spans="3:17" ht="24" customHeight="1">
      <c r="C3" s="26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41"/>
      <c r="Q3" s="86"/>
    </row>
    <row r="4" spans="3:17">
      <c r="C4" s="27" t="s">
        <v>7</v>
      </c>
      <c r="D4" s="15">
        <v>5844</v>
      </c>
      <c r="E4" s="17">
        <v>93.148375332336371</v>
      </c>
      <c r="F4" s="15">
        <v>245923.22894331694</v>
      </c>
      <c r="G4" s="15">
        <v>2544.5778832630144</v>
      </c>
      <c r="H4" s="15">
        <v>914</v>
      </c>
      <c r="I4" s="17">
        <v>197.09297544823659</v>
      </c>
      <c r="J4" s="15">
        <v>520269.11859484809</v>
      </c>
      <c r="K4" s="15">
        <v>2459.6998827667085</v>
      </c>
      <c r="L4" s="15">
        <v>4930</v>
      </c>
      <c r="M4" s="17">
        <v>74.448558815374597</v>
      </c>
      <c r="N4" s="15">
        <v>197734.95461949855</v>
      </c>
      <c r="O4" s="20">
        <v>2559.5522233712559</v>
      </c>
    </row>
    <row r="5" spans="3:17">
      <c r="C5" s="27" t="s">
        <v>206</v>
      </c>
      <c r="D5" s="15">
        <v>1892</v>
      </c>
      <c r="E5" s="17">
        <v>103.41729482606316</v>
      </c>
      <c r="F5" s="15">
        <v>390413.53125</v>
      </c>
      <c r="G5" s="15">
        <v>4043.0357339197362</v>
      </c>
      <c r="H5" s="15">
        <v>264</v>
      </c>
      <c r="I5" s="17">
        <v>262.6755578499999</v>
      </c>
      <c r="J5" s="15">
        <v>761235.9698275862</v>
      </c>
      <c r="K5" s="15">
        <v>2927.5689655172414</v>
      </c>
      <c r="L5" s="15">
        <v>1628</v>
      </c>
      <c r="M5" s="17">
        <v>79.779704766852277</v>
      </c>
      <c r="N5" s="15">
        <v>336374.08040201006</v>
      </c>
      <c r="O5" s="20">
        <v>4206.1033396345301</v>
      </c>
    </row>
    <row r="6" spans="3:17">
      <c r="C6" s="29" t="s">
        <v>214</v>
      </c>
      <c r="D6" s="4">
        <v>4</v>
      </c>
      <c r="E6" s="5">
        <v>202.5</v>
      </c>
      <c r="F6" s="6">
        <v>480825</v>
      </c>
      <c r="G6" s="6">
        <v>2383.75</v>
      </c>
      <c r="H6" s="4">
        <v>4</v>
      </c>
      <c r="I6" s="5">
        <v>202.5</v>
      </c>
      <c r="J6" s="6">
        <v>480825</v>
      </c>
      <c r="K6" s="6">
        <v>2383.75</v>
      </c>
      <c r="L6" s="4"/>
      <c r="M6" s="5"/>
      <c r="N6" s="6"/>
      <c r="O6" s="22"/>
    </row>
    <row r="7" spans="3:17">
      <c r="C7" s="81" t="s">
        <v>215</v>
      </c>
      <c r="D7" s="82"/>
      <c r="E7" s="83"/>
      <c r="F7" s="84"/>
      <c r="G7" s="84"/>
      <c r="H7" s="82"/>
      <c r="I7" s="83"/>
      <c r="J7" s="84"/>
      <c r="K7" s="84"/>
      <c r="L7" s="82"/>
      <c r="M7" s="83"/>
      <c r="N7" s="84"/>
      <c r="O7" s="85"/>
    </row>
    <row r="8" spans="3:17">
      <c r="C8" s="29" t="s">
        <v>216</v>
      </c>
      <c r="D8" s="4">
        <v>11</v>
      </c>
      <c r="E8" s="5">
        <v>203.06969090909089</v>
      </c>
      <c r="F8" s="6">
        <v>1152272.7272727273</v>
      </c>
      <c r="G8" s="6">
        <v>4607.363636363636</v>
      </c>
      <c r="H8" s="4">
        <v>2</v>
      </c>
      <c r="I8" s="5">
        <v>539.6</v>
      </c>
      <c r="J8" s="6">
        <v>3880000</v>
      </c>
      <c r="K8" s="6">
        <v>5732.5</v>
      </c>
      <c r="L8" s="4">
        <v>9</v>
      </c>
      <c r="M8" s="5">
        <v>128.28517777777776</v>
      </c>
      <c r="N8" s="6">
        <v>546111.11111111112</v>
      </c>
      <c r="O8" s="22">
        <v>4357.333333333333</v>
      </c>
    </row>
    <row r="9" spans="3:17">
      <c r="C9" s="81" t="s">
        <v>217</v>
      </c>
      <c r="D9" s="82">
        <v>4</v>
      </c>
      <c r="E9" s="83">
        <v>91.815750000000008</v>
      </c>
      <c r="F9" s="84">
        <v>282500</v>
      </c>
      <c r="G9" s="84">
        <v>3117.25</v>
      </c>
      <c r="H9" s="82"/>
      <c r="I9" s="83"/>
      <c r="J9" s="84"/>
      <c r="K9" s="84"/>
      <c r="L9" s="82">
        <v>4</v>
      </c>
      <c r="M9" s="83">
        <v>91.815749999999994</v>
      </c>
      <c r="N9" s="84">
        <v>282500</v>
      </c>
      <c r="O9" s="85">
        <v>3117.25</v>
      </c>
    </row>
    <row r="10" spans="3:17">
      <c r="C10" s="29" t="s">
        <v>218</v>
      </c>
      <c r="D10" s="4">
        <v>34</v>
      </c>
      <c r="E10" s="5">
        <v>119.20660882352944</v>
      </c>
      <c r="F10" s="6">
        <v>309335.9117647059</v>
      </c>
      <c r="G10" s="6">
        <v>2502.1470588235293</v>
      </c>
      <c r="H10" s="4">
        <v>8</v>
      </c>
      <c r="I10" s="5">
        <v>231.2105875</v>
      </c>
      <c r="J10" s="6">
        <v>701299.375</v>
      </c>
      <c r="K10" s="6">
        <v>3007.5</v>
      </c>
      <c r="L10" s="4">
        <v>26</v>
      </c>
      <c r="M10" s="5">
        <v>84.743846153846164</v>
      </c>
      <c r="N10" s="6">
        <v>188731.76923076922</v>
      </c>
      <c r="O10" s="22">
        <v>2346.6538461538462</v>
      </c>
    </row>
    <row r="11" spans="3:17">
      <c r="C11" s="81" t="s">
        <v>219</v>
      </c>
      <c r="D11" s="82">
        <v>14</v>
      </c>
      <c r="E11" s="83">
        <v>74.628720714285706</v>
      </c>
      <c r="F11" s="84">
        <v>176871.42857142858</v>
      </c>
      <c r="G11" s="84">
        <v>2402.1428571428573</v>
      </c>
      <c r="H11" s="82">
        <v>1</v>
      </c>
      <c r="I11" s="83">
        <v>177.75</v>
      </c>
      <c r="J11" s="84">
        <v>390000</v>
      </c>
      <c r="K11" s="84">
        <v>2194</v>
      </c>
      <c r="L11" s="82">
        <v>13</v>
      </c>
      <c r="M11" s="83">
        <v>66.696314615384594</v>
      </c>
      <c r="N11" s="84">
        <v>160476.92307692306</v>
      </c>
      <c r="O11" s="85">
        <v>2418.1538461538462</v>
      </c>
    </row>
    <row r="12" spans="3:17">
      <c r="C12" s="29" t="s">
        <v>220</v>
      </c>
      <c r="D12" s="4">
        <v>3</v>
      </c>
      <c r="E12" s="5">
        <v>179.6925</v>
      </c>
      <c r="F12" s="6">
        <v>183977.33333333334</v>
      </c>
      <c r="G12" s="6">
        <v>1916.6666666666667</v>
      </c>
      <c r="H12" s="4">
        <v>1</v>
      </c>
      <c r="I12" s="5">
        <v>433.83749999999998</v>
      </c>
      <c r="J12" s="6">
        <v>284932</v>
      </c>
      <c r="K12" s="6">
        <v>657</v>
      </c>
      <c r="L12" s="4">
        <v>2</v>
      </c>
      <c r="M12" s="5">
        <v>52.620000000000005</v>
      </c>
      <c r="N12" s="6">
        <v>133500</v>
      </c>
      <c r="O12" s="22">
        <v>2546.5</v>
      </c>
    </row>
    <row r="13" spans="3:17">
      <c r="C13" s="81" t="s">
        <v>118</v>
      </c>
      <c r="D13" s="82">
        <v>85</v>
      </c>
      <c r="E13" s="83">
        <v>78.695046952941155</v>
      </c>
      <c r="F13" s="84">
        <v>274624.68235294119</v>
      </c>
      <c r="G13" s="84">
        <v>3576.8470588235296</v>
      </c>
      <c r="H13" s="82"/>
      <c r="I13" s="83"/>
      <c r="J13" s="84"/>
      <c r="K13" s="84"/>
      <c r="L13" s="82">
        <v>85</v>
      </c>
      <c r="M13" s="83">
        <v>78.695046952941155</v>
      </c>
      <c r="N13" s="84">
        <v>274624.68235294119</v>
      </c>
      <c r="O13" s="85">
        <v>3576.8470588235296</v>
      </c>
    </row>
    <row r="14" spans="3:17">
      <c r="C14" s="29" t="s">
        <v>221</v>
      </c>
      <c r="D14" s="4"/>
      <c r="E14" s="5"/>
      <c r="F14" s="6"/>
      <c r="G14" s="6"/>
      <c r="H14" s="4"/>
      <c r="I14" s="5"/>
      <c r="J14" s="6"/>
      <c r="K14" s="6"/>
      <c r="L14" s="4"/>
      <c r="M14" s="5"/>
      <c r="N14" s="6"/>
      <c r="O14" s="22"/>
    </row>
    <row r="15" spans="3:17">
      <c r="C15" s="81" t="s">
        <v>128</v>
      </c>
      <c r="D15" s="82">
        <v>4</v>
      </c>
      <c r="E15" s="83">
        <v>81.37</v>
      </c>
      <c r="F15" s="84">
        <v>209614.5</v>
      </c>
      <c r="G15" s="84">
        <v>2590</v>
      </c>
      <c r="H15" s="82"/>
      <c r="I15" s="83"/>
      <c r="J15" s="84"/>
      <c r="K15" s="84"/>
      <c r="L15" s="82">
        <v>4</v>
      </c>
      <c r="M15" s="83">
        <v>81.37</v>
      </c>
      <c r="N15" s="84">
        <v>209614.5</v>
      </c>
      <c r="O15" s="85">
        <v>2590</v>
      </c>
    </row>
    <row r="16" spans="3:17">
      <c r="C16" s="29" t="s">
        <v>222</v>
      </c>
      <c r="D16" s="4">
        <v>605</v>
      </c>
      <c r="E16" s="5">
        <v>79.004275699664532</v>
      </c>
      <c r="F16" s="6">
        <v>495053.55670103093</v>
      </c>
      <c r="G16" s="6">
        <v>6290.5388601036266</v>
      </c>
      <c r="H16" s="4"/>
      <c r="I16" s="5"/>
      <c r="J16" s="6"/>
      <c r="K16" s="6"/>
      <c r="L16" s="4">
        <v>605</v>
      </c>
      <c r="M16" s="5">
        <v>79.004275699664547</v>
      </c>
      <c r="N16" s="6">
        <v>495053.55670103093</v>
      </c>
      <c r="O16" s="22">
        <v>6290.5388601036266</v>
      </c>
    </row>
    <row r="17" spans="3:15">
      <c r="C17" s="81" t="s">
        <v>223</v>
      </c>
      <c r="D17" s="82">
        <v>9</v>
      </c>
      <c r="E17" s="83">
        <v>174.65203333333335</v>
      </c>
      <c r="F17" s="84">
        <v>428533.33333333331</v>
      </c>
      <c r="G17" s="84">
        <v>2548.5555555555557</v>
      </c>
      <c r="H17" s="82">
        <v>9</v>
      </c>
      <c r="I17" s="83">
        <v>174.65203333333332</v>
      </c>
      <c r="J17" s="84">
        <v>428533.33333333331</v>
      </c>
      <c r="K17" s="84">
        <v>2548.5555555555557</v>
      </c>
      <c r="L17" s="82"/>
      <c r="M17" s="83"/>
      <c r="N17" s="84"/>
      <c r="O17" s="85"/>
    </row>
    <row r="18" spans="3:15">
      <c r="C18" s="29" t="s">
        <v>224</v>
      </c>
      <c r="D18" s="4">
        <v>5</v>
      </c>
      <c r="E18" s="5">
        <v>250</v>
      </c>
      <c r="F18" s="6">
        <v>469000</v>
      </c>
      <c r="G18" s="6">
        <v>1876</v>
      </c>
      <c r="H18" s="4">
        <v>5</v>
      </c>
      <c r="I18" s="5">
        <v>250</v>
      </c>
      <c r="J18" s="6">
        <v>469000</v>
      </c>
      <c r="K18" s="6">
        <v>1876</v>
      </c>
      <c r="L18" s="4"/>
      <c r="M18" s="5"/>
      <c r="N18" s="6"/>
      <c r="O18" s="22"/>
    </row>
    <row r="19" spans="3:15">
      <c r="C19" s="81" t="s">
        <v>225</v>
      </c>
      <c r="D19" s="82">
        <v>3</v>
      </c>
      <c r="E19" s="83">
        <v>751.42333333333329</v>
      </c>
      <c r="F19" s="84">
        <v>763333.33333333337</v>
      </c>
      <c r="G19" s="84">
        <v>3136.3333333333335</v>
      </c>
      <c r="H19" s="82">
        <v>3</v>
      </c>
      <c r="I19" s="83">
        <v>751.42333333333329</v>
      </c>
      <c r="J19" s="84">
        <v>763333.33333333337</v>
      </c>
      <c r="K19" s="84">
        <v>3136.3333333333335</v>
      </c>
      <c r="L19" s="82"/>
      <c r="M19" s="83"/>
      <c r="N19" s="84"/>
      <c r="O19" s="85"/>
    </row>
    <row r="20" spans="3:15">
      <c r="C20" s="29" t="s">
        <v>226</v>
      </c>
      <c r="D20" s="4">
        <v>6</v>
      </c>
      <c r="E20" s="5">
        <v>423.11621666666662</v>
      </c>
      <c r="F20" s="6">
        <v>854983.33333333337</v>
      </c>
      <c r="G20" s="6">
        <v>2234.6666666666665</v>
      </c>
      <c r="H20" s="4">
        <v>6</v>
      </c>
      <c r="I20" s="5">
        <v>423.11621666666662</v>
      </c>
      <c r="J20" s="6">
        <v>854983.33333333337</v>
      </c>
      <c r="K20" s="6">
        <v>2234.6666666666665</v>
      </c>
      <c r="L20" s="4"/>
      <c r="M20" s="5"/>
      <c r="N20" s="6"/>
      <c r="O20" s="22"/>
    </row>
    <row r="21" spans="3:15">
      <c r="C21" s="81" t="s">
        <v>227</v>
      </c>
      <c r="D21" s="82">
        <v>7</v>
      </c>
      <c r="E21" s="83">
        <v>115.99132857142855</v>
      </c>
      <c r="F21" s="84">
        <v>282328.57142857142</v>
      </c>
      <c r="G21" s="84">
        <v>2407</v>
      </c>
      <c r="H21" s="82">
        <v>2</v>
      </c>
      <c r="I21" s="83">
        <v>134.97500000000002</v>
      </c>
      <c r="J21" s="84">
        <v>451550</v>
      </c>
      <c r="K21" s="84">
        <v>3097</v>
      </c>
      <c r="L21" s="82">
        <v>5</v>
      </c>
      <c r="M21" s="83">
        <v>108.39785999999999</v>
      </c>
      <c r="N21" s="84">
        <v>214640</v>
      </c>
      <c r="O21" s="85">
        <v>2131</v>
      </c>
    </row>
    <row r="22" spans="3:15">
      <c r="C22" s="29" t="s">
        <v>228</v>
      </c>
      <c r="D22" s="4"/>
      <c r="E22" s="5"/>
      <c r="F22" s="6"/>
      <c r="G22" s="6"/>
      <c r="H22" s="4"/>
      <c r="I22" s="5"/>
      <c r="J22" s="6"/>
      <c r="K22" s="6"/>
      <c r="L22" s="4"/>
      <c r="M22" s="5"/>
      <c r="N22" s="6"/>
      <c r="O22" s="22"/>
    </row>
    <row r="23" spans="3:15">
      <c r="C23" s="81" t="s">
        <v>229</v>
      </c>
      <c r="D23" s="82">
        <v>59</v>
      </c>
      <c r="E23" s="83">
        <v>72.07730508474576</v>
      </c>
      <c r="F23" s="84">
        <v>206501.69491525425</v>
      </c>
      <c r="G23" s="84">
        <v>2872.4915254237289</v>
      </c>
      <c r="H23" s="82"/>
      <c r="I23" s="83"/>
      <c r="J23" s="84"/>
      <c r="K23" s="84"/>
      <c r="L23" s="82">
        <v>59</v>
      </c>
      <c r="M23" s="83">
        <v>72.07730508474576</v>
      </c>
      <c r="N23" s="84">
        <v>206501.69491525425</v>
      </c>
      <c r="O23" s="85">
        <v>2872.4915254237289</v>
      </c>
    </row>
    <row r="24" spans="3:15">
      <c r="C24" s="29" t="s">
        <v>230</v>
      </c>
      <c r="D24" s="4"/>
      <c r="E24" s="5"/>
      <c r="F24" s="6"/>
      <c r="G24" s="6"/>
      <c r="H24" s="4"/>
      <c r="I24" s="5"/>
      <c r="J24" s="6"/>
      <c r="K24" s="6"/>
      <c r="L24" s="4"/>
      <c r="M24" s="5"/>
      <c r="N24" s="6"/>
      <c r="O24" s="22"/>
    </row>
    <row r="25" spans="3:15">
      <c r="C25" s="81" t="s">
        <v>231</v>
      </c>
      <c r="D25" s="82">
        <v>15</v>
      </c>
      <c r="E25" s="83">
        <v>69.373519999999999</v>
      </c>
      <c r="F25" s="84">
        <v>152555.6</v>
      </c>
      <c r="G25" s="84">
        <v>2287.0666666666666</v>
      </c>
      <c r="H25" s="82"/>
      <c r="I25" s="83"/>
      <c r="J25" s="84"/>
      <c r="K25" s="84"/>
      <c r="L25" s="82">
        <v>15</v>
      </c>
      <c r="M25" s="83">
        <v>69.373520000000013</v>
      </c>
      <c r="N25" s="84">
        <v>152555.6</v>
      </c>
      <c r="O25" s="85">
        <v>2287.0666666666666</v>
      </c>
    </row>
    <row r="26" spans="3:15">
      <c r="C26" s="29" t="s">
        <v>232</v>
      </c>
      <c r="D26" s="4">
        <v>3</v>
      </c>
      <c r="E26" s="5">
        <v>108.29</v>
      </c>
      <c r="F26" s="6">
        <v>165000</v>
      </c>
      <c r="G26" s="6">
        <v>1662.6666666666667</v>
      </c>
      <c r="H26" s="4"/>
      <c r="I26" s="5"/>
      <c r="J26" s="6"/>
      <c r="K26" s="6"/>
      <c r="L26" s="4">
        <v>3</v>
      </c>
      <c r="M26" s="5">
        <v>108.29</v>
      </c>
      <c r="N26" s="6">
        <v>165000</v>
      </c>
      <c r="O26" s="22">
        <v>1662.6666666666667</v>
      </c>
    </row>
    <row r="27" spans="3:15">
      <c r="C27" s="81" t="s">
        <v>233</v>
      </c>
      <c r="D27" s="82">
        <v>1</v>
      </c>
      <c r="E27" s="83">
        <v>147.73000000000002</v>
      </c>
      <c r="F27" s="84">
        <v>295000</v>
      </c>
      <c r="G27" s="84">
        <v>1997</v>
      </c>
      <c r="H27" s="82">
        <v>1</v>
      </c>
      <c r="I27" s="83">
        <v>147.73000000000002</v>
      </c>
      <c r="J27" s="84">
        <v>295000</v>
      </c>
      <c r="K27" s="84">
        <v>1997</v>
      </c>
      <c r="L27" s="82"/>
      <c r="M27" s="83"/>
      <c r="N27" s="84"/>
      <c r="O27" s="85"/>
    </row>
    <row r="28" spans="3:15">
      <c r="C28" s="29" t="s">
        <v>234</v>
      </c>
      <c r="D28" s="4">
        <v>16</v>
      </c>
      <c r="E28" s="5">
        <v>107.69329999999998</v>
      </c>
      <c r="F28" s="6">
        <v>264406.25</v>
      </c>
      <c r="G28" s="6">
        <v>2597.5625</v>
      </c>
      <c r="H28" s="4">
        <v>4</v>
      </c>
      <c r="I28" s="5">
        <v>176.233025</v>
      </c>
      <c r="J28" s="6">
        <v>318125</v>
      </c>
      <c r="K28" s="6">
        <v>1817.5</v>
      </c>
      <c r="L28" s="4">
        <v>12</v>
      </c>
      <c r="M28" s="5">
        <v>84.846724999999992</v>
      </c>
      <c r="N28" s="6">
        <v>246500</v>
      </c>
      <c r="O28" s="22">
        <v>2857.5833333333335</v>
      </c>
    </row>
    <row r="29" spans="3:15">
      <c r="C29" s="81" t="s">
        <v>235</v>
      </c>
      <c r="D29" s="82">
        <v>2</v>
      </c>
      <c r="E29" s="83">
        <v>62.410000000000004</v>
      </c>
      <c r="F29" s="84">
        <v>216000</v>
      </c>
      <c r="G29" s="84">
        <v>3461</v>
      </c>
      <c r="H29" s="82"/>
      <c r="I29" s="83"/>
      <c r="J29" s="84"/>
      <c r="K29" s="84"/>
      <c r="L29" s="82">
        <v>2</v>
      </c>
      <c r="M29" s="83">
        <v>62.410000000000004</v>
      </c>
      <c r="N29" s="84">
        <v>216000</v>
      </c>
      <c r="O29" s="85">
        <v>3461</v>
      </c>
    </row>
    <row r="30" spans="3:15">
      <c r="C30" s="29" t="s">
        <v>236</v>
      </c>
      <c r="D30" s="4">
        <v>1</v>
      </c>
      <c r="E30" s="5">
        <v>110.4</v>
      </c>
      <c r="F30" s="6">
        <v>157300</v>
      </c>
      <c r="G30" s="6">
        <v>1425</v>
      </c>
      <c r="H30" s="4"/>
      <c r="I30" s="5"/>
      <c r="J30" s="6"/>
      <c r="K30" s="6"/>
      <c r="L30" s="4">
        <v>1</v>
      </c>
      <c r="M30" s="5">
        <v>110.4</v>
      </c>
      <c r="N30" s="6">
        <v>157300</v>
      </c>
      <c r="O30" s="22">
        <v>1425</v>
      </c>
    </row>
    <row r="31" spans="3:15">
      <c r="C31" s="81" t="s">
        <v>237</v>
      </c>
      <c r="D31" s="82"/>
      <c r="E31" s="83"/>
      <c r="F31" s="84"/>
      <c r="G31" s="84"/>
      <c r="H31" s="82"/>
      <c r="I31" s="83"/>
      <c r="J31" s="84"/>
      <c r="K31" s="84"/>
      <c r="L31" s="82"/>
      <c r="M31" s="83"/>
      <c r="N31" s="84"/>
      <c r="O31" s="85"/>
    </row>
    <row r="32" spans="3:15">
      <c r="C32" s="29" t="s">
        <v>142</v>
      </c>
      <c r="D32" s="4">
        <v>4</v>
      </c>
      <c r="E32" s="5">
        <v>91.123124999999987</v>
      </c>
      <c r="F32" s="6">
        <v>350500</v>
      </c>
      <c r="G32" s="6">
        <v>3852.5</v>
      </c>
      <c r="H32" s="4"/>
      <c r="I32" s="5"/>
      <c r="J32" s="6"/>
      <c r="K32" s="6"/>
      <c r="L32" s="4">
        <v>4</v>
      </c>
      <c r="M32" s="5">
        <v>91.123124999999987</v>
      </c>
      <c r="N32" s="6">
        <v>350500</v>
      </c>
      <c r="O32" s="22">
        <v>3852.5</v>
      </c>
    </row>
    <row r="33" spans="3:15">
      <c r="C33" s="81" t="s">
        <v>238</v>
      </c>
      <c r="D33" s="82">
        <v>2</v>
      </c>
      <c r="E33" s="83">
        <v>158</v>
      </c>
      <c r="F33" s="84">
        <v>190000</v>
      </c>
      <c r="G33" s="84">
        <v>1203</v>
      </c>
      <c r="H33" s="82">
        <v>2</v>
      </c>
      <c r="I33" s="83">
        <v>158</v>
      </c>
      <c r="J33" s="84">
        <v>190000</v>
      </c>
      <c r="K33" s="84">
        <v>1203</v>
      </c>
      <c r="L33" s="82"/>
      <c r="M33" s="83"/>
      <c r="N33" s="84"/>
      <c r="O33" s="85"/>
    </row>
    <row r="34" spans="3:15">
      <c r="C34" s="29" t="s">
        <v>239</v>
      </c>
      <c r="D34" s="4">
        <v>1</v>
      </c>
      <c r="E34" s="5">
        <v>105.07000000000001</v>
      </c>
      <c r="F34" s="6">
        <v>696000</v>
      </c>
      <c r="G34" s="6">
        <v>6624</v>
      </c>
      <c r="H34" s="4">
        <v>1</v>
      </c>
      <c r="I34" s="5">
        <v>105.07000000000001</v>
      </c>
      <c r="J34" s="6">
        <v>696000</v>
      </c>
      <c r="K34" s="6">
        <v>6624</v>
      </c>
      <c r="L34" s="4"/>
      <c r="M34" s="5"/>
      <c r="N34" s="6"/>
      <c r="O34" s="22"/>
    </row>
    <row r="35" spans="3:15">
      <c r="C35" s="81" t="s">
        <v>129</v>
      </c>
      <c r="D35" s="82">
        <v>11</v>
      </c>
      <c r="E35" s="83">
        <v>74.384345454545439</v>
      </c>
      <c r="F35" s="84">
        <v>234378.18181818182</v>
      </c>
      <c r="G35" s="84">
        <v>3165.181818181818</v>
      </c>
      <c r="H35" s="82"/>
      <c r="I35" s="83"/>
      <c r="J35" s="84"/>
      <c r="K35" s="84"/>
      <c r="L35" s="82">
        <v>11</v>
      </c>
      <c r="M35" s="83">
        <v>74.384345454545439</v>
      </c>
      <c r="N35" s="84">
        <v>234378.18181818182</v>
      </c>
      <c r="O35" s="85">
        <v>3165.181818181818</v>
      </c>
    </row>
    <row r="36" spans="3:15">
      <c r="C36" s="29" t="s">
        <v>240</v>
      </c>
      <c r="D36" s="4"/>
      <c r="E36" s="5"/>
      <c r="F36" s="6"/>
      <c r="G36" s="6"/>
      <c r="H36" s="4"/>
      <c r="I36" s="5"/>
      <c r="J36" s="6"/>
      <c r="K36" s="6"/>
      <c r="L36" s="4"/>
      <c r="M36" s="5"/>
      <c r="N36" s="6"/>
      <c r="O36" s="22"/>
    </row>
    <row r="37" spans="3:15">
      <c r="C37" s="81" t="s">
        <v>241</v>
      </c>
      <c r="D37" s="82">
        <v>1</v>
      </c>
      <c r="E37" s="83">
        <v>175</v>
      </c>
      <c r="F37" s="84">
        <v>395000</v>
      </c>
      <c r="G37" s="84">
        <v>2257</v>
      </c>
      <c r="H37" s="82">
        <v>1</v>
      </c>
      <c r="I37" s="83">
        <v>175</v>
      </c>
      <c r="J37" s="84">
        <v>395000</v>
      </c>
      <c r="K37" s="84">
        <v>2257</v>
      </c>
      <c r="L37" s="82"/>
      <c r="M37" s="83"/>
      <c r="N37" s="84"/>
      <c r="O37" s="85"/>
    </row>
    <row r="38" spans="3:15">
      <c r="C38" s="29" t="s">
        <v>242</v>
      </c>
      <c r="D38" s="4">
        <v>1</v>
      </c>
      <c r="E38" s="5"/>
      <c r="F38" s="6">
        <v>117500</v>
      </c>
      <c r="G38" s="6"/>
      <c r="H38" s="4"/>
      <c r="I38" s="5"/>
      <c r="J38" s="6"/>
      <c r="K38" s="6"/>
      <c r="L38" s="4">
        <v>1</v>
      </c>
      <c r="M38" s="5"/>
      <c r="N38" s="6">
        <v>117500</v>
      </c>
      <c r="O38" s="22"/>
    </row>
    <row r="39" spans="3:15">
      <c r="C39" s="81" t="s">
        <v>119</v>
      </c>
      <c r="D39" s="82">
        <v>14</v>
      </c>
      <c r="E39" s="83">
        <v>84.004612499999993</v>
      </c>
      <c r="F39" s="84">
        <v>284011.85714285716</v>
      </c>
      <c r="G39" s="84">
        <v>3528.1428571428573</v>
      </c>
      <c r="H39" s="82"/>
      <c r="I39" s="83"/>
      <c r="J39" s="84"/>
      <c r="K39" s="84"/>
      <c r="L39" s="82">
        <v>14</v>
      </c>
      <c r="M39" s="83">
        <v>84.004612500000007</v>
      </c>
      <c r="N39" s="84">
        <v>284011.85714285716</v>
      </c>
      <c r="O39" s="85">
        <v>3528.1428571428573</v>
      </c>
    </row>
    <row r="40" spans="3:15">
      <c r="C40" s="29" t="s">
        <v>243</v>
      </c>
      <c r="D40" s="4">
        <v>4</v>
      </c>
      <c r="E40" s="5">
        <v>310</v>
      </c>
      <c r="F40" s="6"/>
      <c r="G40" s="6"/>
      <c r="H40" s="4">
        <v>4</v>
      </c>
      <c r="I40" s="5">
        <v>310</v>
      </c>
      <c r="J40" s="6"/>
      <c r="K40" s="6"/>
      <c r="L40" s="4"/>
      <c r="M40" s="5"/>
      <c r="N40" s="6"/>
      <c r="O40" s="22"/>
    </row>
    <row r="41" spans="3:15">
      <c r="C41" s="81" t="s">
        <v>244</v>
      </c>
      <c r="D41" s="82">
        <v>15</v>
      </c>
      <c r="E41" s="83">
        <v>69.235066666666668</v>
      </c>
      <c r="F41" s="84">
        <v>132679.33333333334</v>
      </c>
      <c r="G41" s="84">
        <v>1919.1333333333334</v>
      </c>
      <c r="H41" s="82"/>
      <c r="I41" s="83"/>
      <c r="J41" s="84"/>
      <c r="K41" s="84"/>
      <c r="L41" s="82">
        <v>15</v>
      </c>
      <c r="M41" s="83">
        <v>69.235066666666668</v>
      </c>
      <c r="N41" s="84">
        <v>132679.33333333334</v>
      </c>
      <c r="O41" s="85">
        <v>1919.1333333333334</v>
      </c>
    </row>
    <row r="42" spans="3:15">
      <c r="C42" s="29" t="s">
        <v>120</v>
      </c>
      <c r="D42" s="4">
        <v>6</v>
      </c>
      <c r="E42" s="5">
        <v>199.4485885</v>
      </c>
      <c r="F42" s="6">
        <v>1112867.75</v>
      </c>
      <c r="G42" s="6">
        <v>3757.25</v>
      </c>
      <c r="H42" s="4">
        <v>2</v>
      </c>
      <c r="I42" s="5">
        <v>422.50450000000001</v>
      </c>
      <c r="J42" s="6">
        <v>1994735.5</v>
      </c>
      <c r="K42" s="6">
        <v>4721.5</v>
      </c>
      <c r="L42" s="4">
        <v>4</v>
      </c>
      <c r="M42" s="5">
        <v>87.920632749999996</v>
      </c>
      <c r="N42" s="6">
        <v>231000</v>
      </c>
      <c r="O42" s="22">
        <v>2793</v>
      </c>
    </row>
    <row r="43" spans="3:15">
      <c r="C43" s="81" t="s">
        <v>245</v>
      </c>
      <c r="D43" s="82">
        <v>2</v>
      </c>
      <c r="E43" s="83">
        <v>74.800000000000011</v>
      </c>
      <c r="F43" s="84">
        <v>127350</v>
      </c>
      <c r="G43" s="84">
        <v>1699.5</v>
      </c>
      <c r="H43" s="82"/>
      <c r="I43" s="83"/>
      <c r="J43" s="84"/>
      <c r="K43" s="84"/>
      <c r="L43" s="82">
        <v>2</v>
      </c>
      <c r="M43" s="83">
        <v>74.800000000000011</v>
      </c>
      <c r="N43" s="84">
        <v>127350</v>
      </c>
      <c r="O43" s="85">
        <v>1699.5</v>
      </c>
    </row>
    <row r="44" spans="3:15">
      <c r="C44" s="29" t="s">
        <v>246</v>
      </c>
      <c r="D44" s="4"/>
      <c r="E44" s="5"/>
      <c r="F44" s="6"/>
      <c r="G44" s="6"/>
      <c r="H44" s="4"/>
      <c r="I44" s="5"/>
      <c r="J44" s="6"/>
      <c r="K44" s="6"/>
      <c r="L44" s="4"/>
      <c r="M44" s="5"/>
      <c r="N44" s="6"/>
      <c r="O44" s="22"/>
    </row>
    <row r="45" spans="3:15">
      <c r="C45" s="81" t="s">
        <v>247</v>
      </c>
      <c r="D45" s="82">
        <v>1</v>
      </c>
      <c r="E45" s="83">
        <v>76.63000000000001</v>
      </c>
      <c r="F45" s="84">
        <v>215000</v>
      </c>
      <c r="G45" s="84">
        <v>2806</v>
      </c>
      <c r="H45" s="82"/>
      <c r="I45" s="83"/>
      <c r="J45" s="84"/>
      <c r="K45" s="84"/>
      <c r="L45" s="82">
        <v>1</v>
      </c>
      <c r="M45" s="83">
        <v>76.63000000000001</v>
      </c>
      <c r="N45" s="84">
        <v>215000</v>
      </c>
      <c r="O45" s="85">
        <v>2806</v>
      </c>
    </row>
    <row r="46" spans="3:15">
      <c r="C46" s="29" t="s">
        <v>248</v>
      </c>
      <c r="D46" s="4"/>
      <c r="E46" s="5"/>
      <c r="F46" s="6"/>
      <c r="G46" s="6"/>
      <c r="H46" s="4"/>
      <c r="I46" s="5"/>
      <c r="J46" s="6"/>
      <c r="K46" s="6"/>
      <c r="L46" s="4"/>
      <c r="M46" s="5"/>
      <c r="N46" s="6"/>
      <c r="O46" s="22"/>
    </row>
    <row r="47" spans="3:15">
      <c r="C47" s="81" t="s">
        <v>249</v>
      </c>
      <c r="D47" s="82">
        <v>9</v>
      </c>
      <c r="E47" s="83">
        <v>74.569400000000002</v>
      </c>
      <c r="F47" s="84">
        <v>221933.33333333334</v>
      </c>
      <c r="G47" s="84">
        <v>3085.7777777777778</v>
      </c>
      <c r="H47" s="82"/>
      <c r="I47" s="83"/>
      <c r="J47" s="84"/>
      <c r="K47" s="84"/>
      <c r="L47" s="82">
        <v>9</v>
      </c>
      <c r="M47" s="83">
        <v>74.569400000000002</v>
      </c>
      <c r="N47" s="84">
        <v>221933.33333333334</v>
      </c>
      <c r="O47" s="85">
        <v>3085.7777777777778</v>
      </c>
    </row>
    <row r="48" spans="3:15">
      <c r="C48" s="29" t="s">
        <v>130</v>
      </c>
      <c r="D48" s="4">
        <v>18</v>
      </c>
      <c r="E48" s="5">
        <v>317.27242722222218</v>
      </c>
      <c r="F48" s="6">
        <v>2535634.5</v>
      </c>
      <c r="G48" s="6">
        <v>8104.2222222222226</v>
      </c>
      <c r="H48" s="4">
        <v>17</v>
      </c>
      <c r="I48" s="5">
        <v>328.85652941176471</v>
      </c>
      <c r="J48" s="6">
        <v>2599495.3529411764</v>
      </c>
      <c r="K48" s="6">
        <v>7872.1764705882351</v>
      </c>
      <c r="L48" s="4">
        <v>1</v>
      </c>
      <c r="M48" s="5">
        <v>120.34269</v>
      </c>
      <c r="N48" s="6">
        <v>1450000</v>
      </c>
      <c r="O48" s="22">
        <v>12049</v>
      </c>
    </row>
    <row r="49" spans="3:15">
      <c r="C49" s="81" t="s">
        <v>250</v>
      </c>
      <c r="D49" s="82"/>
      <c r="E49" s="83"/>
      <c r="F49" s="84"/>
      <c r="G49" s="84"/>
      <c r="H49" s="82"/>
      <c r="I49" s="83"/>
      <c r="J49" s="84"/>
      <c r="K49" s="84"/>
      <c r="L49" s="82"/>
      <c r="M49" s="83"/>
      <c r="N49" s="84"/>
      <c r="O49" s="85"/>
    </row>
    <row r="50" spans="3:15">
      <c r="C50" s="29" t="s">
        <v>143</v>
      </c>
      <c r="D50" s="4">
        <v>25</v>
      </c>
      <c r="E50" s="5">
        <v>99.0364</v>
      </c>
      <c r="F50" s="6">
        <v>275672</v>
      </c>
      <c r="G50" s="6">
        <v>2931.8</v>
      </c>
      <c r="H50" s="4">
        <v>1</v>
      </c>
      <c r="I50" s="5">
        <v>300</v>
      </c>
      <c r="J50" s="6">
        <v>425000</v>
      </c>
      <c r="K50" s="6">
        <v>1417</v>
      </c>
      <c r="L50" s="4">
        <v>24</v>
      </c>
      <c r="M50" s="5">
        <v>90.662916666666661</v>
      </c>
      <c r="N50" s="6">
        <v>269450</v>
      </c>
      <c r="O50" s="22">
        <v>2994.9166666666665</v>
      </c>
    </row>
    <row r="51" spans="3:15">
      <c r="C51" s="81" t="s">
        <v>251</v>
      </c>
      <c r="D51" s="82"/>
      <c r="E51" s="83"/>
      <c r="F51" s="84"/>
      <c r="G51" s="84"/>
      <c r="H51" s="82"/>
      <c r="I51" s="83"/>
      <c r="J51" s="84"/>
      <c r="K51" s="84"/>
      <c r="L51" s="82"/>
      <c r="M51" s="83"/>
      <c r="N51" s="84"/>
      <c r="O51" s="85"/>
    </row>
    <row r="52" spans="3:15">
      <c r="C52" s="29" t="s">
        <v>121</v>
      </c>
      <c r="D52" s="4">
        <v>26</v>
      </c>
      <c r="E52" s="5">
        <v>86.213846538461524</v>
      </c>
      <c r="F52" s="6">
        <v>332374.19230769231</v>
      </c>
      <c r="G52" s="6">
        <v>3905.5</v>
      </c>
      <c r="H52" s="4"/>
      <c r="I52" s="5"/>
      <c r="J52" s="6"/>
      <c r="K52" s="6"/>
      <c r="L52" s="4">
        <v>26</v>
      </c>
      <c r="M52" s="5">
        <v>86.213846538461524</v>
      </c>
      <c r="N52" s="6">
        <v>332374.19230769231</v>
      </c>
      <c r="O52" s="22">
        <v>3905.5</v>
      </c>
    </row>
    <row r="53" spans="3:15">
      <c r="C53" s="81" t="s">
        <v>252</v>
      </c>
      <c r="D53" s="82"/>
      <c r="E53" s="83"/>
      <c r="F53" s="84"/>
      <c r="G53" s="84"/>
      <c r="H53" s="82"/>
      <c r="I53" s="83"/>
      <c r="J53" s="84"/>
      <c r="K53" s="84"/>
      <c r="L53" s="82"/>
      <c r="M53" s="83"/>
      <c r="N53" s="84"/>
      <c r="O53" s="85"/>
    </row>
    <row r="54" spans="3:15">
      <c r="C54" s="29" t="s">
        <v>253</v>
      </c>
      <c r="D54" s="4">
        <v>1</v>
      </c>
      <c r="E54" s="5">
        <v>252.8</v>
      </c>
      <c r="F54" s="6">
        <v>460000</v>
      </c>
      <c r="G54" s="6">
        <v>1820</v>
      </c>
      <c r="H54" s="4">
        <v>1</v>
      </c>
      <c r="I54" s="5">
        <v>252.8</v>
      </c>
      <c r="J54" s="6">
        <v>460000</v>
      </c>
      <c r="K54" s="6">
        <v>1820</v>
      </c>
      <c r="L54" s="4"/>
      <c r="M54" s="5"/>
      <c r="N54" s="6"/>
      <c r="O54" s="22"/>
    </row>
    <row r="55" spans="3:15">
      <c r="C55" s="81" t="s">
        <v>254</v>
      </c>
      <c r="D55" s="82">
        <v>1</v>
      </c>
      <c r="E55" s="83">
        <v>329.68259999999998</v>
      </c>
      <c r="F55" s="84">
        <v>500000</v>
      </c>
      <c r="G55" s="84">
        <v>1517</v>
      </c>
      <c r="H55" s="82">
        <v>1</v>
      </c>
      <c r="I55" s="83">
        <v>329.68259999999998</v>
      </c>
      <c r="J55" s="84">
        <v>500000</v>
      </c>
      <c r="K55" s="84">
        <v>1517</v>
      </c>
      <c r="L55" s="82"/>
      <c r="M55" s="83"/>
      <c r="N55" s="84"/>
      <c r="O55" s="85"/>
    </row>
    <row r="56" spans="3:15">
      <c r="C56" s="29" t="s">
        <v>255</v>
      </c>
      <c r="D56" s="4">
        <v>1</v>
      </c>
      <c r="E56" s="5">
        <v>277.29000000000002</v>
      </c>
      <c r="F56" s="6">
        <v>550000</v>
      </c>
      <c r="G56" s="6">
        <v>1983</v>
      </c>
      <c r="H56" s="4">
        <v>1</v>
      </c>
      <c r="I56" s="5">
        <v>277.29000000000002</v>
      </c>
      <c r="J56" s="6">
        <v>550000</v>
      </c>
      <c r="K56" s="6">
        <v>1983</v>
      </c>
      <c r="L56" s="4"/>
      <c r="M56" s="5"/>
      <c r="N56" s="6"/>
      <c r="O56" s="22"/>
    </row>
    <row r="57" spans="3:15">
      <c r="C57" s="81" t="s">
        <v>151</v>
      </c>
      <c r="D57" s="82"/>
      <c r="E57" s="83"/>
      <c r="F57" s="84"/>
      <c r="G57" s="84"/>
      <c r="H57" s="82"/>
      <c r="I57" s="83"/>
      <c r="J57" s="84"/>
      <c r="K57" s="84"/>
      <c r="L57" s="82"/>
      <c r="M57" s="83"/>
      <c r="N57" s="84"/>
      <c r="O57" s="85"/>
    </row>
    <row r="58" spans="3:15">
      <c r="C58" s="29" t="s">
        <v>144</v>
      </c>
      <c r="D58" s="4">
        <v>5</v>
      </c>
      <c r="E58" s="5">
        <v>75.521180000000001</v>
      </c>
      <c r="F58" s="6">
        <v>145280</v>
      </c>
      <c r="G58" s="6">
        <v>2016.6</v>
      </c>
      <c r="H58" s="4"/>
      <c r="I58" s="5"/>
      <c r="J58" s="6"/>
      <c r="K58" s="6"/>
      <c r="L58" s="4">
        <v>5</v>
      </c>
      <c r="M58" s="5">
        <v>75.521180000000001</v>
      </c>
      <c r="N58" s="6">
        <v>145280</v>
      </c>
      <c r="O58" s="22">
        <v>2016.6</v>
      </c>
    </row>
    <row r="59" spans="3:15">
      <c r="C59" s="81" t="s">
        <v>256</v>
      </c>
      <c r="D59" s="82"/>
      <c r="E59" s="83"/>
      <c r="F59" s="84"/>
      <c r="G59" s="84"/>
      <c r="H59" s="82"/>
      <c r="I59" s="83"/>
      <c r="J59" s="84"/>
      <c r="K59" s="84"/>
      <c r="L59" s="82"/>
      <c r="M59" s="83"/>
      <c r="N59" s="84"/>
      <c r="O59" s="85"/>
    </row>
    <row r="60" spans="3:15">
      <c r="C60" s="29" t="s">
        <v>131</v>
      </c>
      <c r="D60" s="4">
        <v>39</v>
      </c>
      <c r="E60" s="5">
        <v>88.560068717948695</v>
      </c>
      <c r="F60" s="6">
        <v>403557.94871794869</v>
      </c>
      <c r="G60" s="6">
        <v>4485.2564102564102</v>
      </c>
      <c r="H60" s="4">
        <v>3</v>
      </c>
      <c r="I60" s="5">
        <v>94.246733333333339</v>
      </c>
      <c r="J60" s="6">
        <v>361586.66666666669</v>
      </c>
      <c r="K60" s="6">
        <v>3863.6666666666665</v>
      </c>
      <c r="L60" s="4">
        <v>36</v>
      </c>
      <c r="M60" s="5">
        <v>88.086179999999999</v>
      </c>
      <c r="N60" s="6">
        <v>407055.55555555556</v>
      </c>
      <c r="O60" s="22">
        <v>4537.0555555555557</v>
      </c>
    </row>
    <row r="61" spans="3:15">
      <c r="C61" s="81" t="s">
        <v>257</v>
      </c>
      <c r="D61" s="82">
        <v>2</v>
      </c>
      <c r="E61" s="83">
        <v>151</v>
      </c>
      <c r="F61" s="84">
        <v>350000</v>
      </c>
      <c r="G61" s="84">
        <v>2318</v>
      </c>
      <c r="H61" s="82">
        <v>2</v>
      </c>
      <c r="I61" s="83">
        <v>151</v>
      </c>
      <c r="J61" s="84">
        <v>350000</v>
      </c>
      <c r="K61" s="84">
        <v>2318</v>
      </c>
      <c r="L61" s="82"/>
      <c r="M61" s="83"/>
      <c r="N61" s="84"/>
      <c r="O61" s="85"/>
    </row>
    <row r="62" spans="3:15">
      <c r="C62" s="29" t="s">
        <v>145</v>
      </c>
      <c r="D62" s="4">
        <v>60</v>
      </c>
      <c r="E62" s="5">
        <v>129.80507833333334</v>
      </c>
      <c r="F62" s="6">
        <v>312873.70689655171</v>
      </c>
      <c r="G62" s="6">
        <v>2841.4827586206898</v>
      </c>
      <c r="H62" s="4">
        <v>14</v>
      </c>
      <c r="I62" s="5">
        <v>291.16571428571422</v>
      </c>
      <c r="J62" s="6">
        <v>529799.85714285716</v>
      </c>
      <c r="K62" s="6">
        <v>1894.5</v>
      </c>
      <c r="L62" s="4">
        <v>46</v>
      </c>
      <c r="M62" s="5">
        <v>80.695319565217375</v>
      </c>
      <c r="N62" s="6">
        <v>243851.75</v>
      </c>
      <c r="O62" s="22">
        <v>3142.7954545454545</v>
      </c>
    </row>
    <row r="63" spans="3:15">
      <c r="C63" s="81" t="s">
        <v>132</v>
      </c>
      <c r="D63" s="82">
        <v>20</v>
      </c>
      <c r="E63" s="83">
        <v>83.259425000000022</v>
      </c>
      <c r="F63" s="84">
        <v>305600</v>
      </c>
      <c r="G63" s="84">
        <v>3322.1333333333332</v>
      </c>
      <c r="H63" s="82"/>
      <c r="I63" s="83"/>
      <c r="J63" s="84"/>
      <c r="K63" s="84"/>
      <c r="L63" s="82">
        <v>20</v>
      </c>
      <c r="M63" s="83">
        <v>83.259424999999993</v>
      </c>
      <c r="N63" s="84">
        <v>305600</v>
      </c>
      <c r="O63" s="85">
        <v>3322.1333333333332</v>
      </c>
    </row>
    <row r="64" spans="3:15">
      <c r="C64" s="29" t="s">
        <v>133</v>
      </c>
      <c r="D64" s="4">
        <v>12</v>
      </c>
      <c r="E64" s="5">
        <v>63.504066166666668</v>
      </c>
      <c r="F64" s="6">
        <v>216600</v>
      </c>
      <c r="G64" s="6">
        <v>3245.4545454545455</v>
      </c>
      <c r="H64" s="4"/>
      <c r="I64" s="5"/>
      <c r="J64" s="6"/>
      <c r="K64" s="6"/>
      <c r="L64" s="4">
        <v>12</v>
      </c>
      <c r="M64" s="5">
        <v>63.504066166666661</v>
      </c>
      <c r="N64" s="6">
        <v>216600</v>
      </c>
      <c r="O64" s="22">
        <v>3245.4545454545455</v>
      </c>
    </row>
    <row r="65" spans="3:15">
      <c r="C65" s="81" t="s">
        <v>134</v>
      </c>
      <c r="D65" s="82">
        <v>8</v>
      </c>
      <c r="E65" s="83">
        <v>91.403187500000001</v>
      </c>
      <c r="F65" s="84">
        <v>236250</v>
      </c>
      <c r="G65" s="84">
        <v>2685.375</v>
      </c>
      <c r="H65" s="82"/>
      <c r="I65" s="83"/>
      <c r="J65" s="84"/>
      <c r="K65" s="84"/>
      <c r="L65" s="82">
        <v>8</v>
      </c>
      <c r="M65" s="83">
        <v>91.403187500000001</v>
      </c>
      <c r="N65" s="84">
        <v>236250</v>
      </c>
      <c r="O65" s="85">
        <v>2685.375</v>
      </c>
    </row>
    <row r="66" spans="3:15">
      <c r="C66" s="29" t="s">
        <v>258</v>
      </c>
      <c r="D66" s="4">
        <v>15</v>
      </c>
      <c r="E66" s="5">
        <v>71.797780000000003</v>
      </c>
      <c r="F66" s="6">
        <v>333619.06666666665</v>
      </c>
      <c r="G66" s="6">
        <v>4778.7333333333336</v>
      </c>
      <c r="H66" s="4"/>
      <c r="I66" s="5"/>
      <c r="J66" s="6"/>
      <c r="K66" s="6"/>
      <c r="L66" s="4">
        <v>15</v>
      </c>
      <c r="M66" s="5">
        <v>71.797780000000003</v>
      </c>
      <c r="N66" s="6">
        <v>333619.06666666665</v>
      </c>
      <c r="O66" s="22">
        <v>4778.7333333333336</v>
      </c>
    </row>
    <row r="67" spans="3:15">
      <c r="C67" s="81" t="s">
        <v>259</v>
      </c>
      <c r="D67" s="82"/>
      <c r="E67" s="83"/>
      <c r="F67" s="84"/>
      <c r="G67" s="84"/>
      <c r="H67" s="82"/>
      <c r="I67" s="83"/>
      <c r="J67" s="84"/>
      <c r="K67" s="84"/>
      <c r="L67" s="82"/>
      <c r="M67" s="83"/>
      <c r="N67" s="84"/>
      <c r="O67" s="85"/>
    </row>
    <row r="68" spans="3:15">
      <c r="C68" s="29" t="s">
        <v>260</v>
      </c>
      <c r="D68" s="4"/>
      <c r="E68" s="5"/>
      <c r="F68" s="6"/>
      <c r="G68" s="6"/>
      <c r="H68" s="4"/>
      <c r="I68" s="5"/>
      <c r="J68" s="6"/>
      <c r="K68" s="6"/>
      <c r="L68" s="4"/>
      <c r="M68" s="5"/>
      <c r="N68" s="6"/>
      <c r="O68" s="22"/>
    </row>
    <row r="69" spans="3:15">
      <c r="C69" s="81" t="s">
        <v>261</v>
      </c>
      <c r="D69" s="82"/>
      <c r="E69" s="83"/>
      <c r="F69" s="84"/>
      <c r="G69" s="84"/>
      <c r="H69" s="82"/>
      <c r="I69" s="83"/>
      <c r="J69" s="84"/>
      <c r="K69" s="84"/>
      <c r="L69" s="82"/>
      <c r="M69" s="83"/>
      <c r="N69" s="84"/>
      <c r="O69" s="85"/>
    </row>
    <row r="70" spans="3:15">
      <c r="C70" s="29" t="s">
        <v>262</v>
      </c>
      <c r="D70" s="4"/>
      <c r="E70" s="5"/>
      <c r="F70" s="6"/>
      <c r="G70" s="6"/>
      <c r="H70" s="4"/>
      <c r="I70" s="5"/>
      <c r="J70" s="6"/>
      <c r="K70" s="6"/>
      <c r="L70" s="4"/>
      <c r="M70" s="5"/>
      <c r="N70" s="6"/>
      <c r="O70" s="22"/>
    </row>
    <row r="71" spans="3:15">
      <c r="C71" s="81" t="s">
        <v>263</v>
      </c>
      <c r="D71" s="82">
        <v>15</v>
      </c>
      <c r="E71" s="83">
        <v>260</v>
      </c>
      <c r="F71" s="84">
        <v>500000</v>
      </c>
      <c r="G71" s="84">
        <v>1923</v>
      </c>
      <c r="H71" s="82">
        <v>15</v>
      </c>
      <c r="I71" s="83">
        <v>260</v>
      </c>
      <c r="J71" s="84">
        <v>500000</v>
      </c>
      <c r="K71" s="84">
        <v>1923</v>
      </c>
      <c r="L71" s="82"/>
      <c r="M71" s="83"/>
      <c r="N71" s="84"/>
      <c r="O71" s="85"/>
    </row>
    <row r="72" spans="3:15">
      <c r="C72" s="29" t="s">
        <v>264</v>
      </c>
      <c r="D72" s="4"/>
      <c r="E72" s="5"/>
      <c r="F72" s="6"/>
      <c r="G72" s="6"/>
      <c r="H72" s="4"/>
      <c r="I72" s="5"/>
      <c r="J72" s="6"/>
      <c r="K72" s="6"/>
      <c r="L72" s="4"/>
      <c r="M72" s="5"/>
      <c r="N72" s="6"/>
      <c r="O72" s="22"/>
    </row>
    <row r="73" spans="3:15">
      <c r="C73" s="81" t="s">
        <v>265</v>
      </c>
      <c r="D73" s="82">
        <v>2</v>
      </c>
      <c r="E73" s="83">
        <v>172.49999999999997</v>
      </c>
      <c r="F73" s="84">
        <v>425000</v>
      </c>
      <c r="G73" s="84">
        <v>2464</v>
      </c>
      <c r="H73" s="82">
        <v>2</v>
      </c>
      <c r="I73" s="83">
        <v>172.49999999999997</v>
      </c>
      <c r="J73" s="84">
        <v>425000</v>
      </c>
      <c r="K73" s="84">
        <v>2464</v>
      </c>
      <c r="L73" s="82"/>
      <c r="M73" s="83"/>
      <c r="N73" s="84"/>
      <c r="O73" s="85"/>
    </row>
    <row r="74" spans="3:15">
      <c r="C74" s="29" t="s">
        <v>266</v>
      </c>
      <c r="D74" s="4">
        <v>10</v>
      </c>
      <c r="E74" s="5">
        <v>71.701159999999987</v>
      </c>
      <c r="F74" s="6">
        <v>203530</v>
      </c>
      <c r="G74" s="6">
        <v>2913.4</v>
      </c>
      <c r="H74" s="4"/>
      <c r="I74" s="5"/>
      <c r="J74" s="6"/>
      <c r="K74" s="6"/>
      <c r="L74" s="4">
        <v>10</v>
      </c>
      <c r="M74" s="5">
        <v>71.701160000000002</v>
      </c>
      <c r="N74" s="6">
        <v>203530</v>
      </c>
      <c r="O74" s="22">
        <v>2913.4</v>
      </c>
    </row>
    <row r="75" spans="3:15">
      <c r="C75" s="81" t="s">
        <v>267</v>
      </c>
      <c r="D75" s="82"/>
      <c r="E75" s="83"/>
      <c r="F75" s="84"/>
      <c r="G75" s="84"/>
      <c r="H75" s="82"/>
      <c r="I75" s="83"/>
      <c r="J75" s="84"/>
      <c r="K75" s="84"/>
      <c r="L75" s="82"/>
      <c r="M75" s="83"/>
      <c r="N75" s="84"/>
      <c r="O75" s="85"/>
    </row>
    <row r="76" spans="3:15">
      <c r="C76" s="29" t="s">
        <v>268</v>
      </c>
      <c r="D76" s="4">
        <v>3</v>
      </c>
      <c r="E76" s="5">
        <v>76.868999999999986</v>
      </c>
      <c r="F76" s="6">
        <v>170000</v>
      </c>
      <c r="G76" s="6">
        <v>2208</v>
      </c>
      <c r="H76" s="4"/>
      <c r="I76" s="5"/>
      <c r="J76" s="6"/>
      <c r="K76" s="6"/>
      <c r="L76" s="4">
        <v>3</v>
      </c>
      <c r="M76" s="5">
        <v>76.868999999999986</v>
      </c>
      <c r="N76" s="6">
        <v>170000</v>
      </c>
      <c r="O76" s="22">
        <v>2208</v>
      </c>
    </row>
    <row r="77" spans="3:15">
      <c r="C77" s="81" t="s">
        <v>269</v>
      </c>
      <c r="D77" s="82">
        <v>17</v>
      </c>
      <c r="E77" s="83">
        <v>88.332947058823549</v>
      </c>
      <c r="F77" s="84">
        <v>211095.29411764705</v>
      </c>
      <c r="G77" s="84">
        <v>2443.5294117647059</v>
      </c>
      <c r="H77" s="82"/>
      <c r="I77" s="83"/>
      <c r="J77" s="84"/>
      <c r="K77" s="84"/>
      <c r="L77" s="82">
        <v>17</v>
      </c>
      <c r="M77" s="83">
        <v>88.332947058823535</v>
      </c>
      <c r="N77" s="84">
        <v>211095.29411764705</v>
      </c>
      <c r="O77" s="85">
        <v>2443.5294117647059</v>
      </c>
    </row>
    <row r="78" spans="3:15">
      <c r="C78" s="29" t="s">
        <v>270</v>
      </c>
      <c r="D78" s="4">
        <v>30</v>
      </c>
      <c r="E78" s="5">
        <v>79.15449333333332</v>
      </c>
      <c r="F78" s="6">
        <v>142180</v>
      </c>
      <c r="G78" s="6">
        <v>1855.9</v>
      </c>
      <c r="H78" s="4">
        <v>1</v>
      </c>
      <c r="I78" s="5">
        <v>328</v>
      </c>
      <c r="J78" s="6">
        <v>600000</v>
      </c>
      <c r="K78" s="6">
        <v>1829</v>
      </c>
      <c r="L78" s="4">
        <v>29</v>
      </c>
      <c r="M78" s="5">
        <v>70.573613793103448</v>
      </c>
      <c r="N78" s="6">
        <v>126393.10344827586</v>
      </c>
      <c r="O78" s="22">
        <v>1856.8275862068965</v>
      </c>
    </row>
    <row r="79" spans="3:15">
      <c r="C79" s="81" t="s">
        <v>271</v>
      </c>
      <c r="D79" s="82">
        <v>2</v>
      </c>
      <c r="E79" s="83">
        <v>90.1</v>
      </c>
      <c r="F79" s="84">
        <v>234837.5</v>
      </c>
      <c r="G79" s="84">
        <v>2737</v>
      </c>
      <c r="H79" s="82">
        <v>1</v>
      </c>
      <c r="I79" s="83">
        <v>125</v>
      </c>
      <c r="J79" s="84">
        <v>300000</v>
      </c>
      <c r="K79" s="84">
        <v>2400</v>
      </c>
      <c r="L79" s="82">
        <v>1</v>
      </c>
      <c r="M79" s="83">
        <v>55.2</v>
      </c>
      <c r="N79" s="84">
        <v>169675</v>
      </c>
      <c r="O79" s="85">
        <v>3074</v>
      </c>
    </row>
    <row r="80" spans="3:15">
      <c r="C80" s="29" t="s">
        <v>135</v>
      </c>
      <c r="D80" s="4">
        <v>2</v>
      </c>
      <c r="E80" s="5">
        <v>75.037499999999994</v>
      </c>
      <c r="F80" s="6">
        <v>226500</v>
      </c>
      <c r="G80" s="6">
        <v>3019</v>
      </c>
      <c r="H80" s="4"/>
      <c r="I80" s="5"/>
      <c r="J80" s="6"/>
      <c r="K80" s="6"/>
      <c r="L80" s="4">
        <v>2</v>
      </c>
      <c r="M80" s="5">
        <v>75.037499999999994</v>
      </c>
      <c r="N80" s="6">
        <v>226500</v>
      </c>
      <c r="O80" s="22">
        <v>3019</v>
      </c>
    </row>
    <row r="81" spans="3:15">
      <c r="C81" s="81" t="s">
        <v>272</v>
      </c>
      <c r="D81" s="82">
        <v>48</v>
      </c>
      <c r="E81" s="83">
        <v>287.16449999999992</v>
      </c>
      <c r="F81" s="84">
        <v>593478.26086956519</v>
      </c>
      <c r="G81" s="84">
        <v>2224.608695652174</v>
      </c>
      <c r="H81" s="82">
        <v>48</v>
      </c>
      <c r="I81" s="83">
        <v>287.16449999999992</v>
      </c>
      <c r="J81" s="84">
        <v>593478.26086956519</v>
      </c>
      <c r="K81" s="84">
        <v>2224.608695652174</v>
      </c>
      <c r="L81" s="82"/>
      <c r="M81" s="83"/>
      <c r="N81" s="84"/>
      <c r="O81" s="85"/>
    </row>
    <row r="82" spans="3:15">
      <c r="C82" s="29" t="s">
        <v>273</v>
      </c>
      <c r="D82" s="4">
        <v>9</v>
      </c>
      <c r="E82" s="5">
        <v>209.5922222222222</v>
      </c>
      <c r="F82" s="6">
        <v>509066.66666666669</v>
      </c>
      <c r="G82" s="6">
        <v>2419.5555555555557</v>
      </c>
      <c r="H82" s="4">
        <v>9</v>
      </c>
      <c r="I82" s="5">
        <v>209.5922222222222</v>
      </c>
      <c r="J82" s="6">
        <v>509066.66666666669</v>
      </c>
      <c r="K82" s="6">
        <v>2419.5555555555557</v>
      </c>
      <c r="L82" s="4"/>
      <c r="M82" s="5"/>
      <c r="N82" s="6"/>
      <c r="O82" s="22"/>
    </row>
    <row r="83" spans="3:15">
      <c r="C83" s="81" t="s">
        <v>274</v>
      </c>
      <c r="D83" s="82"/>
      <c r="E83" s="83"/>
      <c r="F83" s="84"/>
      <c r="G83" s="84"/>
      <c r="H83" s="82"/>
      <c r="I83" s="83"/>
      <c r="J83" s="84"/>
      <c r="K83" s="84"/>
      <c r="L83" s="82"/>
      <c r="M83" s="83"/>
      <c r="N83" s="84"/>
      <c r="O83" s="85"/>
    </row>
    <row r="84" spans="3:15">
      <c r="C84" s="29" t="s">
        <v>136</v>
      </c>
      <c r="D84" s="4">
        <v>12</v>
      </c>
      <c r="E84" s="5">
        <v>77.182983333333311</v>
      </c>
      <c r="F84" s="6">
        <v>172715</v>
      </c>
      <c r="G84" s="6">
        <v>2307.1666666666665</v>
      </c>
      <c r="H84" s="4"/>
      <c r="I84" s="5"/>
      <c r="J84" s="6"/>
      <c r="K84" s="6"/>
      <c r="L84" s="4">
        <v>12</v>
      </c>
      <c r="M84" s="5">
        <v>77.182983333333311</v>
      </c>
      <c r="N84" s="6">
        <v>172715</v>
      </c>
      <c r="O84" s="22">
        <v>2307.1666666666665</v>
      </c>
    </row>
    <row r="85" spans="3:15">
      <c r="C85" s="81" t="s">
        <v>275</v>
      </c>
      <c r="D85" s="82">
        <v>15</v>
      </c>
      <c r="E85" s="83">
        <v>72.124000000000009</v>
      </c>
      <c r="F85" s="84">
        <v>178553.33333333334</v>
      </c>
      <c r="G85" s="84">
        <v>2589.3333333333335</v>
      </c>
      <c r="H85" s="82">
        <v>1</v>
      </c>
      <c r="I85" s="83">
        <v>176.36</v>
      </c>
      <c r="J85" s="84">
        <v>380000</v>
      </c>
      <c r="K85" s="84">
        <v>2155</v>
      </c>
      <c r="L85" s="82">
        <v>14</v>
      </c>
      <c r="M85" s="83">
        <v>64.678571428571431</v>
      </c>
      <c r="N85" s="84">
        <v>164164.28571428571</v>
      </c>
      <c r="O85" s="85">
        <v>2620.3571428571427</v>
      </c>
    </row>
    <row r="86" spans="3:15">
      <c r="C86" s="29" t="s">
        <v>146</v>
      </c>
      <c r="D86" s="4">
        <v>28</v>
      </c>
      <c r="E86" s="5">
        <v>72.396196428571429</v>
      </c>
      <c r="F86" s="6">
        <v>180285.71428571429</v>
      </c>
      <c r="G86" s="6">
        <v>2486.25</v>
      </c>
      <c r="H86" s="4"/>
      <c r="I86" s="5"/>
      <c r="J86" s="6"/>
      <c r="K86" s="6"/>
      <c r="L86" s="4">
        <v>28</v>
      </c>
      <c r="M86" s="5">
        <v>72.396196428571429</v>
      </c>
      <c r="N86" s="6">
        <v>180285.71428571429</v>
      </c>
      <c r="O86" s="22">
        <v>2486.25</v>
      </c>
    </row>
    <row r="87" spans="3:15">
      <c r="C87" s="81" t="s">
        <v>147</v>
      </c>
      <c r="D87" s="82">
        <v>48</v>
      </c>
      <c r="E87" s="83">
        <v>100.1349833333333</v>
      </c>
      <c r="F87" s="84">
        <v>340023.1875</v>
      </c>
      <c r="G87" s="84">
        <v>3420.375</v>
      </c>
      <c r="H87" s="82">
        <v>2</v>
      </c>
      <c r="I87" s="83">
        <v>193.45364999999998</v>
      </c>
      <c r="J87" s="84">
        <v>623898</v>
      </c>
      <c r="K87" s="84">
        <v>3224</v>
      </c>
      <c r="L87" s="82">
        <v>46</v>
      </c>
      <c r="M87" s="83">
        <v>96.077649999999977</v>
      </c>
      <c r="N87" s="84">
        <v>327680.80434782611</v>
      </c>
      <c r="O87" s="85">
        <v>3428.913043478261</v>
      </c>
    </row>
    <row r="88" spans="3:15">
      <c r="C88" s="29" t="s">
        <v>122</v>
      </c>
      <c r="D88" s="4">
        <v>6</v>
      </c>
      <c r="E88" s="5">
        <v>66.0047</v>
      </c>
      <c r="F88" s="6">
        <v>243166.66666666666</v>
      </c>
      <c r="G88" s="6">
        <v>3668.5</v>
      </c>
      <c r="H88" s="4"/>
      <c r="I88" s="5"/>
      <c r="J88" s="6"/>
      <c r="K88" s="6"/>
      <c r="L88" s="4">
        <v>6</v>
      </c>
      <c r="M88" s="5">
        <v>66.0047</v>
      </c>
      <c r="N88" s="6">
        <v>243166.66666666666</v>
      </c>
      <c r="O88" s="22">
        <v>3668.5</v>
      </c>
    </row>
    <row r="89" spans="3:15">
      <c r="C89" s="81" t="s">
        <v>137</v>
      </c>
      <c r="D89" s="82"/>
      <c r="E89" s="83"/>
      <c r="F89" s="84"/>
      <c r="G89" s="84"/>
      <c r="H89" s="82"/>
      <c r="I89" s="83"/>
      <c r="J89" s="84"/>
      <c r="K89" s="84"/>
      <c r="L89" s="82"/>
      <c r="M89" s="83"/>
      <c r="N89" s="84"/>
      <c r="O89" s="85"/>
    </row>
    <row r="90" spans="3:15">
      <c r="C90" s="29" t="s">
        <v>276</v>
      </c>
      <c r="D90" s="4">
        <v>19</v>
      </c>
      <c r="E90" s="5">
        <v>192.94694210526316</v>
      </c>
      <c r="F90" s="6">
        <v>503705.26315789472</v>
      </c>
      <c r="G90" s="6">
        <v>3058.6842105263158</v>
      </c>
      <c r="H90" s="4">
        <v>6</v>
      </c>
      <c r="I90" s="5">
        <v>385.36458333333331</v>
      </c>
      <c r="J90" s="6">
        <v>806666.66666666663</v>
      </c>
      <c r="K90" s="6">
        <v>2061.1666666666665</v>
      </c>
      <c r="L90" s="4">
        <v>13</v>
      </c>
      <c r="M90" s="5">
        <v>104.13879999999997</v>
      </c>
      <c r="N90" s="6">
        <v>363876.92307692306</v>
      </c>
      <c r="O90" s="22">
        <v>3519.0769230769229</v>
      </c>
    </row>
    <row r="91" spans="3:15">
      <c r="C91" s="81" t="s">
        <v>277</v>
      </c>
      <c r="D91" s="82"/>
      <c r="E91" s="83"/>
      <c r="F91" s="84"/>
      <c r="G91" s="84"/>
      <c r="H91" s="82"/>
      <c r="I91" s="83"/>
      <c r="J91" s="84"/>
      <c r="K91" s="84"/>
      <c r="L91" s="82"/>
      <c r="M91" s="83"/>
      <c r="N91" s="84"/>
      <c r="O91" s="85"/>
    </row>
    <row r="92" spans="3:15">
      <c r="C92" s="29" t="s">
        <v>138</v>
      </c>
      <c r="D92" s="4">
        <v>29</v>
      </c>
      <c r="E92" s="5">
        <v>79.196710344827594</v>
      </c>
      <c r="F92" s="6">
        <v>261412.75862068965</v>
      </c>
      <c r="G92" s="6">
        <v>3315.7241379310344</v>
      </c>
      <c r="H92" s="4"/>
      <c r="I92" s="5"/>
      <c r="J92" s="6"/>
      <c r="K92" s="6"/>
      <c r="L92" s="4">
        <v>29</v>
      </c>
      <c r="M92" s="5">
        <v>79.196710344827594</v>
      </c>
      <c r="N92" s="6">
        <v>261412.75862068965</v>
      </c>
      <c r="O92" s="22">
        <v>3315.7241379310344</v>
      </c>
    </row>
    <row r="93" spans="3:15">
      <c r="C93" s="81" t="s">
        <v>278</v>
      </c>
      <c r="D93" s="82"/>
      <c r="E93" s="83"/>
      <c r="F93" s="84"/>
      <c r="G93" s="84"/>
      <c r="H93" s="82"/>
      <c r="I93" s="83"/>
      <c r="J93" s="84"/>
      <c r="K93" s="84"/>
      <c r="L93" s="82"/>
      <c r="M93" s="83"/>
      <c r="N93" s="84"/>
      <c r="O93" s="85"/>
    </row>
    <row r="94" spans="3:15">
      <c r="C94" s="29" t="s">
        <v>279</v>
      </c>
      <c r="D94" s="4">
        <v>3</v>
      </c>
      <c r="E94" s="5">
        <v>545.125</v>
      </c>
      <c r="F94" s="6">
        <v>268495</v>
      </c>
      <c r="G94" s="6">
        <v>1167.3333333333333</v>
      </c>
      <c r="H94" s="4">
        <v>1</v>
      </c>
      <c r="I94" s="5">
        <v>1502.55</v>
      </c>
      <c r="J94" s="6">
        <v>600000</v>
      </c>
      <c r="K94" s="6">
        <v>399</v>
      </c>
      <c r="L94" s="4">
        <v>2</v>
      </c>
      <c r="M94" s="5">
        <v>66.412499999999994</v>
      </c>
      <c r="N94" s="6">
        <v>102742.5</v>
      </c>
      <c r="O94" s="22">
        <v>1551.5</v>
      </c>
    </row>
    <row r="95" spans="3:15">
      <c r="C95" s="81" t="s">
        <v>280</v>
      </c>
      <c r="D95" s="82"/>
      <c r="E95" s="83"/>
      <c r="F95" s="84"/>
      <c r="G95" s="84"/>
      <c r="H95" s="82"/>
      <c r="I95" s="83"/>
      <c r="J95" s="84"/>
      <c r="K95" s="84"/>
      <c r="L95" s="82"/>
      <c r="M95" s="83"/>
      <c r="N95" s="84"/>
      <c r="O95" s="85"/>
    </row>
    <row r="96" spans="3:15">
      <c r="C96" s="29" t="s">
        <v>139</v>
      </c>
      <c r="D96" s="4">
        <v>47</v>
      </c>
      <c r="E96" s="5">
        <v>135.07589965957447</v>
      </c>
      <c r="F96" s="6">
        <v>556293.02127659577</v>
      </c>
      <c r="G96" s="6">
        <v>4495.255319148936</v>
      </c>
      <c r="H96" s="4">
        <v>6</v>
      </c>
      <c r="I96" s="5">
        <v>323.78834733333332</v>
      </c>
      <c r="J96" s="6">
        <v>963666.66666666663</v>
      </c>
      <c r="K96" s="6">
        <v>3292.8333333333335</v>
      </c>
      <c r="L96" s="4">
        <v>41</v>
      </c>
      <c r="M96" s="5">
        <v>107.45944390243901</v>
      </c>
      <c r="N96" s="6">
        <v>496677.36585365853</v>
      </c>
      <c r="O96" s="22">
        <v>4671.2195121951218</v>
      </c>
    </row>
    <row r="97" spans="3:15">
      <c r="C97" s="81" t="s">
        <v>281</v>
      </c>
      <c r="D97" s="82"/>
      <c r="E97" s="83"/>
      <c r="F97" s="84"/>
      <c r="G97" s="84"/>
      <c r="H97" s="82"/>
      <c r="I97" s="83"/>
      <c r="J97" s="84"/>
      <c r="K97" s="84"/>
      <c r="L97" s="82"/>
      <c r="M97" s="83"/>
      <c r="N97" s="84"/>
      <c r="O97" s="85"/>
    </row>
    <row r="98" spans="3:15">
      <c r="C98" s="29" t="s">
        <v>282</v>
      </c>
      <c r="D98" s="4">
        <v>3</v>
      </c>
      <c r="E98" s="5">
        <v>288.97049999999996</v>
      </c>
      <c r="F98" s="6"/>
      <c r="G98" s="6"/>
      <c r="H98" s="4">
        <v>3</v>
      </c>
      <c r="I98" s="5">
        <v>288.97049999999996</v>
      </c>
      <c r="J98" s="6"/>
      <c r="K98" s="6"/>
      <c r="L98" s="4"/>
      <c r="M98" s="5"/>
      <c r="N98" s="6"/>
      <c r="O98" s="22"/>
    </row>
    <row r="99" spans="3:15">
      <c r="C99" s="81" t="s">
        <v>283</v>
      </c>
      <c r="D99" s="82">
        <v>3</v>
      </c>
      <c r="E99" s="83">
        <v>95.328366666666668</v>
      </c>
      <c r="F99" s="84">
        <v>114500</v>
      </c>
      <c r="G99" s="84">
        <v>1198.6666666666667</v>
      </c>
      <c r="H99" s="82"/>
      <c r="I99" s="83"/>
      <c r="J99" s="84"/>
      <c r="K99" s="84"/>
      <c r="L99" s="82">
        <v>3</v>
      </c>
      <c r="M99" s="83">
        <v>95.328366666666668</v>
      </c>
      <c r="N99" s="84">
        <v>114500</v>
      </c>
      <c r="O99" s="85">
        <v>1198.6666666666667</v>
      </c>
    </row>
    <row r="100" spans="3:15">
      <c r="C100" s="29" t="s">
        <v>123</v>
      </c>
      <c r="D100" s="4">
        <v>6</v>
      </c>
      <c r="E100" s="5">
        <v>79.440666666666672</v>
      </c>
      <c r="F100" s="6">
        <v>266800</v>
      </c>
      <c r="G100" s="6">
        <v>3474.3333333333335</v>
      </c>
      <c r="H100" s="4"/>
      <c r="I100" s="5"/>
      <c r="J100" s="6"/>
      <c r="K100" s="6"/>
      <c r="L100" s="4">
        <v>6</v>
      </c>
      <c r="M100" s="5">
        <v>79.440666666666672</v>
      </c>
      <c r="N100" s="6">
        <v>266800</v>
      </c>
      <c r="O100" s="22">
        <v>3474.3333333333335</v>
      </c>
    </row>
    <row r="101" spans="3:15">
      <c r="C101" s="81" t="s">
        <v>284</v>
      </c>
      <c r="D101" s="82"/>
      <c r="E101" s="83"/>
      <c r="F101" s="84"/>
      <c r="G101" s="84"/>
      <c r="H101" s="82"/>
      <c r="I101" s="83"/>
      <c r="J101" s="84"/>
      <c r="K101" s="84"/>
      <c r="L101" s="82"/>
      <c r="M101" s="83"/>
      <c r="N101" s="84"/>
      <c r="O101" s="85"/>
    </row>
    <row r="102" spans="3:15">
      <c r="C102" s="29" t="s">
        <v>285</v>
      </c>
      <c r="D102" s="4">
        <v>3</v>
      </c>
      <c r="E102" s="5">
        <v>192</v>
      </c>
      <c r="F102" s="6">
        <v>310000</v>
      </c>
      <c r="G102" s="6">
        <v>1637.3333333333333</v>
      </c>
      <c r="H102" s="4">
        <v>3</v>
      </c>
      <c r="I102" s="5">
        <v>192</v>
      </c>
      <c r="J102" s="6">
        <v>310000</v>
      </c>
      <c r="K102" s="6">
        <v>1637.3333333333333</v>
      </c>
      <c r="L102" s="4"/>
      <c r="M102" s="5"/>
      <c r="N102" s="6"/>
      <c r="O102" s="22"/>
    </row>
    <row r="103" spans="3:15">
      <c r="C103" s="81" t="s">
        <v>124</v>
      </c>
      <c r="D103" s="82">
        <v>3</v>
      </c>
      <c r="E103" s="83">
        <v>90.819299999999998</v>
      </c>
      <c r="F103" s="84">
        <v>370666.66666666669</v>
      </c>
      <c r="G103" s="84">
        <v>4076.3333333333335</v>
      </c>
      <c r="H103" s="82"/>
      <c r="I103" s="83"/>
      <c r="J103" s="84"/>
      <c r="K103" s="84"/>
      <c r="L103" s="82">
        <v>3</v>
      </c>
      <c r="M103" s="83">
        <v>90.819299999999998</v>
      </c>
      <c r="N103" s="84">
        <v>370666.66666666669</v>
      </c>
      <c r="O103" s="85">
        <v>4076.3333333333335</v>
      </c>
    </row>
    <row r="104" spans="3:15">
      <c r="C104" s="29" t="s">
        <v>125</v>
      </c>
      <c r="D104" s="4">
        <v>39</v>
      </c>
      <c r="E104" s="5">
        <v>96.849311435897448</v>
      </c>
      <c r="F104" s="6">
        <v>314832.05128205131</v>
      </c>
      <c r="G104" s="6">
        <v>3647.6153846153848</v>
      </c>
      <c r="H104" s="4"/>
      <c r="I104" s="5"/>
      <c r="J104" s="6"/>
      <c r="K104" s="6"/>
      <c r="L104" s="4">
        <v>39</v>
      </c>
      <c r="M104" s="5">
        <v>96.849311435897434</v>
      </c>
      <c r="N104" s="6">
        <v>314832.05128205131</v>
      </c>
      <c r="O104" s="22">
        <v>3647.6153846153848</v>
      </c>
    </row>
    <row r="105" spans="3:15">
      <c r="C105" s="81" t="s">
        <v>286</v>
      </c>
      <c r="D105" s="82"/>
      <c r="E105" s="83"/>
      <c r="F105" s="84"/>
      <c r="G105" s="84"/>
      <c r="H105" s="82"/>
      <c r="I105" s="83"/>
      <c r="J105" s="84"/>
      <c r="K105" s="84"/>
      <c r="L105" s="82"/>
      <c r="M105" s="83"/>
      <c r="N105" s="84"/>
      <c r="O105" s="85"/>
    </row>
    <row r="106" spans="3:15">
      <c r="C106" s="29" t="s">
        <v>287</v>
      </c>
      <c r="D106" s="4">
        <v>3</v>
      </c>
      <c r="E106" s="5">
        <v>160.76500000000001</v>
      </c>
      <c r="F106" s="6">
        <v>206833.33333333334</v>
      </c>
      <c r="G106" s="6">
        <v>1470</v>
      </c>
      <c r="H106" s="4">
        <v>3</v>
      </c>
      <c r="I106" s="5">
        <v>160.76500000000001</v>
      </c>
      <c r="J106" s="6">
        <v>206833.33333333334</v>
      </c>
      <c r="K106" s="6">
        <v>1470</v>
      </c>
      <c r="L106" s="4"/>
      <c r="M106" s="5"/>
      <c r="N106" s="6"/>
      <c r="O106" s="22"/>
    </row>
    <row r="107" spans="3:15">
      <c r="C107" s="81" t="s">
        <v>288</v>
      </c>
      <c r="D107" s="82">
        <v>7</v>
      </c>
      <c r="E107" s="83">
        <v>77.207142857142841</v>
      </c>
      <c r="F107" s="84">
        <v>213571.42857142858</v>
      </c>
      <c r="G107" s="84">
        <v>2818.8571428571427</v>
      </c>
      <c r="H107" s="82"/>
      <c r="I107" s="83"/>
      <c r="J107" s="84"/>
      <c r="K107" s="84"/>
      <c r="L107" s="82">
        <v>7</v>
      </c>
      <c r="M107" s="83">
        <v>77.20714285714287</v>
      </c>
      <c r="N107" s="84">
        <v>213571.42857142858</v>
      </c>
      <c r="O107" s="85">
        <v>2818.8571428571427</v>
      </c>
    </row>
    <row r="108" spans="3:15">
      <c r="C108" s="29" t="s">
        <v>289</v>
      </c>
      <c r="D108" s="4">
        <v>3</v>
      </c>
      <c r="E108" s="5">
        <v>215.17179999999999</v>
      </c>
      <c r="F108" s="6">
        <v>524666.66666666663</v>
      </c>
      <c r="G108" s="6">
        <v>2652.6666666666665</v>
      </c>
      <c r="H108" s="4">
        <v>2</v>
      </c>
      <c r="I108" s="5">
        <v>280.2577</v>
      </c>
      <c r="J108" s="6">
        <v>642500</v>
      </c>
      <c r="K108" s="6">
        <v>2279</v>
      </c>
      <c r="L108" s="4">
        <v>1</v>
      </c>
      <c r="M108" s="5">
        <v>85</v>
      </c>
      <c r="N108" s="6">
        <v>289000</v>
      </c>
      <c r="O108" s="22">
        <v>3400</v>
      </c>
    </row>
    <row r="109" spans="3:15">
      <c r="C109" s="81" t="s">
        <v>290</v>
      </c>
      <c r="D109" s="82"/>
      <c r="E109" s="83"/>
      <c r="F109" s="84"/>
      <c r="G109" s="84"/>
      <c r="H109" s="82"/>
      <c r="I109" s="83"/>
      <c r="J109" s="84"/>
      <c r="K109" s="84"/>
      <c r="L109" s="82"/>
      <c r="M109" s="83"/>
      <c r="N109" s="84"/>
      <c r="O109" s="85"/>
    </row>
    <row r="110" spans="3:15">
      <c r="C110" s="29" t="s">
        <v>291</v>
      </c>
      <c r="D110" s="4">
        <v>5</v>
      </c>
      <c r="E110" s="5">
        <v>251.10335999999998</v>
      </c>
      <c r="F110" s="6">
        <v>1855800</v>
      </c>
      <c r="G110" s="6">
        <v>7086</v>
      </c>
      <c r="H110" s="4">
        <v>5</v>
      </c>
      <c r="I110" s="5">
        <v>251.10335999999998</v>
      </c>
      <c r="J110" s="6">
        <v>1855800</v>
      </c>
      <c r="K110" s="6">
        <v>7086</v>
      </c>
      <c r="L110" s="4"/>
      <c r="M110" s="5"/>
      <c r="N110" s="6"/>
      <c r="O110" s="22"/>
    </row>
    <row r="111" spans="3:15">
      <c r="C111" s="81" t="s">
        <v>292</v>
      </c>
      <c r="D111" s="82"/>
      <c r="E111" s="83"/>
      <c r="F111" s="84"/>
      <c r="G111" s="84"/>
      <c r="H111" s="82"/>
      <c r="I111" s="83"/>
      <c r="J111" s="84"/>
      <c r="K111" s="84"/>
      <c r="L111" s="82"/>
      <c r="M111" s="83"/>
      <c r="N111" s="84"/>
      <c r="O111" s="85"/>
    </row>
    <row r="112" spans="3:15">
      <c r="C112" s="29" t="s">
        <v>293</v>
      </c>
      <c r="D112" s="4"/>
      <c r="E112" s="5"/>
      <c r="F112" s="6"/>
      <c r="G112" s="6"/>
      <c r="H112" s="4"/>
      <c r="I112" s="5"/>
      <c r="J112" s="6"/>
      <c r="K112" s="6"/>
      <c r="L112" s="4"/>
      <c r="M112" s="5"/>
      <c r="N112" s="6"/>
      <c r="O112" s="22"/>
    </row>
    <row r="113" spans="3:15">
      <c r="C113" s="81" t="s">
        <v>126</v>
      </c>
      <c r="D113" s="82">
        <v>42</v>
      </c>
      <c r="E113" s="83">
        <v>84.59790000000001</v>
      </c>
      <c r="F113" s="84">
        <v>256549.02380952382</v>
      </c>
      <c r="G113" s="84">
        <v>3133.7857142857142</v>
      </c>
      <c r="H113" s="82">
        <v>2</v>
      </c>
      <c r="I113" s="83">
        <v>192.5</v>
      </c>
      <c r="J113" s="84">
        <v>440000</v>
      </c>
      <c r="K113" s="84">
        <v>2290.5</v>
      </c>
      <c r="L113" s="82">
        <v>40</v>
      </c>
      <c r="M113" s="83">
        <v>79.202794999999981</v>
      </c>
      <c r="N113" s="84">
        <v>247376.47500000001</v>
      </c>
      <c r="O113" s="85">
        <v>3175.95</v>
      </c>
    </row>
    <row r="114" spans="3:15">
      <c r="C114" s="29" t="s">
        <v>294</v>
      </c>
      <c r="D114" s="4">
        <v>1</v>
      </c>
      <c r="E114" s="5">
        <v>339.7</v>
      </c>
      <c r="F114" s="6">
        <v>435000</v>
      </c>
      <c r="G114" s="6">
        <v>1281</v>
      </c>
      <c r="H114" s="4">
        <v>1</v>
      </c>
      <c r="I114" s="5">
        <v>339.7</v>
      </c>
      <c r="J114" s="6">
        <v>435000</v>
      </c>
      <c r="K114" s="6">
        <v>1281</v>
      </c>
      <c r="L114" s="4"/>
      <c r="M114" s="5"/>
      <c r="N114" s="6"/>
      <c r="O114" s="22"/>
    </row>
    <row r="115" spans="3:15">
      <c r="C115" s="81" t="s">
        <v>295</v>
      </c>
      <c r="D115" s="82"/>
      <c r="E115" s="83"/>
      <c r="F115" s="84"/>
      <c r="G115" s="84"/>
      <c r="H115" s="82"/>
      <c r="I115" s="83"/>
      <c r="J115" s="84"/>
      <c r="K115" s="84"/>
      <c r="L115" s="82"/>
      <c r="M115" s="83"/>
      <c r="N115" s="84"/>
      <c r="O115" s="85"/>
    </row>
    <row r="116" spans="3:15">
      <c r="C116" s="29" t="s">
        <v>296</v>
      </c>
      <c r="D116" s="4">
        <v>4</v>
      </c>
      <c r="E116" s="5">
        <v>72.031874999999985</v>
      </c>
      <c r="F116" s="6">
        <v>171500</v>
      </c>
      <c r="G116" s="6">
        <v>2384.25</v>
      </c>
      <c r="H116" s="4"/>
      <c r="I116" s="5"/>
      <c r="J116" s="6"/>
      <c r="K116" s="6"/>
      <c r="L116" s="4">
        <v>4</v>
      </c>
      <c r="M116" s="5">
        <v>72.031874999999999</v>
      </c>
      <c r="N116" s="6">
        <v>171500</v>
      </c>
      <c r="O116" s="22">
        <v>2384.25</v>
      </c>
    </row>
    <row r="117" spans="3:15">
      <c r="C117" s="81" t="s">
        <v>297</v>
      </c>
      <c r="D117" s="82">
        <v>9</v>
      </c>
      <c r="E117" s="83">
        <v>144.68755555555555</v>
      </c>
      <c r="F117" s="84">
        <v>291111.11111111112</v>
      </c>
      <c r="G117" s="84">
        <v>2166.3333333333335</v>
      </c>
      <c r="H117" s="82">
        <v>6</v>
      </c>
      <c r="I117" s="83">
        <v>175.09049999999999</v>
      </c>
      <c r="J117" s="84">
        <v>329000</v>
      </c>
      <c r="K117" s="84">
        <v>1879</v>
      </c>
      <c r="L117" s="82">
        <v>3</v>
      </c>
      <c r="M117" s="83">
        <v>83.881666666666661</v>
      </c>
      <c r="N117" s="84">
        <v>215333.33333333334</v>
      </c>
      <c r="O117" s="85">
        <v>2741</v>
      </c>
    </row>
    <row r="118" spans="3:15">
      <c r="C118" s="29" t="s">
        <v>298</v>
      </c>
      <c r="D118" s="4">
        <v>2</v>
      </c>
      <c r="E118" s="5">
        <v>213.52500000000001</v>
      </c>
      <c r="F118" s="6">
        <v>517499</v>
      </c>
      <c r="G118" s="6">
        <v>2600</v>
      </c>
      <c r="H118" s="4">
        <v>2</v>
      </c>
      <c r="I118" s="5">
        <v>213.52500000000001</v>
      </c>
      <c r="J118" s="6">
        <v>517499</v>
      </c>
      <c r="K118" s="6">
        <v>2600</v>
      </c>
      <c r="L118" s="4"/>
      <c r="M118" s="5"/>
      <c r="N118" s="6"/>
      <c r="O118" s="22"/>
    </row>
    <row r="119" spans="3:15">
      <c r="C119" s="81" t="s">
        <v>299</v>
      </c>
      <c r="D119" s="82">
        <v>2</v>
      </c>
      <c r="E119" s="83">
        <v>128.93495000000001</v>
      </c>
      <c r="F119" s="84">
        <v>223000</v>
      </c>
      <c r="G119" s="84">
        <v>1804</v>
      </c>
      <c r="H119" s="82">
        <v>1</v>
      </c>
      <c r="I119" s="83">
        <v>187.8699</v>
      </c>
      <c r="J119" s="84">
        <v>308300</v>
      </c>
      <c r="K119" s="84">
        <v>1641</v>
      </c>
      <c r="L119" s="82">
        <v>1</v>
      </c>
      <c r="M119" s="83">
        <v>70</v>
      </c>
      <c r="N119" s="84">
        <v>137700</v>
      </c>
      <c r="O119" s="85">
        <v>1967</v>
      </c>
    </row>
    <row r="120" spans="3:15">
      <c r="C120" s="29" t="s">
        <v>300</v>
      </c>
      <c r="D120" s="4"/>
      <c r="E120" s="5"/>
      <c r="F120" s="6"/>
      <c r="G120" s="6"/>
      <c r="H120" s="4"/>
      <c r="I120" s="5"/>
      <c r="J120" s="6"/>
      <c r="K120" s="6"/>
      <c r="L120" s="4"/>
      <c r="M120" s="5"/>
      <c r="N120" s="6"/>
      <c r="O120" s="22"/>
    </row>
    <row r="121" spans="3:15">
      <c r="C121" s="81" t="s">
        <v>301</v>
      </c>
      <c r="D121" s="82">
        <v>22</v>
      </c>
      <c r="E121" s="83">
        <v>204.61000000000004</v>
      </c>
      <c r="F121" s="84">
        <v>625318.18181818177</v>
      </c>
      <c r="G121" s="84">
        <v>3056.181818181818</v>
      </c>
      <c r="H121" s="82">
        <v>22</v>
      </c>
      <c r="I121" s="83">
        <v>204.61000000000004</v>
      </c>
      <c r="J121" s="84">
        <v>625318.18181818177</v>
      </c>
      <c r="K121" s="84">
        <v>3056.181818181818</v>
      </c>
      <c r="L121" s="82"/>
      <c r="M121" s="83"/>
      <c r="N121" s="84"/>
      <c r="O121" s="85"/>
    </row>
    <row r="122" spans="3:15">
      <c r="C122" s="29" t="s">
        <v>148</v>
      </c>
      <c r="D122" s="4">
        <v>75</v>
      </c>
      <c r="E122" s="5">
        <v>58.784859459459433</v>
      </c>
      <c r="F122" s="6">
        <v>127711.96</v>
      </c>
      <c r="G122" s="6">
        <v>1930.2162162162163</v>
      </c>
      <c r="H122" s="4">
        <v>1</v>
      </c>
      <c r="I122" s="5">
        <v>160</v>
      </c>
      <c r="J122" s="6">
        <v>425000</v>
      </c>
      <c r="K122" s="6">
        <v>2656</v>
      </c>
      <c r="L122" s="4">
        <v>74</v>
      </c>
      <c r="M122" s="5">
        <v>57.398350684931494</v>
      </c>
      <c r="N122" s="6">
        <v>123694.55405405405</v>
      </c>
      <c r="O122" s="22">
        <v>1920.2739726027398</v>
      </c>
    </row>
    <row r="123" spans="3:15">
      <c r="C123" s="81" t="s">
        <v>302</v>
      </c>
      <c r="D123" s="82">
        <v>16</v>
      </c>
      <c r="E123" s="83">
        <v>113.03878125000001</v>
      </c>
      <c r="F123" s="84">
        <v>384687.5</v>
      </c>
      <c r="G123" s="84">
        <v>3617.8125</v>
      </c>
      <c r="H123" s="82">
        <v>4</v>
      </c>
      <c r="I123" s="83">
        <v>164.84129999999999</v>
      </c>
      <c r="J123" s="84">
        <v>432500</v>
      </c>
      <c r="K123" s="84">
        <v>2634.5</v>
      </c>
      <c r="L123" s="82">
        <v>12</v>
      </c>
      <c r="M123" s="83">
        <v>95.771275000000003</v>
      </c>
      <c r="N123" s="84">
        <v>368750</v>
      </c>
      <c r="O123" s="85">
        <v>3945.5833333333335</v>
      </c>
    </row>
    <row r="124" spans="3:15">
      <c r="C124" s="29" t="s">
        <v>303</v>
      </c>
      <c r="D124" s="4">
        <v>48</v>
      </c>
      <c r="E124" s="5">
        <v>71.584962166666671</v>
      </c>
      <c r="F124" s="6">
        <v>84901.479166666672</v>
      </c>
      <c r="G124" s="6">
        <v>1238.3958333333333</v>
      </c>
      <c r="H124" s="4"/>
      <c r="I124" s="5"/>
      <c r="J124" s="6"/>
      <c r="K124" s="6"/>
      <c r="L124" s="4">
        <v>48</v>
      </c>
      <c r="M124" s="5">
        <v>71.584962166666656</v>
      </c>
      <c r="N124" s="6">
        <v>84901.479166666672</v>
      </c>
      <c r="O124" s="22">
        <v>1238.3958333333333</v>
      </c>
    </row>
    <row r="125" spans="3:15">
      <c r="C125" s="81" t="s">
        <v>304</v>
      </c>
      <c r="D125" s="82">
        <v>10</v>
      </c>
      <c r="E125" s="83">
        <v>76.150000000000006</v>
      </c>
      <c r="F125" s="84">
        <v>194700</v>
      </c>
      <c r="G125" s="84">
        <v>2533.6</v>
      </c>
      <c r="H125" s="82">
        <v>2</v>
      </c>
      <c r="I125" s="83">
        <v>116.10000000000001</v>
      </c>
      <c r="J125" s="84">
        <v>326000</v>
      </c>
      <c r="K125" s="84">
        <v>2888</v>
      </c>
      <c r="L125" s="82">
        <v>8</v>
      </c>
      <c r="M125" s="83">
        <v>66.162500000000009</v>
      </c>
      <c r="N125" s="84">
        <v>161875</v>
      </c>
      <c r="O125" s="85">
        <v>2445</v>
      </c>
    </row>
    <row r="126" spans="3:15">
      <c r="C126" s="29" t="s">
        <v>305</v>
      </c>
      <c r="D126" s="4">
        <v>1</v>
      </c>
      <c r="E126" s="5">
        <v>61.424999999999997</v>
      </c>
      <c r="F126" s="6">
        <v>111100</v>
      </c>
      <c r="G126" s="6">
        <v>1809</v>
      </c>
      <c r="H126" s="4"/>
      <c r="I126" s="5"/>
      <c r="J126" s="6"/>
      <c r="K126" s="6"/>
      <c r="L126" s="4">
        <v>1</v>
      </c>
      <c r="M126" s="5">
        <v>61.424999999999997</v>
      </c>
      <c r="N126" s="6">
        <v>111100</v>
      </c>
      <c r="O126" s="22">
        <v>1809</v>
      </c>
    </row>
    <row r="127" spans="3:15">
      <c r="C127" s="81" t="s">
        <v>306</v>
      </c>
      <c r="D127" s="82">
        <v>1</v>
      </c>
      <c r="E127" s="83">
        <v>61.6</v>
      </c>
      <c r="F127" s="84">
        <v>170000</v>
      </c>
      <c r="G127" s="84">
        <v>2760</v>
      </c>
      <c r="H127" s="82">
        <v>1</v>
      </c>
      <c r="I127" s="83">
        <v>61.6</v>
      </c>
      <c r="J127" s="84">
        <v>170000</v>
      </c>
      <c r="K127" s="84">
        <v>2760</v>
      </c>
      <c r="L127" s="82"/>
      <c r="M127" s="83"/>
      <c r="N127" s="84"/>
      <c r="O127" s="85"/>
    </row>
    <row r="128" spans="3:15">
      <c r="C128" s="29" t="s">
        <v>307</v>
      </c>
      <c r="D128" s="4">
        <v>4</v>
      </c>
      <c r="E128" s="5">
        <v>84.008074999999991</v>
      </c>
      <c r="F128" s="6">
        <v>114300</v>
      </c>
      <c r="G128" s="6">
        <v>1355.75</v>
      </c>
      <c r="H128" s="4"/>
      <c r="I128" s="5"/>
      <c r="J128" s="6"/>
      <c r="K128" s="6"/>
      <c r="L128" s="4">
        <v>4</v>
      </c>
      <c r="M128" s="5">
        <v>84.008074999999991</v>
      </c>
      <c r="N128" s="6">
        <v>114300</v>
      </c>
      <c r="O128" s="22">
        <v>1355.75</v>
      </c>
    </row>
    <row r="129" spans="3:15">
      <c r="C129" s="81" t="s">
        <v>308</v>
      </c>
      <c r="D129" s="82">
        <v>3</v>
      </c>
      <c r="E129" s="83">
        <v>67.097500000000011</v>
      </c>
      <c r="F129" s="84">
        <v>139000</v>
      </c>
      <c r="G129" s="84">
        <v>2013.3333333333333</v>
      </c>
      <c r="H129" s="82"/>
      <c r="I129" s="83"/>
      <c r="J129" s="84"/>
      <c r="K129" s="84"/>
      <c r="L129" s="82">
        <v>3</v>
      </c>
      <c r="M129" s="83">
        <v>67.097500000000011</v>
      </c>
      <c r="N129" s="84">
        <v>139000</v>
      </c>
      <c r="O129" s="85">
        <v>2013.3333333333333</v>
      </c>
    </row>
    <row r="130" spans="3:15">
      <c r="C130" s="29" t="s">
        <v>309</v>
      </c>
      <c r="D130" s="4">
        <v>3</v>
      </c>
      <c r="E130" s="5">
        <v>327.92500000000001</v>
      </c>
      <c r="F130" s="6">
        <v>579333.33333333337</v>
      </c>
      <c r="G130" s="6">
        <v>1797.6666666666667</v>
      </c>
      <c r="H130" s="4">
        <v>3</v>
      </c>
      <c r="I130" s="5">
        <v>327.92500000000001</v>
      </c>
      <c r="J130" s="6">
        <v>579333.33333333337</v>
      </c>
      <c r="K130" s="6">
        <v>1797.6666666666667</v>
      </c>
      <c r="L130" s="4"/>
      <c r="M130" s="5"/>
      <c r="N130" s="6"/>
      <c r="O130" s="22"/>
    </row>
    <row r="131" spans="3:15">
      <c r="C131" s="81" t="s">
        <v>140</v>
      </c>
      <c r="D131" s="82">
        <v>12</v>
      </c>
      <c r="E131" s="83">
        <v>78.10605000000001</v>
      </c>
      <c r="F131" s="84">
        <v>179366.66666666666</v>
      </c>
      <c r="G131" s="84">
        <v>2532.1111111111113</v>
      </c>
      <c r="H131" s="82"/>
      <c r="I131" s="83"/>
      <c r="J131" s="84"/>
      <c r="K131" s="84"/>
      <c r="L131" s="82">
        <v>12</v>
      </c>
      <c r="M131" s="83">
        <v>78.106049999999996</v>
      </c>
      <c r="N131" s="84">
        <v>179366.66666666666</v>
      </c>
      <c r="O131" s="85">
        <v>2532.1111111111113</v>
      </c>
    </row>
    <row r="132" spans="3:15">
      <c r="C132" s="29" t="s">
        <v>310</v>
      </c>
      <c r="D132" s="4">
        <v>2</v>
      </c>
      <c r="E132" s="5">
        <v>182</v>
      </c>
      <c r="F132" s="6">
        <v>370000</v>
      </c>
      <c r="G132" s="6">
        <v>2050.5</v>
      </c>
      <c r="H132" s="4">
        <v>2</v>
      </c>
      <c r="I132" s="5">
        <v>182</v>
      </c>
      <c r="J132" s="6">
        <v>370000</v>
      </c>
      <c r="K132" s="6">
        <v>2050.5</v>
      </c>
      <c r="L132" s="4"/>
      <c r="M132" s="5"/>
      <c r="N132" s="6"/>
      <c r="O132" s="22"/>
    </row>
    <row r="133" spans="3:15">
      <c r="C133" s="81" t="s">
        <v>311</v>
      </c>
      <c r="D133" s="82"/>
      <c r="E133" s="83"/>
      <c r="F133" s="84"/>
      <c r="G133" s="84"/>
      <c r="H133" s="82"/>
      <c r="I133" s="83"/>
      <c r="J133" s="84"/>
      <c r="K133" s="84"/>
      <c r="L133" s="82"/>
      <c r="M133" s="83"/>
      <c r="N133" s="84"/>
      <c r="O133" s="85"/>
    </row>
    <row r="134" spans="3:15">
      <c r="C134" s="29" t="s">
        <v>312</v>
      </c>
      <c r="D134" s="4">
        <v>1</v>
      </c>
      <c r="E134" s="5">
        <v>120</v>
      </c>
      <c r="F134" s="6">
        <v>167000</v>
      </c>
      <c r="G134" s="6">
        <v>1392</v>
      </c>
      <c r="H134" s="4">
        <v>1</v>
      </c>
      <c r="I134" s="5">
        <v>120</v>
      </c>
      <c r="J134" s="6">
        <v>167000</v>
      </c>
      <c r="K134" s="6">
        <v>1392</v>
      </c>
      <c r="L134" s="4"/>
      <c r="M134" s="5"/>
      <c r="N134" s="6"/>
      <c r="O134" s="22"/>
    </row>
    <row r="135" spans="3:15">
      <c r="C135" s="81" t="s">
        <v>313</v>
      </c>
      <c r="D135" s="82">
        <v>13</v>
      </c>
      <c r="E135" s="83">
        <v>198.58603076923075</v>
      </c>
      <c r="F135" s="84">
        <v>508255.38461538462</v>
      </c>
      <c r="G135" s="84">
        <v>2646.6153846153848</v>
      </c>
      <c r="H135" s="82">
        <v>9</v>
      </c>
      <c r="I135" s="83">
        <v>257.4459333333333</v>
      </c>
      <c r="J135" s="84">
        <v>652197.11111111112</v>
      </c>
      <c r="K135" s="84">
        <v>2580.1111111111113</v>
      </c>
      <c r="L135" s="82">
        <v>4</v>
      </c>
      <c r="M135" s="83">
        <v>66.15124999999999</v>
      </c>
      <c r="N135" s="84">
        <v>184386.5</v>
      </c>
      <c r="O135" s="85">
        <v>2796.25</v>
      </c>
    </row>
    <row r="136" spans="3:15">
      <c r="C136" s="29" t="s">
        <v>314</v>
      </c>
      <c r="D136" s="4">
        <v>6</v>
      </c>
      <c r="E136" s="5">
        <v>126.64093333333334</v>
      </c>
      <c r="F136" s="6">
        <v>366100</v>
      </c>
      <c r="G136" s="6">
        <v>3074.5</v>
      </c>
      <c r="H136" s="4">
        <v>3</v>
      </c>
      <c r="I136" s="5">
        <v>177.98436666666666</v>
      </c>
      <c r="J136" s="6">
        <v>476666.66666666669</v>
      </c>
      <c r="K136" s="6">
        <v>2738.6666666666665</v>
      </c>
      <c r="L136" s="4">
        <v>3</v>
      </c>
      <c r="M136" s="5">
        <v>75.297499999999999</v>
      </c>
      <c r="N136" s="6">
        <v>255533.33333333334</v>
      </c>
      <c r="O136" s="22">
        <v>3410.3333333333335</v>
      </c>
    </row>
    <row r="137" spans="3:15">
      <c r="C137" s="27" t="s">
        <v>207</v>
      </c>
      <c r="D137" s="15">
        <v>845</v>
      </c>
      <c r="E137" s="17">
        <v>117.07918251838636</v>
      </c>
      <c r="F137" s="15">
        <v>346881.70657385007</v>
      </c>
      <c r="G137" s="15">
        <v>2609.0679611650485</v>
      </c>
      <c r="H137" s="15">
        <v>286</v>
      </c>
      <c r="I137" s="17">
        <v>188.43027152280749</v>
      </c>
      <c r="J137" s="15">
        <v>639313.08072463819</v>
      </c>
      <c r="K137" s="15">
        <v>3008.6363636363635</v>
      </c>
      <c r="L137" s="15">
        <v>559</v>
      </c>
      <c r="M137" s="17">
        <v>80.63642200537646</v>
      </c>
      <c r="N137" s="15">
        <v>200134.32609090907</v>
      </c>
      <c r="O137" s="20">
        <v>2404.54</v>
      </c>
    </row>
    <row r="138" spans="3:15">
      <c r="C138" s="29" t="s">
        <v>315</v>
      </c>
      <c r="D138" s="4"/>
      <c r="E138" s="5"/>
      <c r="F138" s="6"/>
      <c r="G138" s="6"/>
      <c r="H138" s="4"/>
      <c r="I138" s="5"/>
      <c r="J138" s="6"/>
      <c r="K138" s="6"/>
      <c r="L138" s="4"/>
      <c r="M138" s="5"/>
      <c r="N138" s="6"/>
      <c r="O138" s="22"/>
    </row>
    <row r="139" spans="3:15">
      <c r="C139" s="81" t="s">
        <v>316</v>
      </c>
      <c r="D139" s="82">
        <v>1</v>
      </c>
      <c r="E139" s="83">
        <v>204.98399999999995</v>
      </c>
      <c r="F139" s="84">
        <v>590000</v>
      </c>
      <c r="G139" s="84">
        <v>2878</v>
      </c>
      <c r="H139" s="82">
        <v>1</v>
      </c>
      <c r="I139" s="83">
        <v>204.98399999999995</v>
      </c>
      <c r="J139" s="84">
        <v>590000</v>
      </c>
      <c r="K139" s="84">
        <v>2878</v>
      </c>
      <c r="L139" s="82"/>
      <c r="M139" s="83"/>
      <c r="N139" s="84"/>
      <c r="O139" s="85"/>
    </row>
    <row r="140" spans="3:15">
      <c r="C140" s="29" t="s">
        <v>317</v>
      </c>
      <c r="D140" s="4"/>
      <c r="E140" s="5"/>
      <c r="F140" s="6"/>
      <c r="G140" s="6"/>
      <c r="H140" s="4"/>
      <c r="I140" s="5"/>
      <c r="J140" s="6"/>
      <c r="K140" s="6"/>
      <c r="L140" s="4"/>
      <c r="M140" s="5"/>
      <c r="N140" s="6"/>
      <c r="O140" s="22"/>
    </row>
    <row r="141" spans="3:15">
      <c r="C141" s="81" t="s">
        <v>318</v>
      </c>
      <c r="D141" s="82"/>
      <c r="E141" s="83"/>
      <c r="F141" s="84"/>
      <c r="G141" s="84"/>
      <c r="H141" s="82"/>
      <c r="I141" s="83"/>
      <c r="J141" s="84"/>
      <c r="K141" s="84"/>
      <c r="L141" s="82"/>
      <c r="M141" s="83"/>
      <c r="N141" s="84"/>
      <c r="O141" s="85"/>
    </row>
    <row r="142" spans="3:15">
      <c r="C142" s="29" t="s">
        <v>319</v>
      </c>
      <c r="D142" s="4">
        <v>1</v>
      </c>
      <c r="E142" s="5">
        <v>170.64000000000001</v>
      </c>
      <c r="F142" s="6">
        <v>204900</v>
      </c>
      <c r="G142" s="6">
        <v>1201</v>
      </c>
      <c r="H142" s="4">
        <v>1</v>
      </c>
      <c r="I142" s="5">
        <v>170.64000000000001</v>
      </c>
      <c r="J142" s="6">
        <v>204900</v>
      </c>
      <c r="K142" s="6">
        <v>1201</v>
      </c>
      <c r="L142" s="4"/>
      <c r="M142" s="5"/>
      <c r="N142" s="6"/>
      <c r="O142" s="22"/>
    </row>
    <row r="143" spans="3:15">
      <c r="C143" s="81" t="s">
        <v>320</v>
      </c>
      <c r="D143" s="82">
        <v>4</v>
      </c>
      <c r="E143" s="83">
        <v>139.36562500000002</v>
      </c>
      <c r="F143" s="84">
        <v>219617.5</v>
      </c>
      <c r="G143" s="84">
        <v>1543.5</v>
      </c>
      <c r="H143" s="82">
        <v>3</v>
      </c>
      <c r="I143" s="83">
        <v>152.08750000000001</v>
      </c>
      <c r="J143" s="84">
        <v>256000</v>
      </c>
      <c r="K143" s="84">
        <v>1694</v>
      </c>
      <c r="L143" s="82">
        <v>1</v>
      </c>
      <c r="M143" s="83">
        <v>101.2</v>
      </c>
      <c r="N143" s="84">
        <v>110470</v>
      </c>
      <c r="O143" s="85">
        <v>1092</v>
      </c>
    </row>
    <row r="144" spans="3:15">
      <c r="C144" s="29" t="s">
        <v>321</v>
      </c>
      <c r="D144" s="4">
        <v>7</v>
      </c>
      <c r="E144" s="5">
        <v>88.40317142857144</v>
      </c>
      <c r="F144" s="6">
        <v>90557.142857142855</v>
      </c>
      <c r="G144" s="6">
        <v>998</v>
      </c>
      <c r="H144" s="4">
        <v>1</v>
      </c>
      <c r="I144" s="5">
        <v>138</v>
      </c>
      <c r="J144" s="6">
        <v>240000</v>
      </c>
      <c r="K144" s="6">
        <v>1739</v>
      </c>
      <c r="L144" s="4">
        <v>6</v>
      </c>
      <c r="M144" s="5">
        <v>80.137033333333335</v>
      </c>
      <c r="N144" s="6">
        <v>65650</v>
      </c>
      <c r="O144" s="22">
        <v>874.5</v>
      </c>
    </row>
    <row r="145" spans="3:15">
      <c r="C145" s="81" t="s">
        <v>322</v>
      </c>
      <c r="D145" s="82"/>
      <c r="E145" s="83"/>
      <c r="F145" s="84"/>
      <c r="G145" s="84"/>
      <c r="H145" s="82"/>
      <c r="I145" s="83"/>
      <c r="J145" s="84"/>
      <c r="K145" s="84"/>
      <c r="L145" s="82"/>
      <c r="M145" s="83"/>
      <c r="N145" s="84"/>
      <c r="O145" s="85"/>
    </row>
    <row r="146" spans="3:15">
      <c r="C146" s="29" t="s">
        <v>323</v>
      </c>
      <c r="D146" s="4"/>
      <c r="E146" s="5"/>
      <c r="F146" s="6"/>
      <c r="G146" s="6"/>
      <c r="H146" s="4"/>
      <c r="I146" s="5"/>
      <c r="J146" s="6"/>
      <c r="K146" s="6"/>
      <c r="L146" s="4"/>
      <c r="M146" s="5"/>
      <c r="N146" s="6"/>
      <c r="O146" s="22"/>
    </row>
    <row r="147" spans="3:15">
      <c r="C147" s="81" t="s">
        <v>324</v>
      </c>
      <c r="D147" s="82"/>
      <c r="E147" s="83"/>
      <c r="F147" s="84"/>
      <c r="G147" s="84"/>
      <c r="H147" s="82"/>
      <c r="I147" s="83"/>
      <c r="J147" s="84"/>
      <c r="K147" s="84"/>
      <c r="L147" s="82"/>
      <c r="M147" s="83"/>
      <c r="N147" s="84"/>
      <c r="O147" s="85"/>
    </row>
    <row r="148" spans="3:15">
      <c r="C148" s="29" t="s">
        <v>325</v>
      </c>
      <c r="D148" s="4">
        <v>20</v>
      </c>
      <c r="E148" s="5">
        <v>87.867500000000007</v>
      </c>
      <c r="F148" s="6">
        <v>179617.64705882352</v>
      </c>
      <c r="G148" s="6">
        <v>2188.705882352941</v>
      </c>
      <c r="H148" s="4">
        <v>3</v>
      </c>
      <c r="I148" s="5">
        <v>93</v>
      </c>
      <c r="J148" s="6">
        <v>220000</v>
      </c>
      <c r="K148" s="6">
        <v>2366</v>
      </c>
      <c r="L148" s="4">
        <v>17</v>
      </c>
      <c r="M148" s="5">
        <v>86.961764705882359</v>
      </c>
      <c r="N148" s="6">
        <v>170964.28571428571</v>
      </c>
      <c r="O148" s="22">
        <v>2150.7142857142858</v>
      </c>
    </row>
    <row r="149" spans="3:15">
      <c r="C149" s="81" t="s">
        <v>326</v>
      </c>
      <c r="D149" s="82">
        <v>4</v>
      </c>
      <c r="E149" s="83">
        <v>129.11075</v>
      </c>
      <c r="F149" s="84">
        <v>171250</v>
      </c>
      <c r="G149" s="84">
        <v>1357.25</v>
      </c>
      <c r="H149" s="82">
        <v>1</v>
      </c>
      <c r="I149" s="83">
        <v>196.44299999999998</v>
      </c>
      <c r="J149" s="84">
        <v>235000</v>
      </c>
      <c r="K149" s="84">
        <v>1196</v>
      </c>
      <c r="L149" s="82">
        <v>3</v>
      </c>
      <c r="M149" s="83">
        <v>106.66666666666667</v>
      </c>
      <c r="N149" s="84">
        <v>150000</v>
      </c>
      <c r="O149" s="85">
        <v>1411</v>
      </c>
    </row>
    <row r="150" spans="3:15">
      <c r="C150" s="29" t="s">
        <v>327</v>
      </c>
      <c r="D150" s="4">
        <v>63</v>
      </c>
      <c r="E150" s="5">
        <v>269.6013657777778</v>
      </c>
      <c r="F150" s="6">
        <v>1318552.4171428571</v>
      </c>
      <c r="G150" s="6">
        <v>4862.333333333333</v>
      </c>
      <c r="H150" s="4">
        <v>62</v>
      </c>
      <c r="I150" s="5">
        <v>271.40125070967747</v>
      </c>
      <c r="J150" s="6">
        <v>1326916.1658064516</v>
      </c>
      <c r="K150" s="6">
        <v>4859.0967741935483</v>
      </c>
      <c r="L150" s="4">
        <v>1</v>
      </c>
      <c r="M150" s="5">
        <v>158.0085</v>
      </c>
      <c r="N150" s="6">
        <v>800000</v>
      </c>
      <c r="O150" s="22">
        <v>5063</v>
      </c>
    </row>
    <row r="151" spans="3:15">
      <c r="C151" s="81" t="s">
        <v>328</v>
      </c>
      <c r="D151" s="82"/>
      <c r="E151" s="83"/>
      <c r="F151" s="84"/>
      <c r="G151" s="84"/>
      <c r="H151" s="82"/>
      <c r="I151" s="83"/>
      <c r="J151" s="84"/>
      <c r="K151" s="84"/>
      <c r="L151" s="82"/>
      <c r="M151" s="83"/>
      <c r="N151" s="84"/>
      <c r="O151" s="85"/>
    </row>
    <row r="152" spans="3:15">
      <c r="C152" s="29" t="s">
        <v>329</v>
      </c>
      <c r="D152" s="4">
        <v>4</v>
      </c>
      <c r="E152" s="5">
        <v>98.5</v>
      </c>
      <c r="F152" s="6"/>
      <c r="G152" s="6"/>
      <c r="H152" s="4">
        <v>4</v>
      </c>
      <c r="I152" s="5">
        <v>98.5</v>
      </c>
      <c r="J152" s="6"/>
      <c r="K152" s="6"/>
      <c r="L152" s="4"/>
      <c r="M152" s="5"/>
      <c r="N152" s="6"/>
      <c r="O152" s="22"/>
    </row>
    <row r="153" spans="3:15">
      <c r="C153" s="81" t="s">
        <v>330</v>
      </c>
      <c r="D153" s="82"/>
      <c r="E153" s="83"/>
      <c r="F153" s="84"/>
      <c r="G153" s="84"/>
      <c r="H153" s="82"/>
      <c r="I153" s="83"/>
      <c r="J153" s="84"/>
      <c r="K153" s="84"/>
      <c r="L153" s="82"/>
      <c r="M153" s="83"/>
      <c r="N153" s="84"/>
      <c r="O153" s="85"/>
    </row>
    <row r="154" spans="3:15">
      <c r="C154" s="29" t="s">
        <v>331</v>
      </c>
      <c r="D154" s="4"/>
      <c r="E154" s="5"/>
      <c r="F154" s="6"/>
      <c r="G154" s="6"/>
      <c r="H154" s="4"/>
      <c r="I154" s="5"/>
      <c r="J154" s="6"/>
      <c r="K154" s="6"/>
      <c r="L154" s="4"/>
      <c r="M154" s="5"/>
      <c r="N154" s="6"/>
      <c r="O154" s="22"/>
    </row>
    <row r="155" spans="3:15">
      <c r="C155" s="81" t="s">
        <v>332</v>
      </c>
      <c r="D155" s="82">
        <v>4</v>
      </c>
      <c r="E155" s="83">
        <v>47.346249999999998</v>
      </c>
      <c r="F155" s="84">
        <v>94109.25</v>
      </c>
      <c r="G155" s="84">
        <v>2174.25</v>
      </c>
      <c r="H155" s="82"/>
      <c r="I155" s="83"/>
      <c r="J155" s="84"/>
      <c r="K155" s="84"/>
      <c r="L155" s="82">
        <v>4</v>
      </c>
      <c r="M155" s="83">
        <v>47.346249999999998</v>
      </c>
      <c r="N155" s="84">
        <v>94109.25</v>
      </c>
      <c r="O155" s="85">
        <v>2174.25</v>
      </c>
    </row>
    <row r="156" spans="3:15">
      <c r="C156" s="29" t="s">
        <v>333</v>
      </c>
      <c r="D156" s="4"/>
      <c r="E156" s="5"/>
      <c r="F156" s="6"/>
      <c r="G156" s="6"/>
      <c r="H156" s="4"/>
      <c r="I156" s="5"/>
      <c r="J156" s="6"/>
      <c r="K156" s="6"/>
      <c r="L156" s="4"/>
      <c r="M156" s="5"/>
      <c r="N156" s="6"/>
      <c r="O156" s="22"/>
    </row>
    <row r="157" spans="3:15">
      <c r="C157" s="81" t="s">
        <v>157</v>
      </c>
      <c r="D157" s="82">
        <v>27</v>
      </c>
      <c r="E157" s="83">
        <v>81.399259259259267</v>
      </c>
      <c r="F157" s="84">
        <v>182633.33333333334</v>
      </c>
      <c r="G157" s="84">
        <v>2377.8518518518517</v>
      </c>
      <c r="H157" s="82"/>
      <c r="I157" s="83"/>
      <c r="J157" s="84"/>
      <c r="K157" s="84"/>
      <c r="L157" s="82">
        <v>27</v>
      </c>
      <c r="M157" s="83">
        <v>81.399259259259239</v>
      </c>
      <c r="N157" s="84">
        <v>182633.33333333334</v>
      </c>
      <c r="O157" s="85">
        <v>2377.8518518518517</v>
      </c>
    </row>
    <row r="158" spans="3:15">
      <c r="C158" s="29" t="s">
        <v>334</v>
      </c>
      <c r="D158" s="4"/>
      <c r="E158" s="5"/>
      <c r="F158" s="6"/>
      <c r="G158" s="6"/>
      <c r="H158" s="4"/>
      <c r="I158" s="5"/>
      <c r="J158" s="6"/>
      <c r="K158" s="6"/>
      <c r="L158" s="4"/>
      <c r="M158" s="5"/>
      <c r="N158" s="6"/>
      <c r="O158" s="22"/>
    </row>
    <row r="159" spans="3:15">
      <c r="C159" s="81" t="s">
        <v>335</v>
      </c>
      <c r="D159" s="82">
        <v>2</v>
      </c>
      <c r="E159" s="83">
        <v>174.60000000000002</v>
      </c>
      <c r="F159" s="84">
        <v>350000</v>
      </c>
      <c r="G159" s="84">
        <v>2076</v>
      </c>
      <c r="H159" s="82">
        <v>2</v>
      </c>
      <c r="I159" s="83">
        <v>174.60000000000002</v>
      </c>
      <c r="J159" s="84">
        <v>350000</v>
      </c>
      <c r="K159" s="84">
        <v>2076</v>
      </c>
      <c r="L159" s="82"/>
      <c r="M159" s="83"/>
      <c r="N159" s="84"/>
      <c r="O159" s="85"/>
    </row>
    <row r="160" spans="3:15">
      <c r="C160" s="29" t="s">
        <v>336</v>
      </c>
      <c r="D160" s="4"/>
      <c r="E160" s="5"/>
      <c r="F160" s="6"/>
      <c r="G160" s="6"/>
      <c r="H160" s="4"/>
      <c r="I160" s="5"/>
      <c r="J160" s="6"/>
      <c r="K160" s="6"/>
      <c r="L160" s="4"/>
      <c r="M160" s="5"/>
      <c r="N160" s="6"/>
      <c r="O160" s="22"/>
    </row>
    <row r="161" spans="3:15">
      <c r="C161" s="81" t="s">
        <v>337</v>
      </c>
      <c r="D161" s="82">
        <v>16</v>
      </c>
      <c r="E161" s="83">
        <v>92.449250062499985</v>
      </c>
      <c r="F161" s="84">
        <v>144356.25</v>
      </c>
      <c r="G161" s="84">
        <v>1589.3125</v>
      </c>
      <c r="H161" s="82">
        <v>4</v>
      </c>
      <c r="I161" s="83">
        <v>144.01162499999998</v>
      </c>
      <c r="J161" s="84">
        <v>218675</v>
      </c>
      <c r="K161" s="84">
        <v>1578.75</v>
      </c>
      <c r="L161" s="82">
        <v>12</v>
      </c>
      <c r="M161" s="83">
        <v>75.26179175</v>
      </c>
      <c r="N161" s="84">
        <v>119583.33333333333</v>
      </c>
      <c r="O161" s="85">
        <v>1592.8333333333333</v>
      </c>
    </row>
    <row r="162" spans="3:15">
      <c r="C162" s="29" t="s">
        <v>338</v>
      </c>
      <c r="D162" s="4"/>
      <c r="E162" s="5"/>
      <c r="F162" s="6"/>
      <c r="G162" s="6"/>
      <c r="H162" s="4"/>
      <c r="I162" s="5"/>
      <c r="J162" s="6"/>
      <c r="K162" s="6"/>
      <c r="L162" s="4"/>
      <c r="M162" s="5"/>
      <c r="N162" s="6"/>
      <c r="O162" s="22"/>
    </row>
    <row r="163" spans="3:15">
      <c r="C163" s="81" t="s">
        <v>339</v>
      </c>
      <c r="D163" s="82"/>
      <c r="E163" s="83"/>
      <c r="F163" s="84"/>
      <c r="G163" s="84"/>
      <c r="H163" s="82"/>
      <c r="I163" s="83"/>
      <c r="J163" s="84"/>
      <c r="K163" s="84"/>
      <c r="L163" s="82"/>
      <c r="M163" s="83"/>
      <c r="N163" s="84"/>
      <c r="O163" s="85"/>
    </row>
    <row r="164" spans="3:15">
      <c r="C164" s="29" t="s">
        <v>340</v>
      </c>
      <c r="D164" s="4"/>
      <c r="E164" s="5"/>
      <c r="F164" s="6"/>
      <c r="G164" s="6"/>
      <c r="H164" s="4"/>
      <c r="I164" s="5"/>
      <c r="J164" s="6"/>
      <c r="K164" s="6"/>
      <c r="L164" s="4"/>
      <c r="M164" s="5"/>
      <c r="N164" s="6"/>
      <c r="O164" s="22"/>
    </row>
    <row r="165" spans="3:15">
      <c r="C165" s="81" t="s">
        <v>341</v>
      </c>
      <c r="D165" s="82">
        <v>11</v>
      </c>
      <c r="E165" s="83">
        <v>108.93657272727269</v>
      </c>
      <c r="F165" s="84">
        <v>560727.27272727271</v>
      </c>
      <c r="G165" s="84">
        <v>5087.454545454545</v>
      </c>
      <c r="H165" s="82">
        <v>3</v>
      </c>
      <c r="I165" s="83">
        <v>283.27649999999994</v>
      </c>
      <c r="J165" s="84">
        <v>1466666.6666666667</v>
      </c>
      <c r="K165" s="84">
        <v>5123.333333333333</v>
      </c>
      <c r="L165" s="82">
        <v>8</v>
      </c>
      <c r="M165" s="83">
        <v>43.559099999999994</v>
      </c>
      <c r="N165" s="84">
        <v>221000</v>
      </c>
      <c r="O165" s="85">
        <v>5074</v>
      </c>
    </row>
    <row r="166" spans="3:15">
      <c r="C166" s="29" t="s">
        <v>342</v>
      </c>
      <c r="D166" s="4">
        <v>20</v>
      </c>
      <c r="E166" s="5">
        <v>221.00078500000001</v>
      </c>
      <c r="F166" s="6">
        <v>970840</v>
      </c>
      <c r="G166" s="6">
        <v>4332</v>
      </c>
      <c r="H166" s="4">
        <v>18</v>
      </c>
      <c r="I166" s="5">
        <v>237.02134444444448</v>
      </c>
      <c r="J166" s="6">
        <v>1049444.4444444445</v>
      </c>
      <c r="K166" s="6">
        <v>4432.5</v>
      </c>
      <c r="L166" s="4">
        <v>2</v>
      </c>
      <c r="M166" s="5">
        <v>76.815749999999994</v>
      </c>
      <c r="N166" s="6">
        <v>263400</v>
      </c>
      <c r="O166" s="22">
        <v>3427.5</v>
      </c>
    </row>
    <row r="167" spans="3:15">
      <c r="C167" s="81" t="s">
        <v>343</v>
      </c>
      <c r="D167" s="82">
        <v>13</v>
      </c>
      <c r="E167" s="83">
        <v>87.561613846153847</v>
      </c>
      <c r="F167" s="84">
        <v>285353.84615384613</v>
      </c>
      <c r="G167" s="84">
        <v>3127.2307692307691</v>
      </c>
      <c r="H167" s="82"/>
      <c r="I167" s="83"/>
      <c r="J167" s="84"/>
      <c r="K167" s="84"/>
      <c r="L167" s="82">
        <v>13</v>
      </c>
      <c r="M167" s="83">
        <v>87.561613846153847</v>
      </c>
      <c r="N167" s="84">
        <v>285353.84615384613</v>
      </c>
      <c r="O167" s="85">
        <v>3127.2307692307691</v>
      </c>
    </row>
    <row r="168" spans="3:15">
      <c r="C168" s="29" t="s">
        <v>344</v>
      </c>
      <c r="D168" s="4"/>
      <c r="E168" s="5"/>
      <c r="F168" s="6"/>
      <c r="G168" s="6"/>
      <c r="H168" s="4"/>
      <c r="I168" s="5"/>
      <c r="J168" s="6"/>
      <c r="K168" s="6"/>
      <c r="L168" s="4"/>
      <c r="M168" s="5"/>
      <c r="N168" s="6"/>
      <c r="O168" s="22"/>
    </row>
    <row r="169" spans="3:15">
      <c r="C169" s="81" t="s">
        <v>345</v>
      </c>
      <c r="D169" s="82"/>
      <c r="E169" s="83"/>
      <c r="F169" s="84"/>
      <c r="G169" s="84"/>
      <c r="H169" s="82"/>
      <c r="I169" s="83"/>
      <c r="J169" s="84"/>
      <c r="K169" s="84"/>
      <c r="L169" s="82"/>
      <c r="M169" s="83"/>
      <c r="N169" s="84"/>
      <c r="O169" s="85"/>
    </row>
    <row r="170" spans="3:15">
      <c r="C170" s="29" t="s">
        <v>346</v>
      </c>
      <c r="D170" s="4"/>
      <c r="E170" s="5"/>
      <c r="F170" s="6"/>
      <c r="G170" s="6"/>
      <c r="H170" s="4"/>
      <c r="I170" s="5"/>
      <c r="J170" s="6"/>
      <c r="K170" s="6"/>
      <c r="L170" s="4"/>
      <c r="M170" s="5"/>
      <c r="N170" s="6"/>
      <c r="O170" s="22"/>
    </row>
    <row r="171" spans="3:15">
      <c r="C171" s="81" t="s">
        <v>347</v>
      </c>
      <c r="D171" s="82">
        <v>2</v>
      </c>
      <c r="E171" s="83">
        <v>162.15088499999999</v>
      </c>
      <c r="F171" s="84"/>
      <c r="G171" s="84"/>
      <c r="H171" s="82">
        <v>2</v>
      </c>
      <c r="I171" s="83">
        <v>162.15088499999999</v>
      </c>
      <c r="J171" s="84"/>
      <c r="K171" s="84"/>
      <c r="L171" s="82"/>
      <c r="M171" s="83"/>
      <c r="N171" s="84"/>
      <c r="O171" s="85"/>
    </row>
    <row r="172" spans="3:15">
      <c r="C172" s="29" t="s">
        <v>348</v>
      </c>
      <c r="D172" s="4">
        <v>6</v>
      </c>
      <c r="E172" s="5">
        <v>59.353509999999993</v>
      </c>
      <c r="F172" s="6">
        <v>149916.66666666666</v>
      </c>
      <c r="G172" s="6">
        <v>2525.1666666666665</v>
      </c>
      <c r="H172" s="4"/>
      <c r="I172" s="5"/>
      <c r="J172" s="6"/>
      <c r="K172" s="6"/>
      <c r="L172" s="4">
        <v>6</v>
      </c>
      <c r="M172" s="5">
        <v>59.353509999999993</v>
      </c>
      <c r="N172" s="6">
        <v>149916.66666666666</v>
      </c>
      <c r="O172" s="22">
        <v>2525.1666666666665</v>
      </c>
    </row>
    <row r="173" spans="3:15">
      <c r="C173" s="81" t="s">
        <v>349</v>
      </c>
      <c r="D173" s="82">
        <v>1</v>
      </c>
      <c r="E173" s="83">
        <v>216</v>
      </c>
      <c r="F173" s="84">
        <v>450000</v>
      </c>
      <c r="G173" s="84">
        <v>2083</v>
      </c>
      <c r="H173" s="82">
        <v>1</v>
      </c>
      <c r="I173" s="83">
        <v>216</v>
      </c>
      <c r="J173" s="84">
        <v>450000</v>
      </c>
      <c r="K173" s="84">
        <v>2083</v>
      </c>
      <c r="L173" s="82"/>
      <c r="M173" s="83"/>
      <c r="N173" s="84"/>
      <c r="O173" s="85"/>
    </row>
    <row r="174" spans="3:15">
      <c r="C174" s="29" t="s">
        <v>350</v>
      </c>
      <c r="D174" s="4"/>
      <c r="E174" s="5"/>
      <c r="F174" s="6"/>
      <c r="G174" s="6"/>
      <c r="H174" s="4"/>
      <c r="I174" s="5"/>
      <c r="J174" s="6"/>
      <c r="K174" s="6"/>
      <c r="L174" s="4"/>
      <c r="M174" s="5"/>
      <c r="N174" s="6"/>
      <c r="O174" s="22"/>
    </row>
    <row r="175" spans="3:15">
      <c r="C175" s="81" t="s">
        <v>351</v>
      </c>
      <c r="D175" s="82"/>
      <c r="E175" s="83"/>
      <c r="F175" s="84"/>
      <c r="G175" s="84"/>
      <c r="H175" s="82"/>
      <c r="I175" s="83"/>
      <c r="J175" s="84"/>
      <c r="K175" s="84"/>
      <c r="L175" s="82"/>
      <c r="M175" s="83"/>
      <c r="N175" s="84"/>
      <c r="O175" s="85"/>
    </row>
    <row r="176" spans="3:15">
      <c r="C176" s="29" t="s">
        <v>352</v>
      </c>
      <c r="D176" s="4">
        <v>27</v>
      </c>
      <c r="E176" s="5">
        <v>96.147788888888869</v>
      </c>
      <c r="F176" s="6">
        <v>139829.38461538462</v>
      </c>
      <c r="G176" s="6">
        <v>1527.9615384615386</v>
      </c>
      <c r="H176" s="4">
        <v>10</v>
      </c>
      <c r="I176" s="5">
        <v>145.83000000000004</v>
      </c>
      <c r="J176" s="6">
        <v>226666.66666666666</v>
      </c>
      <c r="K176" s="6">
        <v>1680.1111111111111</v>
      </c>
      <c r="L176" s="4">
        <v>17</v>
      </c>
      <c r="M176" s="5">
        <v>66.922958823529427</v>
      </c>
      <c r="N176" s="6">
        <v>93856.705882352937</v>
      </c>
      <c r="O176" s="22">
        <v>1447.4117647058824</v>
      </c>
    </row>
    <row r="177" spans="3:15">
      <c r="C177" s="81" t="s">
        <v>353</v>
      </c>
      <c r="D177" s="82"/>
      <c r="E177" s="83"/>
      <c r="F177" s="84"/>
      <c r="G177" s="84"/>
      <c r="H177" s="82"/>
      <c r="I177" s="83"/>
      <c r="J177" s="84"/>
      <c r="K177" s="84"/>
      <c r="L177" s="82"/>
      <c r="M177" s="83"/>
      <c r="N177" s="84"/>
      <c r="O177" s="85"/>
    </row>
    <row r="178" spans="3:15">
      <c r="C178" s="29" t="s">
        <v>354</v>
      </c>
      <c r="D178" s="4">
        <v>3</v>
      </c>
      <c r="E178" s="5">
        <v>66.95</v>
      </c>
      <c r="F178" s="6">
        <v>136500</v>
      </c>
      <c r="G178" s="6">
        <v>2039</v>
      </c>
      <c r="H178" s="4">
        <v>3</v>
      </c>
      <c r="I178" s="5">
        <v>66.95</v>
      </c>
      <c r="J178" s="6">
        <v>136500</v>
      </c>
      <c r="K178" s="6">
        <v>2039</v>
      </c>
      <c r="L178" s="4"/>
      <c r="M178" s="5"/>
      <c r="N178" s="6"/>
      <c r="O178" s="22"/>
    </row>
    <row r="179" spans="3:15">
      <c r="C179" s="81" t="s">
        <v>355</v>
      </c>
      <c r="D179" s="82">
        <v>65</v>
      </c>
      <c r="E179" s="83">
        <v>120.59441104615387</v>
      </c>
      <c r="F179" s="84">
        <v>535770.61538461538</v>
      </c>
      <c r="G179" s="84">
        <v>4291.5230769230766</v>
      </c>
      <c r="H179" s="82">
        <v>5</v>
      </c>
      <c r="I179" s="83">
        <v>268.03100000000006</v>
      </c>
      <c r="J179" s="84">
        <v>1146780</v>
      </c>
      <c r="K179" s="84">
        <v>4152.8</v>
      </c>
      <c r="L179" s="82">
        <v>60</v>
      </c>
      <c r="M179" s="83">
        <v>108.30802863333338</v>
      </c>
      <c r="N179" s="84">
        <v>484853.16666666669</v>
      </c>
      <c r="O179" s="85">
        <v>4303.083333333333</v>
      </c>
    </row>
    <row r="180" spans="3:15">
      <c r="C180" s="29" t="s">
        <v>356</v>
      </c>
      <c r="D180" s="4"/>
      <c r="E180" s="5"/>
      <c r="F180" s="6"/>
      <c r="G180" s="6"/>
      <c r="H180" s="4"/>
      <c r="I180" s="5"/>
      <c r="J180" s="6"/>
      <c r="K180" s="6"/>
      <c r="L180" s="4"/>
      <c r="M180" s="5"/>
      <c r="N180" s="6"/>
      <c r="O180" s="22"/>
    </row>
    <row r="181" spans="3:15">
      <c r="C181" s="81" t="s">
        <v>357</v>
      </c>
      <c r="D181" s="82">
        <v>4</v>
      </c>
      <c r="E181" s="83">
        <v>119.49750000000002</v>
      </c>
      <c r="F181" s="84">
        <v>203500</v>
      </c>
      <c r="G181" s="84">
        <v>1706.25</v>
      </c>
      <c r="H181" s="82"/>
      <c r="I181" s="83"/>
      <c r="J181" s="84"/>
      <c r="K181" s="84"/>
      <c r="L181" s="82">
        <v>4</v>
      </c>
      <c r="M181" s="83">
        <v>119.49750000000002</v>
      </c>
      <c r="N181" s="84">
        <v>203500</v>
      </c>
      <c r="O181" s="85">
        <v>1706.25</v>
      </c>
    </row>
    <row r="182" spans="3:15">
      <c r="C182" s="29" t="s">
        <v>358</v>
      </c>
      <c r="D182" s="4"/>
      <c r="E182" s="5"/>
      <c r="F182" s="6"/>
      <c r="G182" s="6"/>
      <c r="H182" s="4"/>
      <c r="I182" s="5"/>
      <c r="J182" s="6"/>
      <c r="K182" s="6"/>
      <c r="L182" s="4"/>
      <c r="M182" s="5"/>
      <c r="N182" s="6"/>
      <c r="O182" s="22"/>
    </row>
    <row r="183" spans="3:15">
      <c r="C183" s="81" t="s">
        <v>359</v>
      </c>
      <c r="D183" s="82"/>
      <c r="E183" s="83"/>
      <c r="F183" s="84"/>
      <c r="G183" s="84"/>
      <c r="H183" s="82"/>
      <c r="I183" s="83"/>
      <c r="J183" s="84"/>
      <c r="K183" s="84"/>
      <c r="L183" s="82"/>
      <c r="M183" s="83"/>
      <c r="N183" s="84"/>
      <c r="O183" s="85"/>
    </row>
    <row r="184" spans="3:15">
      <c r="C184" s="29" t="s">
        <v>360</v>
      </c>
      <c r="D184" s="4">
        <v>1</v>
      </c>
      <c r="E184" s="5">
        <v>106.7625</v>
      </c>
      <c r="F184" s="6">
        <v>350000</v>
      </c>
      <c r="G184" s="6">
        <v>3278</v>
      </c>
      <c r="H184" s="4">
        <v>1</v>
      </c>
      <c r="I184" s="5">
        <v>106.7625</v>
      </c>
      <c r="J184" s="6">
        <v>350000</v>
      </c>
      <c r="K184" s="6">
        <v>3278</v>
      </c>
      <c r="L184" s="4"/>
      <c r="M184" s="5"/>
      <c r="N184" s="6"/>
      <c r="O184" s="22"/>
    </row>
    <row r="185" spans="3:15">
      <c r="C185" s="81" t="s">
        <v>361</v>
      </c>
      <c r="D185" s="82"/>
      <c r="E185" s="83"/>
      <c r="F185" s="84"/>
      <c r="G185" s="84"/>
      <c r="H185" s="82"/>
      <c r="I185" s="83"/>
      <c r="J185" s="84"/>
      <c r="K185" s="84"/>
      <c r="L185" s="82"/>
      <c r="M185" s="83"/>
      <c r="N185" s="84"/>
      <c r="O185" s="85"/>
    </row>
    <row r="186" spans="3:15">
      <c r="C186" s="29" t="s">
        <v>362</v>
      </c>
      <c r="D186" s="4"/>
      <c r="E186" s="5"/>
      <c r="F186" s="6"/>
      <c r="G186" s="6"/>
      <c r="H186" s="4"/>
      <c r="I186" s="5"/>
      <c r="J186" s="6"/>
      <c r="K186" s="6"/>
      <c r="L186" s="4"/>
      <c r="M186" s="5"/>
      <c r="N186" s="6"/>
      <c r="O186" s="22"/>
    </row>
    <row r="187" spans="3:15">
      <c r="C187" s="81" t="s">
        <v>363</v>
      </c>
      <c r="D187" s="82"/>
      <c r="E187" s="83"/>
      <c r="F187" s="84"/>
      <c r="G187" s="84"/>
      <c r="H187" s="82"/>
      <c r="I187" s="83"/>
      <c r="J187" s="84"/>
      <c r="K187" s="84"/>
      <c r="L187" s="82"/>
      <c r="M187" s="83"/>
      <c r="N187" s="84"/>
      <c r="O187" s="85"/>
    </row>
    <row r="188" spans="3:15">
      <c r="C188" s="29" t="s">
        <v>364</v>
      </c>
      <c r="D188" s="4"/>
      <c r="E188" s="5"/>
      <c r="F188" s="6"/>
      <c r="G188" s="6"/>
      <c r="H188" s="4"/>
      <c r="I188" s="5"/>
      <c r="J188" s="6"/>
      <c r="K188" s="6"/>
      <c r="L188" s="4"/>
      <c r="M188" s="5"/>
      <c r="N188" s="6"/>
      <c r="O188" s="22"/>
    </row>
    <row r="189" spans="3:15">
      <c r="C189" s="81" t="s">
        <v>365</v>
      </c>
      <c r="D189" s="82"/>
      <c r="E189" s="83"/>
      <c r="F189" s="84"/>
      <c r="G189" s="84"/>
      <c r="H189" s="82"/>
      <c r="I189" s="83"/>
      <c r="J189" s="84"/>
      <c r="K189" s="84"/>
      <c r="L189" s="82"/>
      <c r="M189" s="83"/>
      <c r="N189" s="84"/>
      <c r="O189" s="85"/>
    </row>
    <row r="190" spans="3:15">
      <c r="C190" s="29" t="s">
        <v>366</v>
      </c>
      <c r="D190" s="4"/>
      <c r="E190" s="5"/>
      <c r="F190" s="6"/>
      <c r="G190" s="6"/>
      <c r="H190" s="4"/>
      <c r="I190" s="5"/>
      <c r="J190" s="6"/>
      <c r="K190" s="6"/>
      <c r="L190" s="4"/>
      <c r="M190" s="5"/>
      <c r="N190" s="6"/>
      <c r="O190" s="22"/>
    </row>
    <row r="191" spans="3:15">
      <c r="C191" s="81" t="s">
        <v>164</v>
      </c>
      <c r="D191" s="82">
        <v>11</v>
      </c>
      <c r="E191" s="83">
        <v>161.28081818181818</v>
      </c>
      <c r="F191" s="84">
        <v>446363.63636363635</v>
      </c>
      <c r="G191" s="84">
        <v>2784.4545454545455</v>
      </c>
      <c r="H191" s="82">
        <v>11</v>
      </c>
      <c r="I191" s="83">
        <v>161.28081818181818</v>
      </c>
      <c r="J191" s="84">
        <v>446363.63636363635</v>
      </c>
      <c r="K191" s="84">
        <v>2784.4545454545455</v>
      </c>
      <c r="L191" s="82"/>
      <c r="M191" s="83"/>
      <c r="N191" s="84"/>
      <c r="O191" s="85"/>
    </row>
    <row r="192" spans="3:15">
      <c r="C192" s="29" t="s">
        <v>367</v>
      </c>
      <c r="D192" s="4"/>
      <c r="E192" s="5"/>
      <c r="F192" s="6"/>
      <c r="G192" s="6"/>
      <c r="H192" s="4"/>
      <c r="I192" s="5"/>
      <c r="J192" s="6"/>
      <c r="K192" s="6"/>
      <c r="L192" s="4"/>
      <c r="M192" s="5"/>
      <c r="N192" s="6"/>
      <c r="O192" s="22"/>
    </row>
    <row r="193" spans="3:15">
      <c r="C193" s="81" t="s">
        <v>368</v>
      </c>
      <c r="D193" s="82"/>
      <c r="E193" s="83"/>
      <c r="F193" s="84"/>
      <c r="G193" s="84"/>
      <c r="H193" s="82"/>
      <c r="I193" s="83"/>
      <c r="J193" s="84"/>
      <c r="K193" s="84"/>
      <c r="L193" s="82"/>
      <c r="M193" s="83"/>
      <c r="N193" s="84"/>
      <c r="O193" s="85"/>
    </row>
    <row r="194" spans="3:15">
      <c r="C194" s="29" t="s">
        <v>369</v>
      </c>
      <c r="D194" s="4"/>
      <c r="E194" s="5"/>
      <c r="F194" s="6"/>
      <c r="G194" s="6"/>
      <c r="H194" s="4"/>
      <c r="I194" s="5"/>
      <c r="J194" s="6"/>
      <c r="K194" s="6"/>
      <c r="L194" s="4"/>
      <c r="M194" s="5"/>
      <c r="N194" s="6"/>
      <c r="O194" s="22"/>
    </row>
    <row r="195" spans="3:15">
      <c r="C195" s="81" t="s">
        <v>370</v>
      </c>
      <c r="D195" s="82">
        <v>49</v>
      </c>
      <c r="E195" s="83">
        <v>73.68127857142855</v>
      </c>
      <c r="F195" s="84">
        <v>110174</v>
      </c>
      <c r="G195" s="84">
        <v>1499.6734693877552</v>
      </c>
      <c r="H195" s="82"/>
      <c r="I195" s="83"/>
      <c r="J195" s="84"/>
      <c r="K195" s="84"/>
      <c r="L195" s="82">
        <v>49</v>
      </c>
      <c r="M195" s="83">
        <v>73.68127857142855</v>
      </c>
      <c r="N195" s="84">
        <v>110174</v>
      </c>
      <c r="O195" s="85">
        <v>1499.6734693877552</v>
      </c>
    </row>
    <row r="196" spans="3:15">
      <c r="C196" s="29" t="s">
        <v>371</v>
      </c>
      <c r="D196" s="4"/>
      <c r="E196" s="5"/>
      <c r="F196" s="6"/>
      <c r="G196" s="6"/>
      <c r="H196" s="4"/>
      <c r="I196" s="5"/>
      <c r="J196" s="6"/>
      <c r="K196" s="6"/>
      <c r="L196" s="4"/>
      <c r="M196" s="5"/>
      <c r="N196" s="6"/>
      <c r="O196" s="22"/>
    </row>
    <row r="197" spans="3:15">
      <c r="C197" s="81" t="s">
        <v>372</v>
      </c>
      <c r="D197" s="82">
        <v>4</v>
      </c>
      <c r="E197" s="83">
        <v>220.66875000000002</v>
      </c>
      <c r="F197" s="84">
        <v>252492.5</v>
      </c>
      <c r="G197" s="84">
        <v>1247.5</v>
      </c>
      <c r="H197" s="82">
        <v>4</v>
      </c>
      <c r="I197" s="83">
        <v>220.66874999999999</v>
      </c>
      <c r="J197" s="84">
        <v>252492.5</v>
      </c>
      <c r="K197" s="84">
        <v>1247.5</v>
      </c>
      <c r="L197" s="82"/>
      <c r="M197" s="83"/>
      <c r="N197" s="84"/>
      <c r="O197" s="85"/>
    </row>
    <row r="198" spans="3:15">
      <c r="C198" s="29" t="s">
        <v>373</v>
      </c>
      <c r="D198" s="4"/>
      <c r="E198" s="5"/>
      <c r="F198" s="6"/>
      <c r="G198" s="6"/>
      <c r="H198" s="4"/>
      <c r="I198" s="5"/>
      <c r="J198" s="6"/>
      <c r="K198" s="6"/>
      <c r="L198" s="4"/>
      <c r="M198" s="5"/>
      <c r="N198" s="6"/>
      <c r="O198" s="22"/>
    </row>
    <row r="199" spans="3:15">
      <c r="C199" s="81" t="s">
        <v>374</v>
      </c>
      <c r="D199" s="82"/>
      <c r="E199" s="83"/>
      <c r="F199" s="84"/>
      <c r="G199" s="84"/>
      <c r="H199" s="82"/>
      <c r="I199" s="83"/>
      <c r="J199" s="84"/>
      <c r="K199" s="84"/>
      <c r="L199" s="82"/>
      <c r="M199" s="83"/>
      <c r="N199" s="84"/>
      <c r="O199" s="85"/>
    </row>
    <row r="200" spans="3:15">
      <c r="C200" s="29" t="s">
        <v>375</v>
      </c>
      <c r="D200" s="4">
        <v>42</v>
      </c>
      <c r="E200" s="5">
        <v>125.9250000000001</v>
      </c>
      <c r="F200" s="6">
        <v>218000</v>
      </c>
      <c r="G200" s="6">
        <v>1731</v>
      </c>
      <c r="H200" s="4">
        <v>42</v>
      </c>
      <c r="I200" s="5">
        <v>125.9250000000001</v>
      </c>
      <c r="J200" s="6">
        <v>218000</v>
      </c>
      <c r="K200" s="6">
        <v>1731</v>
      </c>
      <c r="L200" s="4"/>
      <c r="M200" s="5"/>
      <c r="N200" s="6"/>
      <c r="O200" s="22"/>
    </row>
    <row r="201" spans="3:15">
      <c r="C201" s="81" t="s">
        <v>376</v>
      </c>
      <c r="D201" s="82"/>
      <c r="E201" s="83"/>
      <c r="F201" s="84"/>
      <c r="G201" s="84"/>
      <c r="H201" s="82"/>
      <c r="I201" s="83"/>
      <c r="J201" s="84"/>
      <c r="K201" s="84"/>
      <c r="L201" s="82"/>
      <c r="M201" s="83"/>
      <c r="N201" s="84"/>
      <c r="O201" s="85"/>
    </row>
    <row r="202" spans="3:15">
      <c r="C202" s="29" t="s">
        <v>377</v>
      </c>
      <c r="D202" s="4">
        <v>1</v>
      </c>
      <c r="E202" s="5">
        <v>156.97499999999999</v>
      </c>
      <c r="F202" s="6">
        <v>365000</v>
      </c>
      <c r="G202" s="6">
        <v>2325</v>
      </c>
      <c r="H202" s="4">
        <v>1</v>
      </c>
      <c r="I202" s="5">
        <v>156.97499999999999</v>
      </c>
      <c r="J202" s="6">
        <v>365000</v>
      </c>
      <c r="K202" s="6">
        <v>2325</v>
      </c>
      <c r="L202" s="4"/>
      <c r="M202" s="5"/>
      <c r="N202" s="6"/>
      <c r="O202" s="22"/>
    </row>
    <row r="203" spans="3:15">
      <c r="C203" s="81" t="s">
        <v>378</v>
      </c>
      <c r="D203" s="82"/>
      <c r="E203" s="83"/>
      <c r="F203" s="84"/>
      <c r="G203" s="84"/>
      <c r="H203" s="82"/>
      <c r="I203" s="83"/>
      <c r="J203" s="84"/>
      <c r="K203" s="84"/>
      <c r="L203" s="82"/>
      <c r="M203" s="83"/>
      <c r="N203" s="84"/>
      <c r="O203" s="85"/>
    </row>
    <row r="204" spans="3:15">
      <c r="C204" s="29" t="s">
        <v>379</v>
      </c>
      <c r="D204" s="4"/>
      <c r="E204" s="5"/>
      <c r="F204" s="6"/>
      <c r="G204" s="6"/>
      <c r="H204" s="4"/>
      <c r="I204" s="5"/>
      <c r="J204" s="6"/>
      <c r="K204" s="6"/>
      <c r="L204" s="4"/>
      <c r="M204" s="5"/>
      <c r="N204" s="6"/>
      <c r="O204" s="22"/>
    </row>
    <row r="205" spans="3:15">
      <c r="C205" s="81" t="s">
        <v>380</v>
      </c>
      <c r="D205" s="82"/>
      <c r="E205" s="83"/>
      <c r="F205" s="84"/>
      <c r="G205" s="84"/>
      <c r="H205" s="82"/>
      <c r="I205" s="83"/>
      <c r="J205" s="84"/>
      <c r="K205" s="84"/>
      <c r="L205" s="82"/>
      <c r="M205" s="83"/>
      <c r="N205" s="84"/>
      <c r="O205" s="85"/>
    </row>
    <row r="206" spans="3:15">
      <c r="C206" s="29" t="s">
        <v>381</v>
      </c>
      <c r="D206" s="4">
        <v>7</v>
      </c>
      <c r="E206" s="5">
        <v>151.6357142857143</v>
      </c>
      <c r="F206" s="6">
        <v>300571.42857142858</v>
      </c>
      <c r="G206" s="6">
        <v>2017.8571428571429</v>
      </c>
      <c r="H206" s="4">
        <v>7</v>
      </c>
      <c r="I206" s="5">
        <v>151.6357142857143</v>
      </c>
      <c r="J206" s="6">
        <v>300571.42857142858</v>
      </c>
      <c r="K206" s="6">
        <v>2017.8571428571429</v>
      </c>
      <c r="L206" s="4"/>
      <c r="M206" s="5"/>
      <c r="N206" s="6"/>
      <c r="O206" s="22"/>
    </row>
    <row r="207" spans="3:15">
      <c r="C207" s="81" t="s">
        <v>382</v>
      </c>
      <c r="D207" s="82">
        <v>45</v>
      </c>
      <c r="E207" s="83">
        <v>89.275136222222187</v>
      </c>
      <c r="F207" s="84">
        <v>237638.97777777776</v>
      </c>
      <c r="G207" s="84">
        <v>2617.2666666666669</v>
      </c>
      <c r="H207" s="82">
        <v>3</v>
      </c>
      <c r="I207" s="83">
        <v>262.07792000000001</v>
      </c>
      <c r="J207" s="84">
        <v>563400</v>
      </c>
      <c r="K207" s="84">
        <v>2165.6666666666665</v>
      </c>
      <c r="L207" s="82">
        <v>42</v>
      </c>
      <c r="M207" s="83">
        <v>76.932080238095224</v>
      </c>
      <c r="N207" s="84">
        <v>214370.33333333334</v>
      </c>
      <c r="O207" s="85">
        <v>2649.5238095238096</v>
      </c>
    </row>
    <row r="208" spans="3:15">
      <c r="C208" s="29" t="s">
        <v>383</v>
      </c>
      <c r="D208" s="4"/>
      <c r="E208" s="5"/>
      <c r="F208" s="6"/>
      <c r="G208" s="6"/>
      <c r="H208" s="4"/>
      <c r="I208" s="5"/>
      <c r="J208" s="6"/>
      <c r="K208" s="6"/>
      <c r="L208" s="4"/>
      <c r="M208" s="5"/>
      <c r="N208" s="6"/>
      <c r="O208" s="22"/>
    </row>
    <row r="209" spans="3:15">
      <c r="C209" s="81" t="s">
        <v>384</v>
      </c>
      <c r="D209" s="82"/>
      <c r="E209" s="83"/>
      <c r="F209" s="84"/>
      <c r="G209" s="84"/>
      <c r="H209" s="82"/>
      <c r="I209" s="83"/>
      <c r="J209" s="84"/>
      <c r="K209" s="84"/>
      <c r="L209" s="82"/>
      <c r="M209" s="83"/>
      <c r="N209" s="84"/>
      <c r="O209" s="85"/>
    </row>
    <row r="210" spans="3:15">
      <c r="C210" s="29" t="s">
        <v>385</v>
      </c>
      <c r="D210" s="4">
        <v>3</v>
      </c>
      <c r="E210" s="5">
        <v>90.873699999999999</v>
      </c>
      <c r="F210" s="6">
        <v>150300</v>
      </c>
      <c r="G210" s="6">
        <v>1641</v>
      </c>
      <c r="H210" s="4"/>
      <c r="I210" s="5"/>
      <c r="J210" s="6"/>
      <c r="K210" s="6"/>
      <c r="L210" s="4">
        <v>3</v>
      </c>
      <c r="M210" s="5">
        <v>90.873699999999999</v>
      </c>
      <c r="N210" s="6">
        <v>150300</v>
      </c>
      <c r="O210" s="22">
        <v>1641</v>
      </c>
    </row>
    <row r="211" spans="3:15">
      <c r="C211" s="81" t="s">
        <v>386</v>
      </c>
      <c r="D211" s="82"/>
      <c r="E211" s="83"/>
      <c r="F211" s="84"/>
      <c r="G211" s="84"/>
      <c r="H211" s="82"/>
      <c r="I211" s="83"/>
      <c r="J211" s="84"/>
      <c r="K211" s="84"/>
      <c r="L211" s="82"/>
      <c r="M211" s="83"/>
      <c r="N211" s="84"/>
      <c r="O211" s="85"/>
    </row>
    <row r="212" spans="3:15">
      <c r="C212" s="29" t="s">
        <v>387</v>
      </c>
      <c r="D212" s="4"/>
      <c r="E212" s="5"/>
      <c r="F212" s="6"/>
      <c r="G212" s="6"/>
      <c r="H212" s="4"/>
      <c r="I212" s="5"/>
      <c r="J212" s="6"/>
      <c r="K212" s="6"/>
      <c r="L212" s="4"/>
      <c r="M212" s="5"/>
      <c r="N212" s="6"/>
      <c r="O212" s="22"/>
    </row>
    <row r="213" spans="3:15">
      <c r="C213" s="81" t="s">
        <v>388</v>
      </c>
      <c r="D213" s="82"/>
      <c r="E213" s="83"/>
      <c r="F213" s="84"/>
      <c r="G213" s="84"/>
      <c r="H213" s="82"/>
      <c r="I213" s="83"/>
      <c r="J213" s="84"/>
      <c r="K213" s="84"/>
      <c r="L213" s="82"/>
      <c r="M213" s="83"/>
      <c r="N213" s="84"/>
      <c r="O213" s="85"/>
    </row>
    <row r="214" spans="3:15">
      <c r="C214" s="29" t="s">
        <v>389</v>
      </c>
      <c r="D214" s="4"/>
      <c r="E214" s="5"/>
      <c r="F214" s="6"/>
      <c r="G214" s="6"/>
      <c r="H214" s="4"/>
      <c r="I214" s="5"/>
      <c r="J214" s="6"/>
      <c r="K214" s="6"/>
      <c r="L214" s="4"/>
      <c r="M214" s="5"/>
      <c r="N214" s="6"/>
      <c r="O214" s="22"/>
    </row>
    <row r="215" spans="3:15">
      <c r="C215" s="81" t="s">
        <v>390</v>
      </c>
      <c r="D215" s="82">
        <v>16</v>
      </c>
      <c r="E215" s="83">
        <v>76.927656249999984</v>
      </c>
      <c r="F215" s="84">
        <v>134984.25</v>
      </c>
      <c r="G215" s="84">
        <v>1784.0625</v>
      </c>
      <c r="H215" s="82"/>
      <c r="I215" s="83"/>
      <c r="J215" s="84"/>
      <c r="K215" s="84"/>
      <c r="L215" s="82">
        <v>16</v>
      </c>
      <c r="M215" s="83">
        <v>76.927656249999998</v>
      </c>
      <c r="N215" s="84">
        <v>134984.25</v>
      </c>
      <c r="O215" s="85">
        <v>1784.0625</v>
      </c>
    </row>
    <row r="216" spans="3:15">
      <c r="C216" s="29" t="s">
        <v>391</v>
      </c>
      <c r="D216" s="4"/>
      <c r="E216" s="5"/>
      <c r="F216" s="6"/>
      <c r="G216" s="6"/>
      <c r="H216" s="4"/>
      <c r="I216" s="5"/>
      <c r="J216" s="6"/>
      <c r="K216" s="6"/>
      <c r="L216" s="4"/>
      <c r="M216" s="5"/>
      <c r="N216" s="6"/>
      <c r="O216" s="22"/>
    </row>
    <row r="217" spans="3:15">
      <c r="C217" s="81" t="s">
        <v>392</v>
      </c>
      <c r="D217" s="82">
        <v>3</v>
      </c>
      <c r="E217" s="83">
        <v>112.74119999999999</v>
      </c>
      <c r="F217" s="84">
        <v>331333.33333333331</v>
      </c>
      <c r="G217" s="84">
        <v>2936.3333333333335</v>
      </c>
      <c r="H217" s="82">
        <v>3</v>
      </c>
      <c r="I217" s="83">
        <v>112.74119999999999</v>
      </c>
      <c r="J217" s="84">
        <v>331333.33333333331</v>
      </c>
      <c r="K217" s="84">
        <v>2936.3333333333335</v>
      </c>
      <c r="L217" s="82"/>
      <c r="M217" s="83"/>
      <c r="N217" s="84"/>
      <c r="O217" s="85"/>
    </row>
    <row r="218" spans="3:15">
      <c r="C218" s="29" t="s">
        <v>393</v>
      </c>
      <c r="D218" s="4">
        <v>4</v>
      </c>
      <c r="E218" s="5">
        <v>64.475624999999994</v>
      </c>
      <c r="F218" s="6">
        <v>208500</v>
      </c>
      <c r="G218" s="6">
        <v>3230.25</v>
      </c>
      <c r="H218" s="4"/>
      <c r="I218" s="5"/>
      <c r="J218" s="6"/>
      <c r="K218" s="6"/>
      <c r="L218" s="4">
        <v>4</v>
      </c>
      <c r="M218" s="5">
        <v>64.475624999999994</v>
      </c>
      <c r="N218" s="6">
        <v>208500</v>
      </c>
      <c r="O218" s="22">
        <v>3230.25</v>
      </c>
    </row>
    <row r="219" spans="3:15">
      <c r="C219" s="81" t="s">
        <v>394</v>
      </c>
      <c r="D219" s="82">
        <v>2</v>
      </c>
      <c r="E219" s="83">
        <v>128.72812499999998</v>
      </c>
      <c r="F219" s="84">
        <v>295000</v>
      </c>
      <c r="G219" s="84">
        <v>2292.5</v>
      </c>
      <c r="H219" s="82">
        <v>2</v>
      </c>
      <c r="I219" s="83">
        <v>128.72812499999998</v>
      </c>
      <c r="J219" s="84">
        <v>295000</v>
      </c>
      <c r="K219" s="84">
        <v>2292.5</v>
      </c>
      <c r="L219" s="82"/>
      <c r="M219" s="83"/>
      <c r="N219" s="84"/>
      <c r="O219" s="85"/>
    </row>
    <row r="220" spans="3:15">
      <c r="C220" s="29" t="s">
        <v>158</v>
      </c>
      <c r="D220" s="4">
        <v>30</v>
      </c>
      <c r="E220" s="5">
        <v>80.509893103448277</v>
      </c>
      <c r="F220" s="6">
        <v>213283.33333333334</v>
      </c>
      <c r="G220" s="6">
        <v>2593.391304347826</v>
      </c>
      <c r="H220" s="4">
        <v>2</v>
      </c>
      <c r="I220" s="5">
        <v>194.55</v>
      </c>
      <c r="J220" s="6">
        <v>615000</v>
      </c>
      <c r="K220" s="6">
        <v>3042.5</v>
      </c>
      <c r="L220" s="4">
        <v>28</v>
      </c>
      <c r="M220" s="5">
        <v>72.062477777777744</v>
      </c>
      <c r="N220" s="6">
        <v>176763.63636363635</v>
      </c>
      <c r="O220" s="22">
        <v>2550.6190476190477</v>
      </c>
    </row>
    <row r="221" spans="3:15">
      <c r="C221" s="81" t="s">
        <v>395</v>
      </c>
      <c r="D221" s="82"/>
      <c r="E221" s="83"/>
      <c r="F221" s="84"/>
      <c r="G221" s="84"/>
      <c r="H221" s="82"/>
      <c r="I221" s="83"/>
      <c r="J221" s="84"/>
      <c r="K221" s="84"/>
      <c r="L221" s="82"/>
      <c r="M221" s="83"/>
      <c r="N221" s="84"/>
      <c r="O221" s="85"/>
    </row>
    <row r="222" spans="3:15">
      <c r="C222" s="29" t="s">
        <v>396</v>
      </c>
      <c r="D222" s="4"/>
      <c r="E222" s="5"/>
      <c r="F222" s="6"/>
      <c r="G222" s="6"/>
      <c r="H222" s="4"/>
      <c r="I222" s="5"/>
      <c r="J222" s="6"/>
      <c r="K222" s="6"/>
      <c r="L222" s="4"/>
      <c r="M222" s="5"/>
      <c r="N222" s="6"/>
      <c r="O222" s="22"/>
    </row>
    <row r="223" spans="3:15">
      <c r="C223" s="81" t="s">
        <v>397</v>
      </c>
      <c r="D223" s="82">
        <v>1</v>
      </c>
      <c r="E223" s="83">
        <v>125.92499999999998</v>
      </c>
      <c r="F223" s="84">
        <v>298000</v>
      </c>
      <c r="G223" s="84">
        <v>2366</v>
      </c>
      <c r="H223" s="82">
        <v>1</v>
      </c>
      <c r="I223" s="83">
        <v>125.92499999999998</v>
      </c>
      <c r="J223" s="84">
        <v>298000</v>
      </c>
      <c r="K223" s="84">
        <v>2366</v>
      </c>
      <c r="L223" s="82"/>
      <c r="M223" s="83"/>
      <c r="N223" s="84"/>
      <c r="O223" s="85"/>
    </row>
    <row r="224" spans="3:15">
      <c r="C224" s="29" t="s">
        <v>398</v>
      </c>
      <c r="D224" s="4"/>
      <c r="E224" s="5"/>
      <c r="F224" s="6"/>
      <c r="G224" s="6"/>
      <c r="H224" s="4"/>
      <c r="I224" s="5"/>
      <c r="J224" s="6"/>
      <c r="K224" s="6"/>
      <c r="L224" s="4"/>
      <c r="M224" s="5"/>
      <c r="N224" s="6"/>
      <c r="O224" s="22"/>
    </row>
    <row r="225" spans="3:15">
      <c r="C225" s="81" t="s">
        <v>399</v>
      </c>
      <c r="D225" s="82"/>
      <c r="E225" s="83"/>
      <c r="F225" s="84"/>
      <c r="G225" s="84"/>
      <c r="H225" s="82"/>
      <c r="I225" s="83"/>
      <c r="J225" s="84"/>
      <c r="K225" s="84"/>
      <c r="L225" s="82"/>
      <c r="M225" s="83"/>
      <c r="N225" s="84"/>
      <c r="O225" s="85"/>
    </row>
    <row r="226" spans="3:15">
      <c r="C226" s="29" t="s">
        <v>400</v>
      </c>
      <c r="D226" s="4"/>
      <c r="E226" s="5"/>
      <c r="F226" s="6"/>
      <c r="G226" s="6"/>
      <c r="H226" s="4"/>
      <c r="I226" s="5"/>
      <c r="J226" s="6"/>
      <c r="K226" s="6"/>
      <c r="L226" s="4"/>
      <c r="M226" s="5"/>
      <c r="N226" s="6"/>
      <c r="O226" s="22"/>
    </row>
    <row r="227" spans="3:15">
      <c r="C227" s="81" t="s">
        <v>401</v>
      </c>
      <c r="D227" s="82"/>
      <c r="E227" s="83"/>
      <c r="F227" s="84"/>
      <c r="G227" s="84"/>
      <c r="H227" s="82"/>
      <c r="I227" s="83"/>
      <c r="J227" s="84"/>
      <c r="K227" s="84"/>
      <c r="L227" s="82"/>
      <c r="M227" s="83"/>
      <c r="N227" s="84"/>
      <c r="O227" s="85"/>
    </row>
    <row r="228" spans="3:15">
      <c r="C228" s="29" t="s">
        <v>402</v>
      </c>
      <c r="D228" s="4"/>
      <c r="E228" s="5"/>
      <c r="F228" s="6"/>
      <c r="G228" s="6"/>
      <c r="H228" s="4"/>
      <c r="I228" s="5"/>
      <c r="J228" s="6"/>
      <c r="K228" s="6"/>
      <c r="L228" s="4"/>
      <c r="M228" s="5"/>
      <c r="N228" s="6"/>
      <c r="O228" s="22"/>
    </row>
    <row r="229" spans="3:15">
      <c r="C229" s="81" t="s">
        <v>403</v>
      </c>
      <c r="D229" s="82"/>
      <c r="E229" s="83"/>
      <c r="F229" s="84"/>
      <c r="G229" s="84"/>
      <c r="H229" s="82"/>
      <c r="I229" s="83"/>
      <c r="J229" s="84"/>
      <c r="K229" s="84"/>
      <c r="L229" s="82"/>
      <c r="M229" s="83"/>
      <c r="N229" s="84"/>
      <c r="O229" s="85"/>
    </row>
    <row r="230" spans="3:15">
      <c r="C230" s="29" t="s">
        <v>404</v>
      </c>
      <c r="D230" s="4"/>
      <c r="E230" s="5"/>
      <c r="F230" s="6"/>
      <c r="G230" s="6"/>
      <c r="H230" s="4"/>
      <c r="I230" s="5"/>
      <c r="J230" s="6"/>
      <c r="K230" s="6"/>
      <c r="L230" s="4"/>
      <c r="M230" s="5"/>
      <c r="N230" s="6"/>
      <c r="O230" s="22"/>
    </row>
    <row r="231" spans="3:15">
      <c r="C231" s="81" t="s">
        <v>405</v>
      </c>
      <c r="D231" s="82"/>
      <c r="E231" s="83"/>
      <c r="F231" s="84"/>
      <c r="G231" s="84"/>
      <c r="H231" s="82"/>
      <c r="I231" s="83"/>
      <c r="J231" s="84"/>
      <c r="K231" s="84"/>
      <c r="L231" s="82"/>
      <c r="M231" s="83"/>
      <c r="N231" s="84"/>
      <c r="O231" s="85"/>
    </row>
    <row r="232" spans="3:15">
      <c r="C232" s="29" t="s">
        <v>406</v>
      </c>
      <c r="D232" s="4"/>
      <c r="E232" s="5"/>
      <c r="F232" s="6"/>
      <c r="G232" s="6"/>
      <c r="H232" s="4"/>
      <c r="I232" s="5"/>
      <c r="J232" s="6"/>
      <c r="K232" s="6"/>
      <c r="L232" s="4"/>
      <c r="M232" s="5"/>
      <c r="N232" s="6"/>
      <c r="O232" s="22"/>
    </row>
    <row r="233" spans="3:15">
      <c r="C233" s="81" t="s">
        <v>407</v>
      </c>
      <c r="D233" s="82"/>
      <c r="E233" s="83"/>
      <c r="F233" s="84"/>
      <c r="G233" s="84"/>
      <c r="H233" s="82"/>
      <c r="I233" s="83"/>
      <c r="J233" s="84"/>
      <c r="K233" s="84"/>
      <c r="L233" s="82"/>
      <c r="M233" s="83"/>
      <c r="N233" s="84"/>
      <c r="O233" s="85"/>
    </row>
    <row r="234" spans="3:15">
      <c r="C234" s="29" t="s">
        <v>408</v>
      </c>
      <c r="D234" s="4"/>
      <c r="E234" s="5"/>
      <c r="F234" s="6"/>
      <c r="G234" s="6"/>
      <c r="H234" s="4"/>
      <c r="I234" s="5"/>
      <c r="J234" s="6"/>
      <c r="K234" s="6"/>
      <c r="L234" s="4"/>
      <c r="M234" s="5"/>
      <c r="N234" s="6"/>
      <c r="O234" s="22"/>
    </row>
    <row r="235" spans="3:15">
      <c r="C235" s="81" t="s">
        <v>409</v>
      </c>
      <c r="D235" s="82"/>
      <c r="E235" s="83"/>
      <c r="F235" s="84"/>
      <c r="G235" s="84"/>
      <c r="H235" s="82"/>
      <c r="I235" s="83"/>
      <c r="J235" s="84"/>
      <c r="K235" s="84"/>
      <c r="L235" s="82"/>
      <c r="M235" s="83"/>
      <c r="N235" s="84"/>
      <c r="O235" s="85"/>
    </row>
    <row r="236" spans="3:15">
      <c r="C236" s="29" t="s">
        <v>410</v>
      </c>
      <c r="D236" s="4">
        <v>21</v>
      </c>
      <c r="E236" s="5">
        <v>87.152414285714286</v>
      </c>
      <c r="F236" s="6">
        <v>170904.76190476189</v>
      </c>
      <c r="G236" s="6">
        <v>1979.3333333333333</v>
      </c>
      <c r="H236" s="4">
        <v>4</v>
      </c>
      <c r="I236" s="5">
        <v>134.33437499999999</v>
      </c>
      <c r="J236" s="6">
        <v>239250</v>
      </c>
      <c r="K236" s="6">
        <v>1811.5</v>
      </c>
      <c r="L236" s="4">
        <v>17</v>
      </c>
      <c r="M236" s="5">
        <v>76.050776470588232</v>
      </c>
      <c r="N236" s="6">
        <v>154823.5294117647</v>
      </c>
      <c r="O236" s="22">
        <v>2018.8235294117646</v>
      </c>
    </row>
    <row r="237" spans="3:15">
      <c r="C237" s="81" t="s">
        <v>411</v>
      </c>
      <c r="D237" s="82"/>
      <c r="E237" s="83"/>
      <c r="F237" s="84"/>
      <c r="G237" s="84"/>
      <c r="H237" s="82"/>
      <c r="I237" s="83"/>
      <c r="J237" s="84"/>
      <c r="K237" s="84"/>
      <c r="L237" s="82"/>
      <c r="M237" s="83"/>
      <c r="N237" s="84"/>
      <c r="O237" s="85"/>
    </row>
    <row r="238" spans="3:15">
      <c r="C238" s="29" t="s">
        <v>412</v>
      </c>
      <c r="D238" s="4"/>
      <c r="E238" s="5"/>
      <c r="F238" s="6"/>
      <c r="G238" s="6"/>
      <c r="H238" s="4"/>
      <c r="I238" s="5"/>
      <c r="J238" s="6"/>
      <c r="K238" s="6"/>
      <c r="L238" s="4"/>
      <c r="M238" s="5"/>
      <c r="N238" s="6"/>
      <c r="O238" s="22"/>
    </row>
    <row r="239" spans="3:15">
      <c r="C239" s="81" t="s">
        <v>160</v>
      </c>
      <c r="D239" s="82">
        <v>23</v>
      </c>
      <c r="E239" s="83">
        <v>105.83496304347824</v>
      </c>
      <c r="F239" s="84">
        <v>262518.01913043478</v>
      </c>
      <c r="G239" s="84">
        <v>1934.2173913043478</v>
      </c>
      <c r="H239" s="82">
        <v>3</v>
      </c>
      <c r="I239" s="83">
        <v>289.39754999999997</v>
      </c>
      <c r="J239" s="84">
        <v>1157666.6666666667</v>
      </c>
      <c r="K239" s="84">
        <v>4002</v>
      </c>
      <c r="L239" s="82">
        <v>20</v>
      </c>
      <c r="M239" s="83">
        <v>78.300574999999995</v>
      </c>
      <c r="N239" s="84">
        <v>128245.72199999999</v>
      </c>
      <c r="O239" s="85">
        <v>1624.05</v>
      </c>
    </row>
    <row r="240" spans="3:15">
      <c r="C240" s="29" t="s">
        <v>161</v>
      </c>
      <c r="D240" s="4">
        <v>24</v>
      </c>
      <c r="E240" s="5">
        <v>65.167606249999992</v>
      </c>
      <c r="F240" s="6">
        <v>244125</v>
      </c>
      <c r="G240" s="6">
        <v>3798.8333333333335</v>
      </c>
      <c r="H240" s="4"/>
      <c r="I240" s="5"/>
      <c r="J240" s="6"/>
      <c r="K240" s="6"/>
      <c r="L240" s="4">
        <v>24</v>
      </c>
      <c r="M240" s="5">
        <v>65.167606249999992</v>
      </c>
      <c r="N240" s="6">
        <v>244125</v>
      </c>
      <c r="O240" s="22">
        <v>3798.8333333333335</v>
      </c>
    </row>
    <row r="241" spans="3:15">
      <c r="C241" s="81" t="s">
        <v>413</v>
      </c>
      <c r="D241" s="82"/>
      <c r="E241" s="83"/>
      <c r="F241" s="84"/>
      <c r="G241" s="84"/>
      <c r="H241" s="82"/>
      <c r="I241" s="83"/>
      <c r="J241" s="84"/>
      <c r="K241" s="84"/>
      <c r="L241" s="82"/>
      <c r="M241" s="83"/>
      <c r="N241" s="84"/>
      <c r="O241" s="85"/>
    </row>
    <row r="242" spans="3:15">
      <c r="C242" s="29" t="s">
        <v>414</v>
      </c>
      <c r="D242" s="4"/>
      <c r="E242" s="5"/>
      <c r="F242" s="6"/>
      <c r="G242" s="6"/>
      <c r="H242" s="4"/>
      <c r="I242" s="5"/>
      <c r="J242" s="6"/>
      <c r="K242" s="6"/>
      <c r="L242" s="4"/>
      <c r="M242" s="5"/>
      <c r="N242" s="6"/>
      <c r="O242" s="22"/>
    </row>
    <row r="243" spans="3:15">
      <c r="C243" s="81" t="s">
        <v>415</v>
      </c>
      <c r="D243" s="82"/>
      <c r="E243" s="83"/>
      <c r="F243" s="84"/>
      <c r="G243" s="84"/>
      <c r="H243" s="82"/>
      <c r="I243" s="83"/>
      <c r="J243" s="84"/>
      <c r="K243" s="84"/>
      <c r="L243" s="82"/>
      <c r="M243" s="83"/>
      <c r="N243" s="84"/>
      <c r="O243" s="85"/>
    </row>
    <row r="244" spans="3:15">
      <c r="C244" s="29" t="s">
        <v>416</v>
      </c>
      <c r="D244" s="4"/>
      <c r="E244" s="5"/>
      <c r="F244" s="6"/>
      <c r="G244" s="6"/>
      <c r="H244" s="4"/>
      <c r="I244" s="5"/>
      <c r="J244" s="6"/>
      <c r="K244" s="6"/>
      <c r="L244" s="4"/>
      <c r="M244" s="5"/>
      <c r="N244" s="6"/>
      <c r="O244" s="22"/>
    </row>
    <row r="245" spans="3:15">
      <c r="C245" s="81" t="s">
        <v>417</v>
      </c>
      <c r="D245" s="82">
        <v>6</v>
      </c>
      <c r="E245" s="83">
        <v>200.10019999999997</v>
      </c>
      <c r="F245" s="84">
        <v>935000</v>
      </c>
      <c r="G245" s="84">
        <v>4265.833333333333</v>
      </c>
      <c r="H245" s="82">
        <v>5</v>
      </c>
      <c r="I245" s="83">
        <v>232.0917</v>
      </c>
      <c r="J245" s="84">
        <v>1089000</v>
      </c>
      <c r="K245" s="84">
        <v>4297</v>
      </c>
      <c r="L245" s="82">
        <v>1</v>
      </c>
      <c r="M245" s="83">
        <v>40.142699999999998</v>
      </c>
      <c r="N245" s="84">
        <v>165000</v>
      </c>
      <c r="O245" s="85">
        <v>4110</v>
      </c>
    </row>
    <row r="246" spans="3:15">
      <c r="C246" s="29" t="s">
        <v>418</v>
      </c>
      <c r="D246" s="4"/>
      <c r="E246" s="5"/>
      <c r="F246" s="6"/>
      <c r="G246" s="6"/>
      <c r="H246" s="4"/>
      <c r="I246" s="5"/>
      <c r="J246" s="6"/>
      <c r="K246" s="6"/>
      <c r="L246" s="4"/>
      <c r="M246" s="5"/>
      <c r="N246" s="6"/>
      <c r="O246" s="22"/>
    </row>
    <row r="247" spans="3:15">
      <c r="C247" s="81" t="s">
        <v>419</v>
      </c>
      <c r="D247" s="82"/>
      <c r="E247" s="83"/>
      <c r="F247" s="84"/>
      <c r="G247" s="84"/>
      <c r="H247" s="82"/>
      <c r="I247" s="83"/>
      <c r="J247" s="84"/>
      <c r="K247" s="84"/>
      <c r="L247" s="82"/>
      <c r="M247" s="83"/>
      <c r="N247" s="84"/>
      <c r="O247" s="85"/>
    </row>
    <row r="248" spans="3:15">
      <c r="C248" s="29" t="s">
        <v>420</v>
      </c>
      <c r="D248" s="4"/>
      <c r="E248" s="5"/>
      <c r="F248" s="6"/>
      <c r="G248" s="6"/>
      <c r="H248" s="4"/>
      <c r="I248" s="5"/>
      <c r="J248" s="6"/>
      <c r="K248" s="6"/>
      <c r="L248" s="4"/>
      <c r="M248" s="5"/>
      <c r="N248" s="6"/>
      <c r="O248" s="22"/>
    </row>
    <row r="249" spans="3:15">
      <c r="C249" s="81" t="s">
        <v>421</v>
      </c>
      <c r="D249" s="82"/>
      <c r="E249" s="83"/>
      <c r="F249" s="84"/>
      <c r="G249" s="84"/>
      <c r="H249" s="82"/>
      <c r="I249" s="83"/>
      <c r="J249" s="84"/>
      <c r="K249" s="84"/>
      <c r="L249" s="82"/>
      <c r="M249" s="83"/>
      <c r="N249" s="84"/>
      <c r="O249" s="85"/>
    </row>
    <row r="250" spans="3:15">
      <c r="C250" s="29" t="s">
        <v>422</v>
      </c>
      <c r="D250" s="4"/>
      <c r="E250" s="5"/>
      <c r="F250" s="6"/>
      <c r="G250" s="6"/>
      <c r="H250" s="4"/>
      <c r="I250" s="5"/>
      <c r="J250" s="6"/>
      <c r="K250" s="6"/>
      <c r="L250" s="4"/>
      <c r="M250" s="5"/>
      <c r="N250" s="6"/>
      <c r="O250" s="22"/>
    </row>
    <row r="251" spans="3:15">
      <c r="C251" s="81" t="s">
        <v>423</v>
      </c>
      <c r="D251" s="82"/>
      <c r="E251" s="83"/>
      <c r="F251" s="84"/>
      <c r="G251" s="84"/>
      <c r="H251" s="82"/>
      <c r="I251" s="83"/>
      <c r="J251" s="84"/>
      <c r="K251" s="84"/>
      <c r="L251" s="82"/>
      <c r="M251" s="83"/>
      <c r="N251" s="84"/>
      <c r="O251" s="85"/>
    </row>
    <row r="252" spans="3:15">
      <c r="C252" s="29" t="s">
        <v>424</v>
      </c>
      <c r="D252" s="4"/>
      <c r="E252" s="5"/>
      <c r="F252" s="6"/>
      <c r="G252" s="6"/>
      <c r="H252" s="4"/>
      <c r="I252" s="5"/>
      <c r="J252" s="6"/>
      <c r="K252" s="6"/>
      <c r="L252" s="4"/>
      <c r="M252" s="5"/>
      <c r="N252" s="6"/>
      <c r="O252" s="22"/>
    </row>
    <row r="253" spans="3:15">
      <c r="C253" s="81" t="s">
        <v>425</v>
      </c>
      <c r="D253" s="82"/>
      <c r="E253" s="83"/>
      <c r="F253" s="84"/>
      <c r="G253" s="84"/>
      <c r="H253" s="82"/>
      <c r="I253" s="83"/>
      <c r="J253" s="84"/>
      <c r="K253" s="84"/>
      <c r="L253" s="82"/>
      <c r="M253" s="83"/>
      <c r="N253" s="84"/>
      <c r="O253" s="85"/>
    </row>
    <row r="254" spans="3:15">
      <c r="C254" s="29" t="s">
        <v>426</v>
      </c>
      <c r="D254" s="4"/>
      <c r="E254" s="5"/>
      <c r="F254" s="6"/>
      <c r="G254" s="6"/>
      <c r="H254" s="4"/>
      <c r="I254" s="5"/>
      <c r="J254" s="6"/>
      <c r="K254" s="6"/>
      <c r="L254" s="4"/>
      <c r="M254" s="5"/>
      <c r="N254" s="6"/>
      <c r="O254" s="22"/>
    </row>
    <row r="255" spans="3:15">
      <c r="C255" s="81" t="s">
        <v>427</v>
      </c>
      <c r="D255" s="82"/>
      <c r="E255" s="83"/>
      <c r="F255" s="84"/>
      <c r="G255" s="84"/>
      <c r="H255" s="82"/>
      <c r="I255" s="83"/>
      <c r="J255" s="84"/>
      <c r="K255" s="84"/>
      <c r="L255" s="82"/>
      <c r="M255" s="83"/>
      <c r="N255" s="84"/>
      <c r="O255" s="85"/>
    </row>
    <row r="256" spans="3:15">
      <c r="C256" s="29" t="s">
        <v>428</v>
      </c>
      <c r="D256" s="4"/>
      <c r="E256" s="5"/>
      <c r="F256" s="6"/>
      <c r="G256" s="6"/>
      <c r="H256" s="4"/>
      <c r="I256" s="5"/>
      <c r="J256" s="6"/>
      <c r="K256" s="6"/>
      <c r="L256" s="4"/>
      <c r="M256" s="5"/>
      <c r="N256" s="6"/>
      <c r="O256" s="22"/>
    </row>
    <row r="257" spans="3:15">
      <c r="C257" s="81" t="s">
        <v>429</v>
      </c>
      <c r="D257" s="82"/>
      <c r="E257" s="83"/>
      <c r="F257" s="84"/>
      <c r="G257" s="84"/>
      <c r="H257" s="82"/>
      <c r="I257" s="83"/>
      <c r="J257" s="84"/>
      <c r="K257" s="84"/>
      <c r="L257" s="82"/>
      <c r="M257" s="83"/>
      <c r="N257" s="84"/>
      <c r="O257" s="85"/>
    </row>
    <row r="258" spans="3:15">
      <c r="C258" s="29" t="s">
        <v>430</v>
      </c>
      <c r="D258" s="4"/>
      <c r="E258" s="5"/>
      <c r="F258" s="6"/>
      <c r="G258" s="6"/>
      <c r="H258" s="4"/>
      <c r="I258" s="5"/>
      <c r="J258" s="6"/>
      <c r="K258" s="6"/>
      <c r="L258" s="4"/>
      <c r="M258" s="5"/>
      <c r="N258" s="6"/>
      <c r="O258" s="22"/>
    </row>
    <row r="259" spans="3:15">
      <c r="C259" s="81" t="s">
        <v>431</v>
      </c>
      <c r="D259" s="82">
        <v>1</v>
      </c>
      <c r="E259" s="83"/>
      <c r="F259" s="84">
        <v>220000</v>
      </c>
      <c r="G259" s="84"/>
      <c r="H259" s="82">
        <v>1</v>
      </c>
      <c r="I259" s="83"/>
      <c r="J259" s="84">
        <v>220000</v>
      </c>
      <c r="K259" s="84"/>
      <c r="L259" s="82"/>
      <c r="M259" s="83"/>
      <c r="N259" s="84"/>
      <c r="O259" s="85"/>
    </row>
    <row r="260" spans="3:15">
      <c r="C260" s="29" t="s">
        <v>432</v>
      </c>
      <c r="D260" s="4">
        <v>15</v>
      </c>
      <c r="E260" s="5">
        <v>165.76933333333332</v>
      </c>
      <c r="F260" s="6">
        <v>361466.66666666669</v>
      </c>
      <c r="G260" s="6">
        <v>2360.9333333333334</v>
      </c>
      <c r="H260" s="4">
        <v>15</v>
      </c>
      <c r="I260" s="5">
        <v>165.76933333333335</v>
      </c>
      <c r="J260" s="6">
        <v>361466.66666666669</v>
      </c>
      <c r="K260" s="6">
        <v>2360.9333333333334</v>
      </c>
      <c r="L260" s="4"/>
      <c r="M260" s="5"/>
      <c r="N260" s="6"/>
      <c r="O260" s="22"/>
    </row>
    <row r="261" spans="3:15">
      <c r="C261" s="81" t="s">
        <v>433</v>
      </c>
      <c r="D261" s="82"/>
      <c r="E261" s="83"/>
      <c r="F261" s="84"/>
      <c r="G261" s="84"/>
      <c r="H261" s="82"/>
      <c r="I261" s="83"/>
      <c r="J261" s="84"/>
      <c r="K261" s="84"/>
      <c r="L261" s="82"/>
      <c r="M261" s="83"/>
      <c r="N261" s="84"/>
      <c r="O261" s="85"/>
    </row>
    <row r="262" spans="3:15">
      <c r="C262" s="29" t="s">
        <v>434</v>
      </c>
      <c r="D262" s="4"/>
      <c r="E262" s="5"/>
      <c r="F262" s="6"/>
      <c r="G262" s="6"/>
      <c r="H262" s="4"/>
      <c r="I262" s="5"/>
      <c r="J262" s="6"/>
      <c r="K262" s="6"/>
      <c r="L262" s="4"/>
      <c r="M262" s="5"/>
      <c r="N262" s="6"/>
      <c r="O262" s="22"/>
    </row>
    <row r="263" spans="3:15">
      <c r="C263" s="81" t="s">
        <v>435</v>
      </c>
      <c r="D263" s="82"/>
      <c r="E263" s="83"/>
      <c r="F263" s="84"/>
      <c r="G263" s="84"/>
      <c r="H263" s="82"/>
      <c r="I263" s="83"/>
      <c r="J263" s="84"/>
      <c r="K263" s="84"/>
      <c r="L263" s="82"/>
      <c r="M263" s="83"/>
      <c r="N263" s="84"/>
      <c r="O263" s="85"/>
    </row>
    <row r="264" spans="3:15">
      <c r="C264" s="29" t="s">
        <v>436</v>
      </c>
      <c r="D264" s="4">
        <v>49</v>
      </c>
      <c r="E264" s="5">
        <v>82.164795918367361</v>
      </c>
      <c r="F264" s="6">
        <v>134763.26530612246</v>
      </c>
      <c r="G264" s="6">
        <v>1648.3265306122448</v>
      </c>
      <c r="H264" s="4"/>
      <c r="I264" s="5"/>
      <c r="J264" s="6"/>
      <c r="K264" s="6"/>
      <c r="L264" s="4">
        <v>49</v>
      </c>
      <c r="M264" s="5">
        <v>82.164795918367346</v>
      </c>
      <c r="N264" s="6">
        <v>134763.26530612246</v>
      </c>
      <c r="O264" s="22">
        <v>1648.3265306122448</v>
      </c>
    </row>
    <row r="265" spans="3:15">
      <c r="C265" s="81" t="s">
        <v>437</v>
      </c>
      <c r="D265" s="82">
        <v>1</v>
      </c>
      <c r="E265" s="83">
        <v>180</v>
      </c>
      <c r="F265" s="84">
        <v>215000</v>
      </c>
      <c r="G265" s="84">
        <v>1194</v>
      </c>
      <c r="H265" s="82">
        <v>1</v>
      </c>
      <c r="I265" s="83">
        <v>180</v>
      </c>
      <c r="J265" s="84">
        <v>215000</v>
      </c>
      <c r="K265" s="84">
        <v>1194</v>
      </c>
      <c r="L265" s="82"/>
      <c r="M265" s="83"/>
      <c r="N265" s="84"/>
      <c r="O265" s="85"/>
    </row>
    <row r="266" spans="3:15">
      <c r="C266" s="29" t="s">
        <v>438</v>
      </c>
      <c r="D266" s="4">
        <v>12</v>
      </c>
      <c r="E266" s="5">
        <v>67.830616666666671</v>
      </c>
      <c r="F266" s="6">
        <v>87535.583333333328</v>
      </c>
      <c r="G266" s="6">
        <v>1342.8333333333333</v>
      </c>
      <c r="H266" s="4"/>
      <c r="I266" s="5"/>
      <c r="J266" s="6"/>
      <c r="K266" s="6"/>
      <c r="L266" s="4">
        <v>12</v>
      </c>
      <c r="M266" s="5">
        <v>67.830616666666657</v>
      </c>
      <c r="N266" s="6">
        <v>87535.583333333328</v>
      </c>
      <c r="O266" s="22">
        <v>1342.8333333333333</v>
      </c>
    </row>
    <row r="267" spans="3:15">
      <c r="C267" s="81" t="s">
        <v>439</v>
      </c>
      <c r="D267" s="82">
        <v>12</v>
      </c>
      <c r="E267" s="83">
        <v>82.956900000000005</v>
      </c>
      <c r="F267" s="84">
        <v>141041.66666666666</v>
      </c>
      <c r="G267" s="84">
        <v>1693.6666666666667</v>
      </c>
      <c r="H267" s="82"/>
      <c r="I267" s="83"/>
      <c r="J267" s="84"/>
      <c r="K267" s="84"/>
      <c r="L267" s="82">
        <v>12</v>
      </c>
      <c r="M267" s="83">
        <v>82.956900000000005</v>
      </c>
      <c r="N267" s="84">
        <v>141041.66666666666</v>
      </c>
      <c r="O267" s="85">
        <v>1693.6666666666667</v>
      </c>
    </row>
    <row r="268" spans="3:15">
      <c r="C268" s="29" t="s">
        <v>440</v>
      </c>
      <c r="D268" s="4"/>
      <c r="E268" s="5"/>
      <c r="F268" s="6"/>
      <c r="G268" s="6"/>
      <c r="H268" s="4"/>
      <c r="I268" s="5"/>
      <c r="J268" s="6"/>
      <c r="K268" s="6"/>
      <c r="L268" s="4"/>
      <c r="M268" s="5"/>
      <c r="N268" s="6"/>
      <c r="O268" s="22"/>
    </row>
    <row r="269" spans="3:15">
      <c r="C269" s="81" t="s">
        <v>441</v>
      </c>
      <c r="D269" s="82"/>
      <c r="E269" s="83"/>
      <c r="F269" s="84"/>
      <c r="G269" s="84"/>
      <c r="H269" s="82"/>
      <c r="I269" s="83"/>
      <c r="J269" s="84"/>
      <c r="K269" s="84"/>
      <c r="L269" s="82"/>
      <c r="M269" s="83"/>
      <c r="N269" s="84"/>
      <c r="O269" s="85"/>
    </row>
    <row r="270" spans="3:15">
      <c r="C270" s="29" t="s">
        <v>442</v>
      </c>
      <c r="D270" s="4"/>
      <c r="E270" s="5"/>
      <c r="F270" s="6"/>
      <c r="G270" s="6"/>
      <c r="H270" s="4"/>
      <c r="I270" s="5"/>
      <c r="J270" s="6"/>
      <c r="K270" s="6"/>
      <c r="L270" s="4"/>
      <c r="M270" s="5"/>
      <c r="N270" s="6"/>
      <c r="O270" s="22"/>
    </row>
    <row r="271" spans="3:15">
      <c r="C271" s="81" t="s">
        <v>165</v>
      </c>
      <c r="D271" s="82">
        <v>17</v>
      </c>
      <c r="E271" s="83">
        <v>101.26892352941177</v>
      </c>
      <c r="F271" s="84">
        <v>405952.9411764706</v>
      </c>
      <c r="G271" s="84">
        <v>4113.5294117647063</v>
      </c>
      <c r="H271" s="82">
        <v>5</v>
      </c>
      <c r="I271" s="83">
        <v>136.31423999999998</v>
      </c>
      <c r="J271" s="84">
        <v>367000</v>
      </c>
      <c r="K271" s="84">
        <v>2734</v>
      </c>
      <c r="L271" s="82">
        <v>12</v>
      </c>
      <c r="M271" s="83">
        <v>86.666708333333318</v>
      </c>
      <c r="N271" s="84">
        <v>422183.33333333331</v>
      </c>
      <c r="O271" s="85">
        <v>4688.333333333333</v>
      </c>
    </row>
    <row r="272" spans="3:15">
      <c r="C272" s="29" t="s">
        <v>443</v>
      </c>
      <c r="D272" s="4"/>
      <c r="E272" s="5"/>
      <c r="F272" s="6"/>
      <c r="G272" s="6"/>
      <c r="H272" s="4"/>
      <c r="I272" s="5"/>
      <c r="J272" s="6"/>
      <c r="K272" s="6"/>
      <c r="L272" s="4"/>
      <c r="M272" s="5"/>
      <c r="N272" s="6"/>
      <c r="O272" s="22"/>
    </row>
    <row r="273" spans="3:15">
      <c r="C273" s="81" t="s">
        <v>444</v>
      </c>
      <c r="D273" s="82"/>
      <c r="E273" s="83"/>
      <c r="F273" s="84"/>
      <c r="G273" s="84"/>
      <c r="H273" s="82"/>
      <c r="I273" s="83"/>
      <c r="J273" s="84"/>
      <c r="K273" s="84"/>
      <c r="L273" s="82"/>
      <c r="M273" s="83"/>
      <c r="N273" s="84"/>
      <c r="O273" s="85"/>
    </row>
    <row r="274" spans="3:15">
      <c r="C274" s="29" t="s">
        <v>445</v>
      </c>
      <c r="D274" s="4">
        <v>21</v>
      </c>
      <c r="E274" s="5">
        <v>83.509371428571427</v>
      </c>
      <c r="F274" s="6">
        <v>158014.28571428571</v>
      </c>
      <c r="G274" s="6">
        <v>1904.0952380952381</v>
      </c>
      <c r="H274" s="4"/>
      <c r="I274" s="5"/>
      <c r="J274" s="6"/>
      <c r="K274" s="6"/>
      <c r="L274" s="4">
        <v>21</v>
      </c>
      <c r="M274" s="5">
        <v>83.509371428571441</v>
      </c>
      <c r="N274" s="6">
        <v>158014.28571428571</v>
      </c>
      <c r="O274" s="22">
        <v>1904.0952380952381</v>
      </c>
    </row>
    <row r="275" spans="3:15">
      <c r="C275" s="81" t="s">
        <v>446</v>
      </c>
      <c r="D275" s="82"/>
      <c r="E275" s="83"/>
      <c r="F275" s="84"/>
      <c r="G275" s="84"/>
      <c r="H275" s="82"/>
      <c r="I275" s="83"/>
      <c r="J275" s="84"/>
      <c r="K275" s="84"/>
      <c r="L275" s="82"/>
      <c r="M275" s="83"/>
      <c r="N275" s="84"/>
      <c r="O275" s="85"/>
    </row>
    <row r="276" spans="3:15">
      <c r="C276" s="29" t="s">
        <v>447</v>
      </c>
      <c r="D276" s="4"/>
      <c r="E276" s="5"/>
      <c r="F276" s="6"/>
      <c r="G276" s="6"/>
      <c r="H276" s="4"/>
      <c r="I276" s="5"/>
      <c r="J276" s="6"/>
      <c r="K276" s="6"/>
      <c r="L276" s="4"/>
      <c r="M276" s="5"/>
      <c r="N276" s="6"/>
      <c r="O276" s="22"/>
    </row>
    <row r="277" spans="3:15">
      <c r="C277" s="81" t="s">
        <v>448</v>
      </c>
      <c r="D277" s="82"/>
      <c r="E277" s="83"/>
      <c r="F277" s="84"/>
      <c r="G277" s="84"/>
      <c r="H277" s="82"/>
      <c r="I277" s="83"/>
      <c r="J277" s="84"/>
      <c r="K277" s="84"/>
      <c r="L277" s="82"/>
      <c r="M277" s="83"/>
      <c r="N277" s="84"/>
      <c r="O277" s="85"/>
    </row>
    <row r="278" spans="3:15">
      <c r="C278" s="29" t="s">
        <v>449</v>
      </c>
      <c r="D278" s="4"/>
      <c r="E278" s="5"/>
      <c r="F278" s="6"/>
      <c r="G278" s="6"/>
      <c r="H278" s="4"/>
      <c r="I278" s="5"/>
      <c r="J278" s="6"/>
      <c r="K278" s="6"/>
      <c r="L278" s="4"/>
      <c r="M278" s="5"/>
      <c r="N278" s="6"/>
      <c r="O278" s="22"/>
    </row>
    <row r="279" spans="3:15">
      <c r="C279" s="81" t="s">
        <v>162</v>
      </c>
      <c r="D279" s="82">
        <v>8</v>
      </c>
      <c r="E279" s="83">
        <v>137.78740000000002</v>
      </c>
      <c r="F279" s="84">
        <v>341500</v>
      </c>
      <c r="G279" s="84">
        <v>2691.125</v>
      </c>
      <c r="H279" s="82">
        <v>2</v>
      </c>
      <c r="I279" s="83">
        <v>250.55459999999999</v>
      </c>
      <c r="J279" s="84">
        <v>478000</v>
      </c>
      <c r="K279" s="84">
        <v>1897</v>
      </c>
      <c r="L279" s="82">
        <v>6</v>
      </c>
      <c r="M279" s="83">
        <v>100.19833333333334</v>
      </c>
      <c r="N279" s="84">
        <v>296000</v>
      </c>
      <c r="O279" s="85">
        <v>2955.8333333333335</v>
      </c>
    </row>
    <row r="280" spans="3:15">
      <c r="C280" s="29" t="s">
        <v>450</v>
      </c>
      <c r="D280" s="4"/>
      <c r="E280" s="5"/>
      <c r="F280" s="6"/>
      <c r="G280" s="6"/>
      <c r="H280" s="4"/>
      <c r="I280" s="5"/>
      <c r="J280" s="6"/>
      <c r="K280" s="6"/>
      <c r="L280" s="4"/>
      <c r="M280" s="5"/>
      <c r="N280" s="6"/>
      <c r="O280" s="22"/>
    </row>
    <row r="281" spans="3:15">
      <c r="C281" s="81" t="s">
        <v>451</v>
      </c>
      <c r="D281" s="82"/>
      <c r="E281" s="83"/>
      <c r="F281" s="84"/>
      <c r="G281" s="84"/>
      <c r="H281" s="82"/>
      <c r="I281" s="83"/>
      <c r="J281" s="84"/>
      <c r="K281" s="84"/>
      <c r="L281" s="82"/>
      <c r="M281" s="83"/>
      <c r="N281" s="84"/>
      <c r="O281" s="85"/>
    </row>
    <row r="282" spans="3:15">
      <c r="C282" s="29" t="s">
        <v>452</v>
      </c>
      <c r="D282" s="4">
        <v>2</v>
      </c>
      <c r="E282" s="5">
        <v>160.9375</v>
      </c>
      <c r="F282" s="6">
        <v>372500</v>
      </c>
      <c r="G282" s="6">
        <v>2314.5</v>
      </c>
      <c r="H282" s="4">
        <v>2</v>
      </c>
      <c r="I282" s="5">
        <v>160.9375</v>
      </c>
      <c r="J282" s="6">
        <v>372500</v>
      </c>
      <c r="K282" s="6">
        <v>2314.5</v>
      </c>
      <c r="L282" s="4"/>
      <c r="M282" s="5"/>
      <c r="N282" s="6"/>
      <c r="O282" s="22"/>
    </row>
    <row r="283" spans="3:15">
      <c r="C283" s="81" t="s">
        <v>453</v>
      </c>
      <c r="D283" s="82">
        <v>22</v>
      </c>
      <c r="E283" s="83">
        <v>67.371818181818185</v>
      </c>
      <c r="F283" s="84">
        <v>94275.318181818177</v>
      </c>
      <c r="G283" s="84">
        <v>1442.6363636363637</v>
      </c>
      <c r="H283" s="82"/>
      <c r="I283" s="83"/>
      <c r="J283" s="84"/>
      <c r="K283" s="84"/>
      <c r="L283" s="82">
        <v>22</v>
      </c>
      <c r="M283" s="83">
        <v>67.371818181818185</v>
      </c>
      <c r="N283" s="84">
        <v>94275.318181818177</v>
      </c>
      <c r="O283" s="85">
        <v>1442.6363636363637</v>
      </c>
    </row>
    <row r="284" spans="3:15">
      <c r="C284" s="29" t="s">
        <v>454</v>
      </c>
      <c r="D284" s="4"/>
      <c r="E284" s="5"/>
      <c r="F284" s="6"/>
      <c r="G284" s="6"/>
      <c r="H284" s="4"/>
      <c r="I284" s="5"/>
      <c r="J284" s="6"/>
      <c r="K284" s="6"/>
      <c r="L284" s="4"/>
      <c r="M284" s="5"/>
      <c r="N284" s="6"/>
      <c r="O284" s="22"/>
    </row>
    <row r="285" spans="3:15">
      <c r="C285" s="81" t="s">
        <v>455</v>
      </c>
      <c r="D285" s="82">
        <v>9</v>
      </c>
      <c r="E285" s="83">
        <v>141.57839999999999</v>
      </c>
      <c r="F285" s="84">
        <v>197033.33333333334</v>
      </c>
      <c r="G285" s="84">
        <v>1392.8888888888889</v>
      </c>
      <c r="H285" s="82"/>
      <c r="I285" s="83"/>
      <c r="J285" s="84"/>
      <c r="K285" s="84"/>
      <c r="L285" s="82">
        <v>9</v>
      </c>
      <c r="M285" s="83">
        <v>141.57839999999999</v>
      </c>
      <c r="N285" s="84">
        <v>197033.33333333334</v>
      </c>
      <c r="O285" s="85">
        <v>1392.8888888888889</v>
      </c>
    </row>
    <row r="286" spans="3:15">
      <c r="C286" s="29" t="s">
        <v>456</v>
      </c>
      <c r="D286" s="4"/>
      <c r="E286" s="5"/>
      <c r="F286" s="6"/>
      <c r="G286" s="6"/>
      <c r="H286" s="4"/>
      <c r="I286" s="5"/>
      <c r="J286" s="6"/>
      <c r="K286" s="6"/>
      <c r="L286" s="4"/>
      <c r="M286" s="5"/>
      <c r="N286" s="6"/>
      <c r="O286" s="22"/>
    </row>
    <row r="287" spans="3:15">
      <c r="C287" s="81" t="s">
        <v>457</v>
      </c>
      <c r="D287" s="82">
        <v>1</v>
      </c>
      <c r="E287" s="83">
        <v>45</v>
      </c>
      <c r="F287" s="84">
        <v>101790</v>
      </c>
      <c r="G287" s="84">
        <v>2262</v>
      </c>
      <c r="H287" s="82"/>
      <c r="I287" s="83"/>
      <c r="J287" s="84"/>
      <c r="K287" s="84"/>
      <c r="L287" s="82">
        <v>1</v>
      </c>
      <c r="M287" s="83">
        <v>45</v>
      </c>
      <c r="N287" s="84">
        <v>101790</v>
      </c>
      <c r="O287" s="85">
        <v>2262</v>
      </c>
    </row>
    <row r="288" spans="3:15">
      <c r="C288" s="29" t="s">
        <v>458</v>
      </c>
      <c r="D288" s="4"/>
      <c r="E288" s="5"/>
      <c r="F288" s="6"/>
      <c r="G288" s="6"/>
      <c r="H288" s="4"/>
      <c r="I288" s="5"/>
      <c r="J288" s="6"/>
      <c r="K288" s="6"/>
      <c r="L288" s="4"/>
      <c r="M288" s="5"/>
      <c r="N288" s="6"/>
      <c r="O288" s="22"/>
    </row>
    <row r="289" spans="3:15">
      <c r="C289" s="81" t="s">
        <v>459</v>
      </c>
      <c r="D289" s="82"/>
      <c r="E289" s="83"/>
      <c r="F289" s="84"/>
      <c r="G289" s="84"/>
      <c r="H289" s="82"/>
      <c r="I289" s="83"/>
      <c r="J289" s="84"/>
      <c r="K289" s="84"/>
      <c r="L289" s="82"/>
      <c r="M289" s="83"/>
      <c r="N289" s="84"/>
      <c r="O289" s="85"/>
    </row>
    <row r="290" spans="3:15">
      <c r="C290" s="29" t="s">
        <v>460</v>
      </c>
      <c r="D290" s="4"/>
      <c r="E290" s="5"/>
      <c r="F290" s="6"/>
      <c r="G290" s="6"/>
      <c r="H290" s="4"/>
      <c r="I290" s="5"/>
      <c r="J290" s="6"/>
      <c r="K290" s="6"/>
      <c r="L290" s="4"/>
      <c r="M290" s="5"/>
      <c r="N290" s="6"/>
      <c r="O290" s="22"/>
    </row>
    <row r="291" spans="3:15">
      <c r="C291" s="81" t="s">
        <v>461</v>
      </c>
      <c r="D291" s="82"/>
      <c r="E291" s="83"/>
      <c r="F291" s="84"/>
      <c r="G291" s="84"/>
      <c r="H291" s="82"/>
      <c r="I291" s="83"/>
      <c r="J291" s="84"/>
      <c r="K291" s="84"/>
      <c r="L291" s="82"/>
      <c r="M291" s="83"/>
      <c r="N291" s="84"/>
      <c r="O291" s="85"/>
    </row>
    <row r="292" spans="3:15">
      <c r="C292" s="29" t="s">
        <v>462</v>
      </c>
      <c r="D292" s="4"/>
      <c r="E292" s="5"/>
      <c r="F292" s="6"/>
      <c r="G292" s="6"/>
      <c r="H292" s="4"/>
      <c r="I292" s="5"/>
      <c r="J292" s="6"/>
      <c r="K292" s="6"/>
      <c r="L292" s="4"/>
      <c r="M292" s="5"/>
      <c r="N292" s="6"/>
      <c r="O292" s="22"/>
    </row>
    <row r="293" spans="3:15">
      <c r="C293" s="81" t="s">
        <v>463</v>
      </c>
      <c r="D293" s="82"/>
      <c r="E293" s="83"/>
      <c r="F293" s="84"/>
      <c r="G293" s="84"/>
      <c r="H293" s="82"/>
      <c r="I293" s="83"/>
      <c r="J293" s="84"/>
      <c r="K293" s="84"/>
      <c r="L293" s="82"/>
      <c r="M293" s="83"/>
      <c r="N293" s="84"/>
      <c r="O293" s="85"/>
    </row>
    <row r="294" spans="3:15">
      <c r="C294" s="29" t="s">
        <v>464</v>
      </c>
      <c r="D294" s="4"/>
      <c r="E294" s="5"/>
      <c r="F294" s="6"/>
      <c r="G294" s="6"/>
      <c r="H294" s="4"/>
      <c r="I294" s="5"/>
      <c r="J294" s="6"/>
      <c r="K294" s="6"/>
      <c r="L294" s="4"/>
      <c r="M294" s="5"/>
      <c r="N294" s="6"/>
      <c r="O294" s="22"/>
    </row>
    <row r="295" spans="3:15">
      <c r="C295" s="81" t="s">
        <v>465</v>
      </c>
      <c r="D295" s="82"/>
      <c r="E295" s="83"/>
      <c r="F295" s="84"/>
      <c r="G295" s="84"/>
      <c r="H295" s="82"/>
      <c r="I295" s="83"/>
      <c r="J295" s="84"/>
      <c r="K295" s="84"/>
      <c r="L295" s="82"/>
      <c r="M295" s="83"/>
      <c r="N295" s="84"/>
      <c r="O295" s="85"/>
    </row>
    <row r="296" spans="3:15">
      <c r="C296" s="29" t="s">
        <v>466</v>
      </c>
      <c r="D296" s="4">
        <v>1</v>
      </c>
      <c r="E296" s="5">
        <v>173.8</v>
      </c>
      <c r="F296" s="6">
        <v>245000</v>
      </c>
      <c r="G296" s="6">
        <v>1410</v>
      </c>
      <c r="H296" s="4"/>
      <c r="I296" s="5"/>
      <c r="J296" s="6"/>
      <c r="K296" s="6"/>
      <c r="L296" s="4">
        <v>1</v>
      </c>
      <c r="M296" s="5">
        <v>173.8</v>
      </c>
      <c r="N296" s="6">
        <v>245000</v>
      </c>
      <c r="O296" s="22">
        <v>1410</v>
      </c>
    </row>
    <row r="297" spans="3:15">
      <c r="C297" s="81" t="s">
        <v>467</v>
      </c>
      <c r="D297" s="82"/>
      <c r="E297" s="83"/>
      <c r="F297" s="84"/>
      <c r="G297" s="84"/>
      <c r="H297" s="82"/>
      <c r="I297" s="83"/>
      <c r="J297" s="84"/>
      <c r="K297" s="84"/>
      <c r="L297" s="82"/>
      <c r="M297" s="83"/>
      <c r="N297" s="84"/>
      <c r="O297" s="85"/>
    </row>
    <row r="298" spans="3:15">
      <c r="C298" s="29" t="s">
        <v>468</v>
      </c>
      <c r="D298" s="4"/>
      <c r="E298" s="5"/>
      <c r="F298" s="6"/>
      <c r="G298" s="6"/>
      <c r="H298" s="4"/>
      <c r="I298" s="5"/>
      <c r="J298" s="6"/>
      <c r="K298" s="6"/>
      <c r="L298" s="4"/>
      <c r="M298" s="5"/>
      <c r="N298" s="6"/>
      <c r="O298" s="22"/>
    </row>
    <row r="299" spans="3:15">
      <c r="C299" s="81" t="s">
        <v>469</v>
      </c>
      <c r="D299" s="82">
        <v>6</v>
      </c>
      <c r="E299" s="83">
        <v>50.399458333333335</v>
      </c>
      <c r="F299" s="84">
        <v>87966.666666666672</v>
      </c>
      <c r="G299" s="84">
        <v>1772</v>
      </c>
      <c r="H299" s="82"/>
      <c r="I299" s="83"/>
      <c r="J299" s="84"/>
      <c r="K299" s="84"/>
      <c r="L299" s="82">
        <v>6</v>
      </c>
      <c r="M299" s="83">
        <v>50.399458333333321</v>
      </c>
      <c r="N299" s="84">
        <v>87966.666666666672</v>
      </c>
      <c r="O299" s="85">
        <v>1772</v>
      </c>
    </row>
    <row r="300" spans="3:15">
      <c r="C300" s="29" t="s">
        <v>470</v>
      </c>
      <c r="D300" s="4">
        <v>10</v>
      </c>
      <c r="E300" s="5">
        <v>170.297301</v>
      </c>
      <c r="F300" s="6">
        <v>562750</v>
      </c>
      <c r="G300" s="6">
        <v>3093.875</v>
      </c>
      <c r="H300" s="4">
        <v>8</v>
      </c>
      <c r="I300" s="5">
        <v>194.37162624999999</v>
      </c>
      <c r="J300" s="6">
        <v>707000</v>
      </c>
      <c r="K300" s="6">
        <v>3539.8333333333335</v>
      </c>
      <c r="L300" s="4">
        <v>2</v>
      </c>
      <c r="M300" s="5">
        <v>74</v>
      </c>
      <c r="N300" s="6">
        <v>130000</v>
      </c>
      <c r="O300" s="22">
        <v>1756</v>
      </c>
    </row>
    <row r="301" spans="3:15">
      <c r="C301" s="81" t="s">
        <v>471</v>
      </c>
      <c r="D301" s="82"/>
      <c r="E301" s="83"/>
      <c r="F301" s="84"/>
      <c r="G301" s="84"/>
      <c r="H301" s="82"/>
      <c r="I301" s="83"/>
      <c r="J301" s="84"/>
      <c r="K301" s="84"/>
      <c r="L301" s="82"/>
      <c r="M301" s="83"/>
      <c r="N301" s="84"/>
      <c r="O301" s="85"/>
    </row>
    <row r="302" spans="3:15">
      <c r="C302" s="29" t="s">
        <v>472</v>
      </c>
      <c r="D302" s="4"/>
      <c r="E302" s="5"/>
      <c r="F302" s="6"/>
      <c r="G302" s="6"/>
      <c r="H302" s="4"/>
      <c r="I302" s="5"/>
      <c r="J302" s="6"/>
      <c r="K302" s="6"/>
      <c r="L302" s="4"/>
      <c r="M302" s="5"/>
      <c r="N302" s="6"/>
      <c r="O302" s="22"/>
    </row>
    <row r="303" spans="3:15">
      <c r="C303" s="81" t="s">
        <v>473</v>
      </c>
      <c r="D303" s="82">
        <v>1</v>
      </c>
      <c r="E303" s="83">
        <v>73.900000000000006</v>
      </c>
      <c r="F303" s="84">
        <v>165000</v>
      </c>
      <c r="G303" s="84">
        <v>2233</v>
      </c>
      <c r="H303" s="82"/>
      <c r="I303" s="83"/>
      <c r="J303" s="84"/>
      <c r="K303" s="84"/>
      <c r="L303" s="82">
        <v>1</v>
      </c>
      <c r="M303" s="83">
        <v>73.900000000000006</v>
      </c>
      <c r="N303" s="84">
        <v>165000</v>
      </c>
      <c r="O303" s="85">
        <v>2233</v>
      </c>
    </row>
    <row r="304" spans="3:15">
      <c r="C304" s="29" t="s">
        <v>474</v>
      </c>
      <c r="D304" s="4"/>
      <c r="E304" s="5"/>
      <c r="F304" s="6"/>
      <c r="G304" s="6"/>
      <c r="H304" s="4"/>
      <c r="I304" s="5"/>
      <c r="J304" s="6"/>
      <c r="K304" s="6"/>
      <c r="L304" s="4"/>
      <c r="M304" s="5"/>
      <c r="N304" s="6"/>
      <c r="O304" s="22"/>
    </row>
    <row r="305" spans="3:15">
      <c r="C305" s="81" t="s">
        <v>475</v>
      </c>
      <c r="D305" s="82"/>
      <c r="E305" s="83"/>
      <c r="F305" s="84"/>
      <c r="G305" s="84"/>
      <c r="H305" s="82"/>
      <c r="I305" s="83"/>
      <c r="J305" s="84"/>
      <c r="K305" s="84"/>
      <c r="L305" s="82"/>
      <c r="M305" s="83"/>
      <c r="N305" s="84"/>
      <c r="O305" s="85"/>
    </row>
    <row r="306" spans="3:15">
      <c r="C306" s="29" t="s">
        <v>476</v>
      </c>
      <c r="D306" s="4"/>
      <c r="E306" s="5"/>
      <c r="F306" s="6"/>
      <c r="G306" s="6"/>
      <c r="H306" s="4"/>
      <c r="I306" s="5"/>
      <c r="J306" s="6"/>
      <c r="K306" s="6"/>
      <c r="L306" s="4"/>
      <c r="M306" s="5"/>
      <c r="N306" s="6"/>
      <c r="O306" s="22"/>
    </row>
    <row r="307" spans="3:15">
      <c r="C307" s="81" t="s">
        <v>477</v>
      </c>
      <c r="D307" s="82"/>
      <c r="E307" s="83"/>
      <c r="F307" s="84"/>
      <c r="G307" s="84"/>
      <c r="H307" s="82"/>
      <c r="I307" s="83"/>
      <c r="J307" s="84"/>
      <c r="K307" s="84"/>
      <c r="L307" s="82"/>
      <c r="M307" s="83"/>
      <c r="N307" s="84"/>
      <c r="O307" s="85"/>
    </row>
    <row r="308" spans="3:15">
      <c r="C308" s="29" t="s">
        <v>478</v>
      </c>
      <c r="D308" s="4"/>
      <c r="E308" s="5"/>
      <c r="F308" s="6"/>
      <c r="G308" s="6"/>
      <c r="H308" s="4"/>
      <c r="I308" s="5"/>
      <c r="J308" s="6"/>
      <c r="K308" s="6"/>
      <c r="L308" s="4"/>
      <c r="M308" s="5"/>
      <c r="N308" s="6"/>
      <c r="O308" s="22"/>
    </row>
    <row r="309" spans="3:15">
      <c r="C309" s="81" t="s">
        <v>479</v>
      </c>
      <c r="D309" s="82"/>
      <c r="E309" s="83"/>
      <c r="F309" s="84"/>
      <c r="G309" s="84"/>
      <c r="H309" s="82"/>
      <c r="I309" s="83"/>
      <c r="J309" s="84"/>
      <c r="K309" s="84"/>
      <c r="L309" s="82"/>
      <c r="M309" s="83"/>
      <c r="N309" s="84"/>
      <c r="O309" s="85"/>
    </row>
    <row r="310" spans="3:15">
      <c r="C310" s="29" t="s">
        <v>480</v>
      </c>
      <c r="D310" s="4"/>
      <c r="E310" s="5"/>
      <c r="F310" s="6"/>
      <c r="G310" s="6"/>
      <c r="H310" s="4"/>
      <c r="I310" s="5"/>
      <c r="J310" s="6"/>
      <c r="K310" s="6"/>
      <c r="L310" s="4"/>
      <c r="M310" s="5"/>
      <c r="N310" s="6"/>
      <c r="O310" s="22"/>
    </row>
    <row r="311" spans="3:15">
      <c r="C311" s="81" t="s">
        <v>481</v>
      </c>
      <c r="D311" s="82"/>
      <c r="E311" s="83"/>
      <c r="F311" s="84"/>
      <c r="G311" s="84"/>
      <c r="H311" s="82"/>
      <c r="I311" s="83"/>
      <c r="J311" s="84"/>
      <c r="K311" s="84"/>
      <c r="L311" s="82"/>
      <c r="M311" s="83"/>
      <c r="N311" s="84"/>
      <c r="O311" s="85"/>
    </row>
    <row r="312" spans="3:15">
      <c r="C312" s="29" t="s">
        <v>482</v>
      </c>
      <c r="D312" s="4">
        <v>2</v>
      </c>
      <c r="E312" s="5">
        <v>180.25825</v>
      </c>
      <c r="F312" s="6">
        <v>257276</v>
      </c>
      <c r="G312" s="6">
        <v>1428</v>
      </c>
      <c r="H312" s="4">
        <v>2</v>
      </c>
      <c r="I312" s="5">
        <v>180.25825</v>
      </c>
      <c r="J312" s="6">
        <v>257276</v>
      </c>
      <c r="K312" s="6">
        <v>1428</v>
      </c>
      <c r="L312" s="4"/>
      <c r="M312" s="5"/>
      <c r="N312" s="6"/>
      <c r="O312" s="22"/>
    </row>
    <row r="313" spans="3:15">
      <c r="C313" s="81" t="s">
        <v>483</v>
      </c>
      <c r="D313" s="82"/>
      <c r="E313" s="83"/>
      <c r="F313" s="84"/>
      <c r="G313" s="84"/>
      <c r="H313" s="82"/>
      <c r="I313" s="83"/>
      <c r="J313" s="84"/>
      <c r="K313" s="84"/>
      <c r="L313" s="82"/>
      <c r="M313" s="83"/>
      <c r="N313" s="84"/>
      <c r="O313" s="85"/>
    </row>
    <row r="314" spans="3:15">
      <c r="C314" s="29" t="s">
        <v>484</v>
      </c>
      <c r="D314" s="4"/>
      <c r="E314" s="5"/>
      <c r="F314" s="6"/>
      <c r="G314" s="6"/>
      <c r="H314" s="4"/>
      <c r="I314" s="5"/>
      <c r="J314" s="6"/>
      <c r="K314" s="6"/>
      <c r="L314" s="4"/>
      <c r="M314" s="5"/>
      <c r="N314" s="6"/>
      <c r="O314" s="22"/>
    </row>
    <row r="315" spans="3:15">
      <c r="C315" s="81" t="s">
        <v>485</v>
      </c>
      <c r="D315" s="82"/>
      <c r="E315" s="83"/>
      <c r="F315" s="84"/>
      <c r="G315" s="84"/>
      <c r="H315" s="82"/>
      <c r="I315" s="83"/>
      <c r="J315" s="84"/>
      <c r="K315" s="84"/>
      <c r="L315" s="82"/>
      <c r="M315" s="83"/>
      <c r="N315" s="84"/>
      <c r="O315" s="85"/>
    </row>
    <row r="316" spans="3:15">
      <c r="C316" s="29" t="s">
        <v>486</v>
      </c>
      <c r="D316" s="4">
        <v>8</v>
      </c>
      <c r="E316" s="5">
        <v>137.95375000000001</v>
      </c>
      <c r="F316" s="6">
        <v>327135.75</v>
      </c>
      <c r="G316" s="6">
        <v>2542.125</v>
      </c>
      <c r="H316" s="4">
        <v>6</v>
      </c>
      <c r="I316" s="5">
        <v>152.73333333333332</v>
      </c>
      <c r="J316" s="6">
        <v>345347.66666666669</v>
      </c>
      <c r="K316" s="6">
        <v>2417.8333333333335</v>
      </c>
      <c r="L316" s="4">
        <v>2</v>
      </c>
      <c r="M316" s="5">
        <v>93.615000000000009</v>
      </c>
      <c r="N316" s="6">
        <v>272500</v>
      </c>
      <c r="O316" s="22">
        <v>2915</v>
      </c>
    </row>
    <row r="317" spans="3:15">
      <c r="C317" s="81" t="s">
        <v>487</v>
      </c>
      <c r="D317" s="82"/>
      <c r="E317" s="83"/>
      <c r="F317" s="84"/>
      <c r="G317" s="84"/>
      <c r="H317" s="82"/>
      <c r="I317" s="83"/>
      <c r="J317" s="84"/>
      <c r="K317" s="84"/>
      <c r="L317" s="82"/>
      <c r="M317" s="83"/>
      <c r="N317" s="84"/>
      <c r="O317" s="85"/>
    </row>
    <row r="318" spans="3:15">
      <c r="C318" s="29" t="s">
        <v>488</v>
      </c>
      <c r="D318" s="4"/>
      <c r="E318" s="5"/>
      <c r="F318" s="6"/>
      <c r="G318" s="6"/>
      <c r="H318" s="4"/>
      <c r="I318" s="5"/>
      <c r="J318" s="6"/>
      <c r="K318" s="6"/>
      <c r="L318" s="4"/>
      <c r="M318" s="5"/>
      <c r="N318" s="6"/>
      <c r="O318" s="22"/>
    </row>
    <row r="319" spans="3:15">
      <c r="C319" s="81" t="s">
        <v>489</v>
      </c>
      <c r="D319" s="82">
        <v>4</v>
      </c>
      <c r="E319" s="83">
        <v>97.864999999999995</v>
      </c>
      <c r="F319" s="84">
        <v>257000</v>
      </c>
      <c r="G319" s="84">
        <v>2647.25</v>
      </c>
      <c r="H319" s="82">
        <v>2</v>
      </c>
      <c r="I319" s="83">
        <v>134.10999999999999</v>
      </c>
      <c r="J319" s="84">
        <v>369000</v>
      </c>
      <c r="K319" s="84">
        <v>2941</v>
      </c>
      <c r="L319" s="82">
        <v>2</v>
      </c>
      <c r="M319" s="83">
        <v>61.620000000000005</v>
      </c>
      <c r="N319" s="84">
        <v>145000</v>
      </c>
      <c r="O319" s="85">
        <v>2353.5</v>
      </c>
    </row>
    <row r="320" spans="3:15">
      <c r="C320" s="29" t="s">
        <v>490</v>
      </c>
      <c r="D320" s="4">
        <v>6</v>
      </c>
      <c r="E320" s="5">
        <v>181.52203333333333</v>
      </c>
      <c r="F320" s="6">
        <v>418633.33333333331</v>
      </c>
      <c r="G320" s="6">
        <v>2317.5</v>
      </c>
      <c r="H320" s="4">
        <v>6</v>
      </c>
      <c r="I320" s="5">
        <v>181.52203333333333</v>
      </c>
      <c r="J320" s="6">
        <v>418633.33333333331</v>
      </c>
      <c r="K320" s="6">
        <v>2317.5</v>
      </c>
      <c r="L320" s="4"/>
      <c r="M320" s="5"/>
      <c r="N320" s="6"/>
      <c r="O320" s="22"/>
    </row>
    <row r="321" spans="3:15">
      <c r="C321" s="81" t="s">
        <v>491</v>
      </c>
      <c r="D321" s="82"/>
      <c r="E321" s="83"/>
      <c r="F321" s="84"/>
      <c r="G321" s="84"/>
      <c r="H321" s="82"/>
      <c r="I321" s="83"/>
      <c r="J321" s="84"/>
      <c r="K321" s="84"/>
      <c r="L321" s="82"/>
      <c r="M321" s="83"/>
      <c r="N321" s="84"/>
      <c r="O321" s="85"/>
    </row>
    <row r="322" spans="3:15">
      <c r="C322" s="29" t="s">
        <v>492</v>
      </c>
      <c r="D322" s="4"/>
      <c r="E322" s="5"/>
      <c r="F322" s="6"/>
      <c r="G322" s="6"/>
      <c r="H322" s="4"/>
      <c r="I322" s="5"/>
      <c r="J322" s="6"/>
      <c r="K322" s="6"/>
      <c r="L322" s="4"/>
      <c r="M322" s="5"/>
      <c r="N322" s="6"/>
      <c r="O322" s="22"/>
    </row>
    <row r="323" spans="3:15">
      <c r="C323" s="81" t="s">
        <v>493</v>
      </c>
      <c r="D323" s="82"/>
      <c r="E323" s="83"/>
      <c r="F323" s="84"/>
      <c r="G323" s="84"/>
      <c r="H323" s="82"/>
      <c r="I323" s="83"/>
      <c r="J323" s="84"/>
      <c r="K323" s="84"/>
      <c r="L323" s="82"/>
      <c r="M323" s="83"/>
      <c r="N323" s="84"/>
      <c r="O323" s="85"/>
    </row>
    <row r="324" spans="3:15">
      <c r="C324" s="29" t="s">
        <v>494</v>
      </c>
      <c r="D324" s="4"/>
      <c r="E324" s="5"/>
      <c r="F324" s="6"/>
      <c r="G324" s="6"/>
      <c r="H324" s="4"/>
      <c r="I324" s="5"/>
      <c r="J324" s="6"/>
      <c r="K324" s="6"/>
      <c r="L324" s="4"/>
      <c r="M324" s="5"/>
      <c r="N324" s="6"/>
      <c r="O324" s="22"/>
    </row>
    <row r="325" spans="3:15">
      <c r="C325" s="81" t="s">
        <v>495</v>
      </c>
      <c r="D325" s="82"/>
      <c r="E325" s="83"/>
      <c r="F325" s="84"/>
      <c r="G325" s="84"/>
      <c r="H325" s="82"/>
      <c r="I325" s="83"/>
      <c r="J325" s="84"/>
      <c r="K325" s="84"/>
      <c r="L325" s="82"/>
      <c r="M325" s="83"/>
      <c r="N325" s="84"/>
      <c r="O325" s="85"/>
    </row>
    <row r="326" spans="3:15">
      <c r="C326" s="29" t="s">
        <v>496</v>
      </c>
      <c r="D326" s="4"/>
      <c r="E326" s="5"/>
      <c r="F326" s="6"/>
      <c r="G326" s="6"/>
      <c r="H326" s="4"/>
      <c r="I326" s="5"/>
      <c r="J326" s="6"/>
      <c r="K326" s="6"/>
      <c r="L326" s="4"/>
      <c r="M326" s="5"/>
      <c r="N326" s="6"/>
      <c r="O326" s="22"/>
    </row>
    <row r="327" spans="3:15">
      <c r="C327" s="81" t="s">
        <v>497</v>
      </c>
      <c r="D327" s="82"/>
      <c r="E327" s="83"/>
      <c r="F327" s="84"/>
      <c r="G327" s="84"/>
      <c r="H327" s="82"/>
      <c r="I327" s="83"/>
      <c r="J327" s="84"/>
      <c r="K327" s="84"/>
      <c r="L327" s="82"/>
      <c r="M327" s="83"/>
      <c r="N327" s="84"/>
      <c r="O327" s="85"/>
    </row>
    <row r="328" spans="3:15">
      <c r="C328" s="29" t="s">
        <v>498</v>
      </c>
      <c r="D328" s="4">
        <v>3</v>
      </c>
      <c r="E328" s="5">
        <v>167.54</v>
      </c>
      <c r="F328" s="6">
        <v>261446.63666666669</v>
      </c>
      <c r="G328" s="6">
        <v>2822</v>
      </c>
      <c r="H328" s="4">
        <v>2</v>
      </c>
      <c r="I328" s="5">
        <v>238.04999999999998</v>
      </c>
      <c r="J328" s="6">
        <v>315000</v>
      </c>
      <c r="K328" s="6">
        <v>1323</v>
      </c>
      <c r="L328" s="4">
        <v>1</v>
      </c>
      <c r="M328" s="5">
        <v>26.52</v>
      </c>
      <c r="N328" s="6">
        <v>154339.91</v>
      </c>
      <c r="O328" s="22">
        <v>5820</v>
      </c>
    </row>
    <row r="329" spans="3:15">
      <c r="C329" s="81" t="s">
        <v>499</v>
      </c>
      <c r="D329" s="82"/>
      <c r="E329" s="83"/>
      <c r="F329" s="84"/>
      <c r="G329" s="84"/>
      <c r="H329" s="82"/>
      <c r="I329" s="83"/>
      <c r="J329" s="84"/>
      <c r="K329" s="84"/>
      <c r="L329" s="82"/>
      <c r="M329" s="83"/>
      <c r="N329" s="84"/>
      <c r="O329" s="85"/>
    </row>
    <row r="330" spans="3:15">
      <c r="C330" s="29" t="s">
        <v>500</v>
      </c>
      <c r="D330" s="4">
        <v>9</v>
      </c>
      <c r="E330" s="5">
        <v>118.9538888888889</v>
      </c>
      <c r="F330" s="6">
        <v>186687.5</v>
      </c>
      <c r="G330" s="6">
        <v>1755.125</v>
      </c>
      <c r="H330" s="4">
        <v>7</v>
      </c>
      <c r="I330" s="5">
        <v>142.68928571428572</v>
      </c>
      <c r="J330" s="6">
        <v>224166.66666666666</v>
      </c>
      <c r="K330" s="6">
        <v>1641.8333333333333</v>
      </c>
      <c r="L330" s="4">
        <v>2</v>
      </c>
      <c r="M330" s="5">
        <v>35.880000000000003</v>
      </c>
      <c r="N330" s="6">
        <v>74250</v>
      </c>
      <c r="O330" s="22">
        <v>2095</v>
      </c>
    </row>
    <row r="331" spans="3:15">
      <c r="C331" s="81" t="s">
        <v>501</v>
      </c>
      <c r="D331" s="82"/>
      <c r="E331" s="83"/>
      <c r="F331" s="84"/>
      <c r="G331" s="84"/>
      <c r="H331" s="82"/>
      <c r="I331" s="83"/>
      <c r="J331" s="84"/>
      <c r="K331" s="84"/>
      <c r="L331" s="82"/>
      <c r="M331" s="83"/>
      <c r="N331" s="84"/>
      <c r="O331" s="85"/>
    </row>
    <row r="332" spans="3:15">
      <c r="C332" s="29" t="s">
        <v>502</v>
      </c>
      <c r="D332" s="4">
        <v>13</v>
      </c>
      <c r="E332" s="5">
        <v>127.3327</v>
      </c>
      <c r="F332" s="6">
        <v>287846.15384615387</v>
      </c>
      <c r="G332" s="6">
        <v>2351.3076923076924</v>
      </c>
      <c r="H332" s="4">
        <v>11</v>
      </c>
      <c r="I332" s="5">
        <v>136.04204545454544</v>
      </c>
      <c r="J332" s="6">
        <v>297454.54545454547</v>
      </c>
      <c r="K332" s="6">
        <v>2239.090909090909</v>
      </c>
      <c r="L332" s="4">
        <v>2</v>
      </c>
      <c r="M332" s="5">
        <v>79.431299999999993</v>
      </c>
      <c r="N332" s="6">
        <v>235000</v>
      </c>
      <c r="O332" s="22">
        <v>2968.5</v>
      </c>
    </row>
    <row r="333" spans="3:15">
      <c r="C333" s="81" t="s">
        <v>503</v>
      </c>
      <c r="D333" s="82"/>
      <c r="E333" s="83"/>
      <c r="F333" s="84"/>
      <c r="G333" s="84"/>
      <c r="H333" s="82"/>
      <c r="I333" s="83"/>
      <c r="J333" s="84"/>
      <c r="K333" s="84"/>
      <c r="L333" s="82"/>
      <c r="M333" s="83"/>
      <c r="N333" s="84"/>
      <c r="O333" s="85"/>
    </row>
    <row r="334" spans="3:15">
      <c r="C334" s="29" t="s">
        <v>504</v>
      </c>
      <c r="D334" s="4"/>
      <c r="E334" s="5"/>
      <c r="F334" s="6"/>
      <c r="G334" s="6"/>
      <c r="H334" s="4"/>
      <c r="I334" s="5"/>
      <c r="J334" s="6"/>
      <c r="K334" s="6"/>
      <c r="L334" s="4"/>
      <c r="M334" s="5"/>
      <c r="N334" s="6"/>
      <c r="O334" s="22"/>
    </row>
    <row r="335" spans="3:15">
      <c r="C335" s="81" t="s">
        <v>505</v>
      </c>
      <c r="D335" s="82"/>
      <c r="E335" s="83"/>
      <c r="F335" s="84"/>
      <c r="G335" s="84"/>
      <c r="H335" s="82"/>
      <c r="I335" s="83"/>
      <c r="J335" s="84"/>
      <c r="K335" s="84"/>
      <c r="L335" s="82"/>
      <c r="M335" s="83"/>
      <c r="N335" s="84"/>
      <c r="O335" s="85"/>
    </row>
    <row r="336" spans="3:15">
      <c r="C336" s="29" t="s">
        <v>506</v>
      </c>
      <c r="D336" s="4">
        <v>1</v>
      </c>
      <c r="E336" s="5">
        <v>164</v>
      </c>
      <c r="F336" s="6">
        <v>290000</v>
      </c>
      <c r="G336" s="6">
        <v>1768</v>
      </c>
      <c r="H336" s="4">
        <v>1</v>
      </c>
      <c r="I336" s="5">
        <v>164</v>
      </c>
      <c r="J336" s="6">
        <v>290000</v>
      </c>
      <c r="K336" s="6">
        <v>1768</v>
      </c>
      <c r="L336" s="4"/>
      <c r="M336" s="5"/>
      <c r="N336" s="6"/>
      <c r="O336" s="22"/>
    </row>
    <row r="337" spans="3:15">
      <c r="C337" s="81" t="s">
        <v>507</v>
      </c>
      <c r="D337" s="82"/>
      <c r="E337" s="83"/>
      <c r="F337" s="84"/>
      <c r="G337" s="84"/>
      <c r="H337" s="82"/>
      <c r="I337" s="83"/>
      <c r="J337" s="84"/>
      <c r="K337" s="84"/>
      <c r="L337" s="82"/>
      <c r="M337" s="83"/>
      <c r="N337" s="84"/>
      <c r="O337" s="85"/>
    </row>
    <row r="338" spans="3:15">
      <c r="C338" s="29" t="s">
        <v>508</v>
      </c>
      <c r="D338" s="4">
        <v>2</v>
      </c>
      <c r="E338" s="5">
        <v>65.628749999999997</v>
      </c>
      <c r="F338" s="6">
        <v>185000</v>
      </c>
      <c r="G338" s="6">
        <v>2822.5</v>
      </c>
      <c r="H338" s="4">
        <v>1</v>
      </c>
      <c r="I338" s="5">
        <v>67.2</v>
      </c>
      <c r="J338" s="6">
        <v>180000</v>
      </c>
      <c r="K338" s="6">
        <v>2679</v>
      </c>
      <c r="L338" s="4">
        <v>1</v>
      </c>
      <c r="M338" s="5">
        <v>64.057500000000005</v>
      </c>
      <c r="N338" s="6">
        <v>190000</v>
      </c>
      <c r="O338" s="22">
        <v>2966</v>
      </c>
    </row>
    <row r="339" spans="3:15">
      <c r="C339" s="81" t="s">
        <v>509</v>
      </c>
      <c r="D339" s="82"/>
      <c r="E339" s="83"/>
      <c r="F339" s="84"/>
      <c r="G339" s="84"/>
      <c r="H339" s="82"/>
      <c r="I339" s="83"/>
      <c r="J339" s="84"/>
      <c r="K339" s="84"/>
      <c r="L339" s="82"/>
      <c r="M339" s="83"/>
      <c r="N339" s="84"/>
      <c r="O339" s="85"/>
    </row>
    <row r="340" spans="3:15">
      <c r="C340" s="29" t="s">
        <v>510</v>
      </c>
      <c r="D340" s="4"/>
      <c r="E340" s="5"/>
      <c r="F340" s="6"/>
      <c r="G340" s="6"/>
      <c r="H340" s="4"/>
      <c r="I340" s="5"/>
      <c r="J340" s="6"/>
      <c r="K340" s="6"/>
      <c r="L340" s="4"/>
      <c r="M340" s="5"/>
      <c r="N340" s="6"/>
      <c r="O340" s="22"/>
    </row>
    <row r="341" spans="3:15">
      <c r="C341" s="81" t="s">
        <v>511</v>
      </c>
      <c r="D341" s="82"/>
      <c r="E341" s="83"/>
      <c r="F341" s="84"/>
      <c r="G341" s="84"/>
      <c r="H341" s="82"/>
      <c r="I341" s="83"/>
      <c r="J341" s="84"/>
      <c r="K341" s="84"/>
      <c r="L341" s="82"/>
      <c r="M341" s="83"/>
      <c r="N341" s="84"/>
      <c r="O341" s="85"/>
    </row>
    <row r="342" spans="3:15">
      <c r="C342" s="29" t="s">
        <v>512</v>
      </c>
      <c r="D342" s="4"/>
      <c r="E342" s="5"/>
      <c r="F342" s="6"/>
      <c r="G342" s="6"/>
      <c r="H342" s="4"/>
      <c r="I342" s="5"/>
      <c r="J342" s="6"/>
      <c r="K342" s="6"/>
      <c r="L342" s="4"/>
      <c r="M342" s="5"/>
      <c r="N342" s="6"/>
      <c r="O342" s="22"/>
    </row>
    <row r="343" spans="3:15">
      <c r="C343" s="81" t="s">
        <v>513</v>
      </c>
      <c r="D343" s="82">
        <v>1</v>
      </c>
      <c r="E343" s="83">
        <v>158.69999999999999</v>
      </c>
      <c r="F343" s="84">
        <v>225000</v>
      </c>
      <c r="G343" s="84">
        <v>1418</v>
      </c>
      <c r="H343" s="82">
        <v>1</v>
      </c>
      <c r="I343" s="83">
        <v>158.69999999999999</v>
      </c>
      <c r="J343" s="84">
        <v>225000</v>
      </c>
      <c r="K343" s="84">
        <v>1418</v>
      </c>
      <c r="L343" s="82"/>
      <c r="M343" s="83"/>
      <c r="N343" s="84"/>
      <c r="O343" s="85"/>
    </row>
    <row r="344" spans="3:15">
      <c r="C344" s="29" t="s">
        <v>514</v>
      </c>
      <c r="D344" s="4"/>
      <c r="E344" s="5"/>
      <c r="F344" s="6"/>
      <c r="G344" s="6"/>
      <c r="H344" s="4"/>
      <c r="I344" s="5"/>
      <c r="J344" s="6"/>
      <c r="K344" s="6"/>
      <c r="L344" s="4"/>
      <c r="M344" s="5"/>
      <c r="N344" s="6"/>
      <c r="O344" s="22"/>
    </row>
    <row r="345" spans="3:15">
      <c r="C345" s="81" t="s">
        <v>515</v>
      </c>
      <c r="D345" s="82">
        <v>10</v>
      </c>
      <c r="E345" s="83">
        <v>68.256</v>
      </c>
      <c r="F345" s="84">
        <v>137076.20000000001</v>
      </c>
      <c r="G345" s="84">
        <v>2011.2</v>
      </c>
      <c r="H345" s="82"/>
      <c r="I345" s="83"/>
      <c r="J345" s="84"/>
      <c r="K345" s="84"/>
      <c r="L345" s="82">
        <v>10</v>
      </c>
      <c r="M345" s="83">
        <v>68.256</v>
      </c>
      <c r="N345" s="84">
        <v>137076.20000000001</v>
      </c>
      <c r="O345" s="85">
        <v>2011.2</v>
      </c>
    </row>
    <row r="346" spans="3:15">
      <c r="C346" s="29" t="s">
        <v>516</v>
      </c>
      <c r="D346" s="4"/>
      <c r="E346" s="5"/>
      <c r="F346" s="6"/>
      <c r="G346" s="6"/>
      <c r="H346" s="4"/>
      <c r="I346" s="5"/>
      <c r="J346" s="6"/>
      <c r="K346" s="6"/>
      <c r="L346" s="4"/>
      <c r="M346" s="5"/>
      <c r="N346" s="6"/>
      <c r="O346" s="22"/>
    </row>
    <row r="347" spans="3:15">
      <c r="C347" s="27" t="s">
        <v>208</v>
      </c>
      <c r="D347" s="15">
        <v>567</v>
      </c>
      <c r="E347" s="17">
        <v>85.861461568255137</v>
      </c>
      <c r="F347" s="15">
        <v>151070.082437276</v>
      </c>
      <c r="G347" s="15">
        <v>1777.7208029197079</v>
      </c>
      <c r="H347" s="15">
        <v>82</v>
      </c>
      <c r="I347" s="17">
        <v>155.87517962962966</v>
      </c>
      <c r="J347" s="15">
        <v>243435.80246913582</v>
      </c>
      <c r="K347" s="15">
        <v>1467.9876543209878</v>
      </c>
      <c r="L347" s="15">
        <v>485</v>
      </c>
      <c r="M347" s="17">
        <v>73.795267604486185</v>
      </c>
      <c r="N347" s="15">
        <v>135385.33752620546</v>
      </c>
      <c r="O347" s="20">
        <v>1831.4432548179871</v>
      </c>
    </row>
    <row r="348" spans="3:15">
      <c r="C348" s="29" t="s">
        <v>517</v>
      </c>
      <c r="D348" s="4"/>
      <c r="E348" s="5"/>
      <c r="F348" s="6"/>
      <c r="G348" s="6"/>
      <c r="H348" s="4"/>
      <c r="I348" s="5"/>
      <c r="J348" s="6"/>
      <c r="K348" s="6"/>
      <c r="L348" s="4"/>
      <c r="M348" s="5"/>
      <c r="N348" s="6"/>
      <c r="O348" s="22"/>
    </row>
    <row r="349" spans="3:15">
      <c r="C349" s="81" t="s">
        <v>518</v>
      </c>
      <c r="D349" s="82"/>
      <c r="E349" s="83"/>
      <c r="F349" s="84"/>
      <c r="G349" s="84"/>
      <c r="H349" s="82"/>
      <c r="I349" s="83"/>
      <c r="J349" s="84"/>
      <c r="K349" s="84"/>
      <c r="L349" s="82"/>
      <c r="M349" s="83"/>
      <c r="N349" s="84"/>
      <c r="O349" s="85"/>
    </row>
    <row r="350" spans="3:15">
      <c r="C350" s="29" t="s">
        <v>519</v>
      </c>
      <c r="D350" s="4"/>
      <c r="E350" s="5"/>
      <c r="F350" s="6"/>
      <c r="G350" s="6"/>
      <c r="H350" s="4"/>
      <c r="I350" s="5"/>
      <c r="J350" s="6"/>
      <c r="K350" s="6"/>
      <c r="L350" s="4"/>
      <c r="M350" s="5"/>
      <c r="N350" s="6"/>
      <c r="O350" s="22"/>
    </row>
    <row r="351" spans="3:15">
      <c r="C351" s="81" t="s">
        <v>520</v>
      </c>
      <c r="D351" s="82"/>
      <c r="E351" s="83"/>
      <c r="F351" s="84"/>
      <c r="G351" s="84"/>
      <c r="H351" s="82"/>
      <c r="I351" s="83"/>
      <c r="J351" s="84"/>
      <c r="K351" s="84"/>
      <c r="L351" s="82"/>
      <c r="M351" s="83"/>
      <c r="N351" s="84"/>
      <c r="O351" s="85"/>
    </row>
    <row r="352" spans="3:15">
      <c r="C352" s="29" t="s">
        <v>521</v>
      </c>
      <c r="D352" s="4"/>
      <c r="E352" s="5"/>
      <c r="F352" s="6"/>
      <c r="G352" s="6"/>
      <c r="H352" s="4"/>
      <c r="I352" s="5"/>
      <c r="J352" s="6"/>
      <c r="K352" s="6"/>
      <c r="L352" s="4"/>
      <c r="M352" s="5"/>
      <c r="N352" s="6"/>
      <c r="O352" s="22"/>
    </row>
    <row r="353" spans="3:15">
      <c r="C353" s="81" t="s">
        <v>522</v>
      </c>
      <c r="D353" s="82"/>
      <c r="E353" s="83"/>
      <c r="F353" s="84"/>
      <c r="G353" s="84"/>
      <c r="H353" s="82"/>
      <c r="I353" s="83"/>
      <c r="J353" s="84"/>
      <c r="K353" s="84"/>
      <c r="L353" s="82"/>
      <c r="M353" s="83"/>
      <c r="N353" s="84"/>
      <c r="O353" s="85"/>
    </row>
    <row r="354" spans="3:15">
      <c r="C354" s="29" t="s">
        <v>523</v>
      </c>
      <c r="D354" s="4"/>
      <c r="E354" s="5"/>
      <c r="F354" s="6"/>
      <c r="G354" s="6"/>
      <c r="H354" s="4"/>
      <c r="I354" s="5"/>
      <c r="J354" s="6"/>
      <c r="K354" s="6"/>
      <c r="L354" s="4"/>
      <c r="M354" s="5"/>
      <c r="N354" s="6"/>
      <c r="O354" s="22"/>
    </row>
    <row r="355" spans="3:15">
      <c r="C355" s="81" t="s">
        <v>185</v>
      </c>
      <c r="D355" s="82">
        <v>2</v>
      </c>
      <c r="E355" s="83">
        <v>116.61</v>
      </c>
      <c r="F355" s="84">
        <v>262500</v>
      </c>
      <c r="G355" s="84">
        <v>2262</v>
      </c>
      <c r="H355" s="82">
        <v>2</v>
      </c>
      <c r="I355" s="83">
        <v>116.61</v>
      </c>
      <c r="J355" s="84">
        <v>262500</v>
      </c>
      <c r="K355" s="84">
        <v>2262</v>
      </c>
      <c r="L355" s="82"/>
      <c r="M355" s="83"/>
      <c r="N355" s="84"/>
      <c r="O355" s="85"/>
    </row>
    <row r="356" spans="3:15">
      <c r="C356" s="29" t="s">
        <v>524</v>
      </c>
      <c r="D356" s="4"/>
      <c r="E356" s="5"/>
      <c r="F356" s="6"/>
      <c r="G356" s="6"/>
      <c r="H356" s="4"/>
      <c r="I356" s="5"/>
      <c r="J356" s="6"/>
      <c r="K356" s="6"/>
      <c r="L356" s="4"/>
      <c r="M356" s="5"/>
      <c r="N356" s="6"/>
      <c r="O356" s="22"/>
    </row>
    <row r="357" spans="3:15">
      <c r="C357" s="81" t="s">
        <v>525</v>
      </c>
      <c r="D357" s="82">
        <v>1</v>
      </c>
      <c r="E357" s="83">
        <v>177.75</v>
      </c>
      <c r="F357" s="84">
        <v>220000</v>
      </c>
      <c r="G357" s="84">
        <v>1238</v>
      </c>
      <c r="H357" s="82">
        <v>1</v>
      </c>
      <c r="I357" s="83">
        <v>177.75</v>
      </c>
      <c r="J357" s="84">
        <v>220000</v>
      </c>
      <c r="K357" s="84">
        <v>1238</v>
      </c>
      <c r="L357" s="82"/>
      <c r="M357" s="83"/>
      <c r="N357" s="84"/>
      <c r="O357" s="85"/>
    </row>
    <row r="358" spans="3:15">
      <c r="C358" s="29" t="s">
        <v>526</v>
      </c>
      <c r="D358" s="4"/>
      <c r="E358" s="5"/>
      <c r="F358" s="6"/>
      <c r="G358" s="6"/>
      <c r="H358" s="4"/>
      <c r="I358" s="5"/>
      <c r="J358" s="6"/>
      <c r="K358" s="6"/>
      <c r="L358" s="4"/>
      <c r="M358" s="5"/>
      <c r="N358" s="6"/>
      <c r="O358" s="22"/>
    </row>
    <row r="359" spans="3:15">
      <c r="C359" s="81" t="s">
        <v>527</v>
      </c>
      <c r="D359" s="82"/>
      <c r="E359" s="83"/>
      <c r="F359" s="84"/>
      <c r="G359" s="84"/>
      <c r="H359" s="82"/>
      <c r="I359" s="83"/>
      <c r="J359" s="84"/>
      <c r="K359" s="84"/>
      <c r="L359" s="82"/>
      <c r="M359" s="83"/>
      <c r="N359" s="84"/>
      <c r="O359" s="85"/>
    </row>
    <row r="360" spans="3:15">
      <c r="C360" s="29" t="s">
        <v>528</v>
      </c>
      <c r="D360" s="4"/>
      <c r="E360" s="5"/>
      <c r="F360" s="6"/>
      <c r="G360" s="6"/>
      <c r="H360" s="4"/>
      <c r="I360" s="5"/>
      <c r="J360" s="6"/>
      <c r="K360" s="6"/>
      <c r="L360" s="4"/>
      <c r="M360" s="5"/>
      <c r="N360" s="6"/>
      <c r="O360" s="22"/>
    </row>
    <row r="361" spans="3:15">
      <c r="C361" s="81" t="s">
        <v>529</v>
      </c>
      <c r="D361" s="82"/>
      <c r="E361" s="83"/>
      <c r="F361" s="84"/>
      <c r="G361" s="84"/>
      <c r="H361" s="82"/>
      <c r="I361" s="83"/>
      <c r="J361" s="84"/>
      <c r="K361" s="84"/>
      <c r="L361" s="82"/>
      <c r="M361" s="83"/>
      <c r="N361" s="84"/>
      <c r="O361" s="85"/>
    </row>
    <row r="362" spans="3:15">
      <c r="C362" s="29" t="s">
        <v>530</v>
      </c>
      <c r="D362" s="4"/>
      <c r="E362" s="5"/>
      <c r="F362" s="6"/>
      <c r="G362" s="6"/>
      <c r="H362" s="4"/>
      <c r="I362" s="5"/>
      <c r="J362" s="6"/>
      <c r="K362" s="6"/>
      <c r="L362" s="4"/>
      <c r="M362" s="5"/>
      <c r="N362" s="6"/>
      <c r="O362" s="22"/>
    </row>
    <row r="363" spans="3:15">
      <c r="C363" s="81" t="s">
        <v>531</v>
      </c>
      <c r="D363" s="82"/>
      <c r="E363" s="83"/>
      <c r="F363" s="84"/>
      <c r="G363" s="84"/>
      <c r="H363" s="82"/>
      <c r="I363" s="83"/>
      <c r="J363" s="84"/>
      <c r="K363" s="84"/>
      <c r="L363" s="82"/>
      <c r="M363" s="83"/>
      <c r="N363" s="84"/>
      <c r="O363" s="85"/>
    </row>
    <row r="364" spans="3:15">
      <c r="C364" s="29" t="s">
        <v>532</v>
      </c>
      <c r="D364" s="4"/>
      <c r="E364" s="5"/>
      <c r="F364" s="6"/>
      <c r="G364" s="6"/>
      <c r="H364" s="4"/>
      <c r="I364" s="5"/>
      <c r="J364" s="6"/>
      <c r="K364" s="6"/>
      <c r="L364" s="4"/>
      <c r="M364" s="5"/>
      <c r="N364" s="6"/>
      <c r="O364" s="22"/>
    </row>
    <row r="365" spans="3:15">
      <c r="C365" s="81" t="s">
        <v>533</v>
      </c>
      <c r="D365" s="82"/>
      <c r="E365" s="83"/>
      <c r="F365" s="84"/>
      <c r="G365" s="84"/>
      <c r="H365" s="82"/>
      <c r="I365" s="83"/>
      <c r="J365" s="84"/>
      <c r="K365" s="84"/>
      <c r="L365" s="82"/>
      <c r="M365" s="83"/>
      <c r="N365" s="84"/>
      <c r="O365" s="85"/>
    </row>
    <row r="366" spans="3:15">
      <c r="C366" s="29" t="s">
        <v>534</v>
      </c>
      <c r="D366" s="4"/>
      <c r="E366" s="5"/>
      <c r="F366" s="6"/>
      <c r="G366" s="6"/>
      <c r="H366" s="4"/>
      <c r="I366" s="5"/>
      <c r="J366" s="6"/>
      <c r="K366" s="6"/>
      <c r="L366" s="4"/>
      <c r="M366" s="5"/>
      <c r="N366" s="6"/>
      <c r="O366" s="22"/>
    </row>
    <row r="367" spans="3:15">
      <c r="C367" s="81" t="s">
        <v>186</v>
      </c>
      <c r="D367" s="82">
        <v>37</v>
      </c>
      <c r="E367" s="83">
        <v>75.112259729729715</v>
      </c>
      <c r="F367" s="84">
        <v>171295.24324324325</v>
      </c>
      <c r="G367" s="84">
        <v>2309.6486486486488</v>
      </c>
      <c r="H367" s="82"/>
      <c r="I367" s="83"/>
      <c r="J367" s="84"/>
      <c r="K367" s="84"/>
      <c r="L367" s="82">
        <v>37</v>
      </c>
      <c r="M367" s="83">
        <v>75.112259729729715</v>
      </c>
      <c r="N367" s="84">
        <v>171295.24324324325</v>
      </c>
      <c r="O367" s="85">
        <v>2309.6486486486488</v>
      </c>
    </row>
    <row r="368" spans="3:15">
      <c r="C368" s="29" t="s">
        <v>535</v>
      </c>
      <c r="D368" s="4"/>
      <c r="E368" s="5"/>
      <c r="F368" s="6"/>
      <c r="G368" s="6"/>
      <c r="H368" s="4"/>
      <c r="I368" s="5"/>
      <c r="J368" s="6"/>
      <c r="K368" s="6"/>
      <c r="L368" s="4"/>
      <c r="M368" s="5"/>
      <c r="N368" s="6"/>
      <c r="O368" s="22"/>
    </row>
    <row r="369" spans="3:15">
      <c r="C369" s="81" t="s">
        <v>536</v>
      </c>
      <c r="D369" s="82">
        <v>15</v>
      </c>
      <c r="E369" s="83">
        <v>57.77368666666667</v>
      </c>
      <c r="F369" s="84">
        <v>53240</v>
      </c>
      <c r="G369" s="84">
        <v>924.13333333333333</v>
      </c>
      <c r="H369" s="82">
        <v>15</v>
      </c>
      <c r="I369" s="83">
        <v>57.77368666666667</v>
      </c>
      <c r="J369" s="84">
        <v>53240</v>
      </c>
      <c r="K369" s="84">
        <v>924.13333333333333</v>
      </c>
      <c r="L369" s="82"/>
      <c r="M369" s="83"/>
      <c r="N369" s="84"/>
      <c r="O369" s="85"/>
    </row>
    <row r="370" spans="3:15">
      <c r="C370" s="29" t="s">
        <v>537</v>
      </c>
      <c r="D370" s="4"/>
      <c r="E370" s="5"/>
      <c r="F370" s="6"/>
      <c r="G370" s="6"/>
      <c r="H370" s="4"/>
      <c r="I370" s="5"/>
      <c r="J370" s="6"/>
      <c r="K370" s="6"/>
      <c r="L370" s="4"/>
      <c r="M370" s="5"/>
      <c r="N370" s="6"/>
      <c r="O370" s="22"/>
    </row>
    <row r="371" spans="3:15">
      <c r="C371" s="81" t="s">
        <v>538</v>
      </c>
      <c r="D371" s="82">
        <v>5</v>
      </c>
      <c r="E371" s="83">
        <v>198.42249999999999</v>
      </c>
      <c r="F371" s="84">
        <v>376860</v>
      </c>
      <c r="G371" s="84">
        <v>2095.1999999999998</v>
      </c>
      <c r="H371" s="82">
        <v>5</v>
      </c>
      <c r="I371" s="83">
        <v>198.42249999999999</v>
      </c>
      <c r="J371" s="84">
        <v>376860</v>
      </c>
      <c r="K371" s="84">
        <v>2095.1999999999998</v>
      </c>
      <c r="L371" s="82"/>
      <c r="M371" s="83"/>
      <c r="N371" s="84"/>
      <c r="O371" s="85"/>
    </row>
    <row r="372" spans="3:15">
      <c r="C372" s="29" t="s">
        <v>539</v>
      </c>
      <c r="D372" s="4">
        <v>8</v>
      </c>
      <c r="E372" s="5">
        <v>212.71406250000001</v>
      </c>
      <c r="F372" s="6">
        <v>318250</v>
      </c>
      <c r="G372" s="6">
        <v>1496.375</v>
      </c>
      <c r="H372" s="4">
        <v>8</v>
      </c>
      <c r="I372" s="5">
        <v>212.71406250000001</v>
      </c>
      <c r="J372" s="6">
        <v>318250</v>
      </c>
      <c r="K372" s="6">
        <v>1496.375</v>
      </c>
      <c r="L372" s="4"/>
      <c r="M372" s="5"/>
      <c r="N372" s="6"/>
      <c r="O372" s="22"/>
    </row>
    <row r="373" spans="3:15">
      <c r="C373" s="81" t="s">
        <v>540</v>
      </c>
      <c r="D373" s="82"/>
      <c r="E373" s="83"/>
      <c r="F373" s="84"/>
      <c r="G373" s="84"/>
      <c r="H373" s="82"/>
      <c r="I373" s="83"/>
      <c r="J373" s="84"/>
      <c r="K373" s="84"/>
      <c r="L373" s="82"/>
      <c r="M373" s="83"/>
      <c r="N373" s="84"/>
      <c r="O373" s="85"/>
    </row>
    <row r="374" spans="3:15">
      <c r="C374" s="29" t="s">
        <v>541</v>
      </c>
      <c r="D374" s="4"/>
      <c r="E374" s="5"/>
      <c r="F374" s="6"/>
      <c r="G374" s="6"/>
      <c r="H374" s="4"/>
      <c r="I374" s="5"/>
      <c r="J374" s="6"/>
      <c r="K374" s="6"/>
      <c r="L374" s="4"/>
      <c r="M374" s="5"/>
      <c r="N374" s="6"/>
      <c r="O374" s="22"/>
    </row>
    <row r="375" spans="3:15">
      <c r="C375" s="81" t="s">
        <v>542</v>
      </c>
      <c r="D375" s="82"/>
      <c r="E375" s="83"/>
      <c r="F375" s="84"/>
      <c r="G375" s="84"/>
      <c r="H375" s="82"/>
      <c r="I375" s="83"/>
      <c r="J375" s="84"/>
      <c r="K375" s="84"/>
      <c r="L375" s="82"/>
      <c r="M375" s="83"/>
      <c r="N375" s="84"/>
      <c r="O375" s="85"/>
    </row>
    <row r="376" spans="3:15">
      <c r="C376" s="29" t="s">
        <v>543</v>
      </c>
      <c r="D376" s="4">
        <v>1</v>
      </c>
      <c r="E376" s="5">
        <v>169.06</v>
      </c>
      <c r="F376" s="6">
        <v>149500</v>
      </c>
      <c r="G376" s="6">
        <v>884</v>
      </c>
      <c r="H376" s="4">
        <v>1</v>
      </c>
      <c r="I376" s="5">
        <v>169.06</v>
      </c>
      <c r="J376" s="6">
        <v>149500</v>
      </c>
      <c r="K376" s="6">
        <v>884</v>
      </c>
      <c r="L376" s="4"/>
      <c r="M376" s="5"/>
      <c r="N376" s="6"/>
      <c r="O376" s="22"/>
    </row>
    <row r="377" spans="3:15">
      <c r="C377" s="81" t="s">
        <v>192</v>
      </c>
      <c r="D377" s="82"/>
      <c r="E377" s="83"/>
      <c r="F377" s="84"/>
      <c r="G377" s="84"/>
      <c r="H377" s="82"/>
      <c r="I377" s="83"/>
      <c r="J377" s="84"/>
      <c r="K377" s="84"/>
      <c r="L377" s="82"/>
      <c r="M377" s="83"/>
      <c r="N377" s="84"/>
      <c r="O377" s="85"/>
    </row>
    <row r="378" spans="3:15">
      <c r="C378" s="29" t="s">
        <v>544</v>
      </c>
      <c r="D378" s="4">
        <v>1</v>
      </c>
      <c r="E378" s="5">
        <v>96.308900000000008</v>
      </c>
      <c r="F378" s="6">
        <v>200000</v>
      </c>
      <c r="G378" s="6">
        <v>2077</v>
      </c>
      <c r="H378" s="4"/>
      <c r="I378" s="5"/>
      <c r="J378" s="6"/>
      <c r="K378" s="6"/>
      <c r="L378" s="4">
        <v>1</v>
      </c>
      <c r="M378" s="5">
        <v>96.308900000000008</v>
      </c>
      <c r="N378" s="6">
        <v>200000</v>
      </c>
      <c r="O378" s="22">
        <v>2077</v>
      </c>
    </row>
    <row r="379" spans="3:15">
      <c r="C379" s="81" t="s">
        <v>545</v>
      </c>
      <c r="D379" s="82">
        <v>14</v>
      </c>
      <c r="E379" s="83">
        <v>58.912241071428582</v>
      </c>
      <c r="F379" s="84">
        <v>70664.28571428571</v>
      </c>
      <c r="G379" s="84">
        <v>1219.0714285714287</v>
      </c>
      <c r="H379" s="82"/>
      <c r="I379" s="83"/>
      <c r="J379" s="84"/>
      <c r="K379" s="84"/>
      <c r="L379" s="82">
        <v>14</v>
      </c>
      <c r="M379" s="83">
        <v>58.912241071428575</v>
      </c>
      <c r="N379" s="84">
        <v>70664.28571428571</v>
      </c>
      <c r="O379" s="85">
        <v>1219.0714285714287</v>
      </c>
    </row>
    <row r="380" spans="3:15">
      <c r="C380" s="29" t="s">
        <v>546</v>
      </c>
      <c r="D380" s="4">
        <v>1</v>
      </c>
      <c r="E380" s="5">
        <v>61.620000000000005</v>
      </c>
      <c r="F380" s="6">
        <v>149500</v>
      </c>
      <c r="G380" s="6">
        <v>2426</v>
      </c>
      <c r="H380" s="4"/>
      <c r="I380" s="5"/>
      <c r="J380" s="6"/>
      <c r="K380" s="6"/>
      <c r="L380" s="4">
        <v>1</v>
      </c>
      <c r="M380" s="5">
        <v>61.620000000000005</v>
      </c>
      <c r="N380" s="6">
        <v>149500</v>
      </c>
      <c r="O380" s="22">
        <v>2426</v>
      </c>
    </row>
    <row r="381" spans="3:15">
      <c r="C381" s="81" t="s">
        <v>547</v>
      </c>
      <c r="D381" s="82"/>
      <c r="E381" s="83"/>
      <c r="F381" s="84"/>
      <c r="G381" s="84"/>
      <c r="H381" s="82"/>
      <c r="I381" s="83"/>
      <c r="J381" s="84"/>
      <c r="K381" s="84"/>
      <c r="L381" s="82"/>
      <c r="M381" s="83"/>
      <c r="N381" s="84"/>
      <c r="O381" s="85"/>
    </row>
    <row r="382" spans="3:15">
      <c r="C382" s="29" t="s">
        <v>548</v>
      </c>
      <c r="D382" s="4"/>
      <c r="E382" s="5"/>
      <c r="F382" s="6"/>
      <c r="G382" s="6"/>
      <c r="H382" s="4"/>
      <c r="I382" s="5"/>
      <c r="J382" s="6"/>
      <c r="K382" s="6"/>
      <c r="L382" s="4"/>
      <c r="M382" s="5"/>
      <c r="N382" s="6"/>
      <c r="O382" s="22"/>
    </row>
    <row r="383" spans="3:15">
      <c r="C383" s="81" t="s">
        <v>549</v>
      </c>
      <c r="D383" s="82"/>
      <c r="E383" s="83"/>
      <c r="F383" s="84"/>
      <c r="G383" s="84"/>
      <c r="H383" s="82"/>
      <c r="I383" s="83"/>
      <c r="J383" s="84"/>
      <c r="K383" s="84"/>
      <c r="L383" s="82"/>
      <c r="M383" s="83"/>
      <c r="N383" s="84"/>
      <c r="O383" s="85"/>
    </row>
    <row r="384" spans="3:15">
      <c r="C384" s="29" t="s">
        <v>550</v>
      </c>
      <c r="D384" s="4"/>
      <c r="E384" s="5"/>
      <c r="F384" s="6"/>
      <c r="G384" s="6"/>
      <c r="H384" s="4"/>
      <c r="I384" s="5"/>
      <c r="J384" s="6"/>
      <c r="K384" s="6"/>
      <c r="L384" s="4"/>
      <c r="M384" s="5"/>
      <c r="N384" s="6"/>
      <c r="O384" s="22"/>
    </row>
    <row r="385" spans="3:15">
      <c r="C385" s="81" t="s">
        <v>551</v>
      </c>
      <c r="D385" s="82"/>
      <c r="E385" s="83"/>
      <c r="F385" s="84"/>
      <c r="G385" s="84"/>
      <c r="H385" s="82"/>
      <c r="I385" s="83"/>
      <c r="J385" s="84"/>
      <c r="K385" s="84"/>
      <c r="L385" s="82"/>
      <c r="M385" s="83"/>
      <c r="N385" s="84"/>
      <c r="O385" s="85"/>
    </row>
    <row r="386" spans="3:15">
      <c r="C386" s="29" t="s">
        <v>552</v>
      </c>
      <c r="D386" s="4"/>
      <c r="E386" s="5"/>
      <c r="F386" s="6"/>
      <c r="G386" s="6"/>
      <c r="H386" s="4"/>
      <c r="I386" s="5"/>
      <c r="J386" s="6"/>
      <c r="K386" s="6"/>
      <c r="L386" s="4"/>
      <c r="M386" s="5"/>
      <c r="N386" s="6"/>
      <c r="O386" s="22"/>
    </row>
    <row r="387" spans="3:15">
      <c r="C387" s="81" t="s">
        <v>553</v>
      </c>
      <c r="D387" s="82">
        <v>6</v>
      </c>
      <c r="E387" s="83"/>
      <c r="F387" s="84">
        <v>66330</v>
      </c>
      <c r="G387" s="84"/>
      <c r="H387" s="82"/>
      <c r="I387" s="83"/>
      <c r="J387" s="84"/>
      <c r="K387" s="84"/>
      <c r="L387" s="82">
        <v>6</v>
      </c>
      <c r="M387" s="83"/>
      <c r="N387" s="84">
        <v>66330</v>
      </c>
      <c r="O387" s="85"/>
    </row>
    <row r="388" spans="3:15">
      <c r="C388" s="29" t="s">
        <v>554</v>
      </c>
      <c r="D388" s="4"/>
      <c r="E388" s="5"/>
      <c r="F388" s="6"/>
      <c r="G388" s="6"/>
      <c r="H388" s="4"/>
      <c r="I388" s="5"/>
      <c r="J388" s="6"/>
      <c r="K388" s="6"/>
      <c r="L388" s="4"/>
      <c r="M388" s="5"/>
      <c r="N388" s="6"/>
      <c r="O388" s="22"/>
    </row>
    <row r="389" spans="3:15">
      <c r="C389" s="81" t="s">
        <v>555</v>
      </c>
      <c r="D389" s="82"/>
      <c r="E389" s="83"/>
      <c r="F389" s="84"/>
      <c r="G389" s="84"/>
      <c r="H389" s="82"/>
      <c r="I389" s="83"/>
      <c r="J389" s="84"/>
      <c r="K389" s="84"/>
      <c r="L389" s="82"/>
      <c r="M389" s="83"/>
      <c r="N389" s="84"/>
      <c r="O389" s="85"/>
    </row>
    <row r="390" spans="3:15">
      <c r="C390" s="29" t="s">
        <v>556</v>
      </c>
      <c r="D390" s="4"/>
      <c r="E390" s="5"/>
      <c r="F390" s="6"/>
      <c r="G390" s="6"/>
      <c r="H390" s="4"/>
      <c r="I390" s="5"/>
      <c r="J390" s="6"/>
      <c r="K390" s="6"/>
      <c r="L390" s="4"/>
      <c r="M390" s="5"/>
      <c r="N390" s="6"/>
      <c r="O390" s="22"/>
    </row>
    <row r="391" spans="3:15">
      <c r="C391" s="81" t="s">
        <v>557</v>
      </c>
      <c r="D391" s="82"/>
      <c r="E391" s="83"/>
      <c r="F391" s="84"/>
      <c r="G391" s="84"/>
      <c r="H391" s="82"/>
      <c r="I391" s="83"/>
      <c r="J391" s="84"/>
      <c r="K391" s="84"/>
      <c r="L391" s="82"/>
      <c r="M391" s="83"/>
      <c r="N391" s="84"/>
      <c r="O391" s="85"/>
    </row>
    <row r="392" spans="3:15">
      <c r="C392" s="29" t="s">
        <v>558</v>
      </c>
      <c r="D392" s="4"/>
      <c r="E392" s="5"/>
      <c r="F392" s="6"/>
      <c r="G392" s="6"/>
      <c r="H392" s="4"/>
      <c r="I392" s="5"/>
      <c r="J392" s="6"/>
      <c r="K392" s="6"/>
      <c r="L392" s="4"/>
      <c r="M392" s="5"/>
      <c r="N392" s="6"/>
      <c r="O392" s="22"/>
    </row>
    <row r="393" spans="3:15">
      <c r="C393" s="81" t="s">
        <v>559</v>
      </c>
      <c r="D393" s="82"/>
      <c r="E393" s="83"/>
      <c r="F393" s="84"/>
      <c r="G393" s="84"/>
      <c r="H393" s="82"/>
      <c r="I393" s="83"/>
      <c r="J393" s="84"/>
      <c r="K393" s="84"/>
      <c r="L393" s="82"/>
      <c r="M393" s="83"/>
      <c r="N393" s="84"/>
      <c r="O393" s="85"/>
    </row>
    <row r="394" spans="3:15">
      <c r="C394" s="29" t="s">
        <v>560</v>
      </c>
      <c r="D394" s="4"/>
      <c r="E394" s="5"/>
      <c r="F394" s="6"/>
      <c r="G394" s="6"/>
      <c r="H394" s="4"/>
      <c r="I394" s="5"/>
      <c r="J394" s="6"/>
      <c r="K394" s="6"/>
      <c r="L394" s="4"/>
      <c r="M394" s="5"/>
      <c r="N394" s="6"/>
      <c r="O394" s="22"/>
    </row>
    <row r="395" spans="3:15">
      <c r="C395" s="81" t="s">
        <v>561</v>
      </c>
      <c r="D395" s="82"/>
      <c r="E395" s="83"/>
      <c r="F395" s="84"/>
      <c r="G395" s="84"/>
      <c r="H395" s="82"/>
      <c r="I395" s="83"/>
      <c r="J395" s="84"/>
      <c r="K395" s="84"/>
      <c r="L395" s="82"/>
      <c r="M395" s="83"/>
      <c r="N395" s="84"/>
      <c r="O395" s="85"/>
    </row>
    <row r="396" spans="3:15">
      <c r="C396" s="29" t="s">
        <v>562</v>
      </c>
      <c r="D396" s="4"/>
      <c r="E396" s="5"/>
      <c r="F396" s="6"/>
      <c r="G396" s="6"/>
      <c r="H396" s="4"/>
      <c r="I396" s="5"/>
      <c r="J396" s="6"/>
      <c r="K396" s="6"/>
      <c r="L396" s="4"/>
      <c r="M396" s="5"/>
      <c r="N396" s="6"/>
      <c r="O396" s="22"/>
    </row>
    <row r="397" spans="3:15">
      <c r="C397" s="81" t="s">
        <v>563</v>
      </c>
      <c r="D397" s="82">
        <v>1</v>
      </c>
      <c r="E397" s="83">
        <v>52.93</v>
      </c>
      <c r="F397" s="84">
        <v>45200</v>
      </c>
      <c r="G397" s="84">
        <v>854</v>
      </c>
      <c r="H397" s="82"/>
      <c r="I397" s="83"/>
      <c r="J397" s="84"/>
      <c r="K397" s="84"/>
      <c r="L397" s="82">
        <v>1</v>
      </c>
      <c r="M397" s="83">
        <v>52.93</v>
      </c>
      <c r="N397" s="84">
        <v>45200</v>
      </c>
      <c r="O397" s="85">
        <v>854</v>
      </c>
    </row>
    <row r="398" spans="3:15">
      <c r="C398" s="29" t="s">
        <v>564</v>
      </c>
      <c r="D398" s="4">
        <v>1</v>
      </c>
      <c r="E398" s="5">
        <v>38</v>
      </c>
      <c r="F398" s="6">
        <v>53100</v>
      </c>
      <c r="G398" s="6">
        <v>1397</v>
      </c>
      <c r="H398" s="4"/>
      <c r="I398" s="5"/>
      <c r="J398" s="6"/>
      <c r="K398" s="6"/>
      <c r="L398" s="4">
        <v>1</v>
      </c>
      <c r="M398" s="5">
        <v>38</v>
      </c>
      <c r="N398" s="6">
        <v>53100</v>
      </c>
      <c r="O398" s="22">
        <v>1397</v>
      </c>
    </row>
    <row r="399" spans="3:15">
      <c r="C399" s="81" t="s">
        <v>565</v>
      </c>
      <c r="D399" s="82"/>
      <c r="E399" s="83"/>
      <c r="F399" s="84"/>
      <c r="G399" s="84"/>
      <c r="H399" s="82"/>
      <c r="I399" s="83"/>
      <c r="J399" s="84"/>
      <c r="K399" s="84"/>
      <c r="L399" s="82"/>
      <c r="M399" s="83"/>
      <c r="N399" s="84"/>
      <c r="O399" s="85"/>
    </row>
    <row r="400" spans="3:15">
      <c r="C400" s="29" t="s">
        <v>566</v>
      </c>
      <c r="D400" s="4">
        <v>1</v>
      </c>
      <c r="E400" s="5">
        <v>205.4</v>
      </c>
      <c r="F400" s="6">
        <v>329000</v>
      </c>
      <c r="G400" s="6">
        <v>1602</v>
      </c>
      <c r="H400" s="4">
        <v>1</v>
      </c>
      <c r="I400" s="5">
        <v>205.4</v>
      </c>
      <c r="J400" s="6">
        <v>329000</v>
      </c>
      <c r="K400" s="6">
        <v>1602</v>
      </c>
      <c r="L400" s="4"/>
      <c r="M400" s="5"/>
      <c r="N400" s="6"/>
      <c r="O400" s="22"/>
    </row>
    <row r="401" spans="3:15">
      <c r="C401" s="81" t="s">
        <v>202</v>
      </c>
      <c r="D401" s="82">
        <v>112</v>
      </c>
      <c r="E401" s="83">
        <v>76.02053013392856</v>
      </c>
      <c r="F401" s="84">
        <v>159825.89285714287</v>
      </c>
      <c r="G401" s="84">
        <v>2135.0714285714284</v>
      </c>
      <c r="H401" s="82">
        <v>6</v>
      </c>
      <c r="I401" s="83">
        <v>136.63000000000002</v>
      </c>
      <c r="J401" s="84">
        <v>187433.33333333334</v>
      </c>
      <c r="K401" s="84">
        <v>1440</v>
      </c>
      <c r="L401" s="82">
        <v>106</v>
      </c>
      <c r="M401" s="83">
        <v>72.589805424528265</v>
      </c>
      <c r="N401" s="84">
        <v>158263.20754716982</v>
      </c>
      <c r="O401" s="85">
        <v>2174.4150943396226</v>
      </c>
    </row>
    <row r="402" spans="3:15">
      <c r="C402" s="29" t="s">
        <v>567</v>
      </c>
      <c r="D402" s="4">
        <v>1</v>
      </c>
      <c r="E402" s="5">
        <v>77.616</v>
      </c>
      <c r="F402" s="6">
        <v>88800</v>
      </c>
      <c r="G402" s="6">
        <v>1144</v>
      </c>
      <c r="H402" s="4"/>
      <c r="I402" s="5"/>
      <c r="J402" s="6"/>
      <c r="K402" s="6"/>
      <c r="L402" s="4">
        <v>1</v>
      </c>
      <c r="M402" s="5">
        <v>77.616</v>
      </c>
      <c r="N402" s="6">
        <v>88800</v>
      </c>
      <c r="O402" s="22">
        <v>1144</v>
      </c>
    </row>
    <row r="403" spans="3:15">
      <c r="C403" s="81" t="s">
        <v>568</v>
      </c>
      <c r="D403" s="82"/>
      <c r="E403" s="83"/>
      <c r="F403" s="84"/>
      <c r="G403" s="84"/>
      <c r="H403" s="82"/>
      <c r="I403" s="83"/>
      <c r="J403" s="84"/>
      <c r="K403" s="84"/>
      <c r="L403" s="82"/>
      <c r="M403" s="83"/>
      <c r="N403" s="84"/>
      <c r="O403" s="85"/>
    </row>
    <row r="404" spans="3:15">
      <c r="C404" s="29" t="s">
        <v>569</v>
      </c>
      <c r="D404" s="4"/>
      <c r="E404" s="5"/>
      <c r="F404" s="6"/>
      <c r="G404" s="6"/>
      <c r="H404" s="4"/>
      <c r="I404" s="5"/>
      <c r="J404" s="6"/>
      <c r="K404" s="6"/>
      <c r="L404" s="4"/>
      <c r="M404" s="5"/>
      <c r="N404" s="6"/>
      <c r="O404" s="22"/>
    </row>
    <row r="405" spans="3:15">
      <c r="C405" s="81" t="s">
        <v>570</v>
      </c>
      <c r="D405" s="82"/>
      <c r="E405" s="83"/>
      <c r="F405" s="84"/>
      <c r="G405" s="84"/>
      <c r="H405" s="82"/>
      <c r="I405" s="83"/>
      <c r="J405" s="84"/>
      <c r="K405" s="84"/>
      <c r="L405" s="82"/>
      <c r="M405" s="83"/>
      <c r="N405" s="84"/>
      <c r="O405" s="85"/>
    </row>
    <row r="406" spans="3:15">
      <c r="C406" s="29" t="s">
        <v>571</v>
      </c>
      <c r="D406" s="4"/>
      <c r="E406" s="5"/>
      <c r="F406" s="6"/>
      <c r="G406" s="6"/>
      <c r="H406" s="4"/>
      <c r="I406" s="5"/>
      <c r="J406" s="6"/>
      <c r="K406" s="6"/>
      <c r="L406" s="4"/>
      <c r="M406" s="5"/>
      <c r="N406" s="6"/>
      <c r="O406" s="22"/>
    </row>
    <row r="407" spans="3:15">
      <c r="C407" s="81" t="s">
        <v>572</v>
      </c>
      <c r="D407" s="82"/>
      <c r="E407" s="83"/>
      <c r="F407" s="84"/>
      <c r="G407" s="84"/>
      <c r="H407" s="82"/>
      <c r="I407" s="83"/>
      <c r="J407" s="84"/>
      <c r="K407" s="84"/>
      <c r="L407" s="82"/>
      <c r="M407" s="83"/>
      <c r="N407" s="84"/>
      <c r="O407" s="85"/>
    </row>
    <row r="408" spans="3:15">
      <c r="C408" s="29" t="s">
        <v>573</v>
      </c>
      <c r="D408" s="4"/>
      <c r="E408" s="5"/>
      <c r="F408" s="6"/>
      <c r="G408" s="6"/>
      <c r="H408" s="4"/>
      <c r="I408" s="5"/>
      <c r="J408" s="6"/>
      <c r="K408" s="6"/>
      <c r="L408" s="4"/>
      <c r="M408" s="5"/>
      <c r="N408" s="6"/>
      <c r="O408" s="22"/>
    </row>
    <row r="409" spans="3:15">
      <c r="C409" s="81" t="s">
        <v>574</v>
      </c>
      <c r="D409" s="82"/>
      <c r="E409" s="83"/>
      <c r="F409" s="84"/>
      <c r="G409" s="84"/>
      <c r="H409" s="82"/>
      <c r="I409" s="83"/>
      <c r="J409" s="84"/>
      <c r="K409" s="84"/>
      <c r="L409" s="82"/>
      <c r="M409" s="83"/>
      <c r="N409" s="84"/>
      <c r="O409" s="85"/>
    </row>
    <row r="410" spans="3:15">
      <c r="C410" s="29" t="s">
        <v>575</v>
      </c>
      <c r="D410" s="4"/>
      <c r="E410" s="5"/>
      <c r="F410" s="6"/>
      <c r="G410" s="6"/>
      <c r="H410" s="4"/>
      <c r="I410" s="5"/>
      <c r="J410" s="6"/>
      <c r="K410" s="6"/>
      <c r="L410" s="4"/>
      <c r="M410" s="5"/>
      <c r="N410" s="6"/>
      <c r="O410" s="22"/>
    </row>
    <row r="411" spans="3:15">
      <c r="C411" s="81" t="s">
        <v>576</v>
      </c>
      <c r="D411" s="82"/>
      <c r="E411" s="83"/>
      <c r="F411" s="84"/>
      <c r="G411" s="84"/>
      <c r="H411" s="82"/>
      <c r="I411" s="83"/>
      <c r="J411" s="84"/>
      <c r="K411" s="84"/>
      <c r="L411" s="82"/>
      <c r="M411" s="83"/>
      <c r="N411" s="84"/>
      <c r="O411" s="85"/>
    </row>
    <row r="412" spans="3:15">
      <c r="C412" s="29" t="s">
        <v>577</v>
      </c>
      <c r="D412" s="4">
        <v>10</v>
      </c>
      <c r="E412" s="5">
        <v>65.55974999999998</v>
      </c>
      <c r="F412" s="6">
        <v>80630</v>
      </c>
      <c r="G412" s="6">
        <v>1230.4000000000001</v>
      </c>
      <c r="H412" s="4"/>
      <c r="I412" s="5"/>
      <c r="J412" s="6"/>
      <c r="K412" s="6"/>
      <c r="L412" s="4">
        <v>10</v>
      </c>
      <c r="M412" s="5">
        <v>65.559749999999994</v>
      </c>
      <c r="N412" s="6">
        <v>80630</v>
      </c>
      <c r="O412" s="22">
        <v>1230.4000000000001</v>
      </c>
    </row>
    <row r="413" spans="3:15">
      <c r="C413" s="81" t="s">
        <v>578</v>
      </c>
      <c r="D413" s="82"/>
      <c r="E413" s="83"/>
      <c r="F413" s="84"/>
      <c r="G413" s="84"/>
      <c r="H413" s="82"/>
      <c r="I413" s="83"/>
      <c r="J413" s="84"/>
      <c r="K413" s="84"/>
      <c r="L413" s="82"/>
      <c r="M413" s="83"/>
      <c r="N413" s="84"/>
      <c r="O413" s="85"/>
    </row>
    <row r="414" spans="3:15">
      <c r="C414" s="29" t="s">
        <v>579</v>
      </c>
      <c r="D414" s="4"/>
      <c r="E414" s="5"/>
      <c r="F414" s="6"/>
      <c r="G414" s="6"/>
      <c r="H414" s="4"/>
      <c r="I414" s="5"/>
      <c r="J414" s="6"/>
      <c r="K414" s="6"/>
      <c r="L414" s="4"/>
      <c r="M414" s="5"/>
      <c r="N414" s="6"/>
      <c r="O414" s="22"/>
    </row>
    <row r="415" spans="3:15">
      <c r="C415" s="81" t="s">
        <v>580</v>
      </c>
      <c r="D415" s="82"/>
      <c r="E415" s="83"/>
      <c r="F415" s="84"/>
      <c r="G415" s="84"/>
      <c r="H415" s="82"/>
      <c r="I415" s="83"/>
      <c r="J415" s="84"/>
      <c r="K415" s="84"/>
      <c r="L415" s="82"/>
      <c r="M415" s="83"/>
      <c r="N415" s="84"/>
      <c r="O415" s="85"/>
    </row>
    <row r="416" spans="3:15">
      <c r="C416" s="29" t="s">
        <v>581</v>
      </c>
      <c r="D416" s="4"/>
      <c r="E416" s="5"/>
      <c r="F416" s="6"/>
      <c r="G416" s="6"/>
      <c r="H416" s="4"/>
      <c r="I416" s="5"/>
      <c r="J416" s="6"/>
      <c r="K416" s="6"/>
      <c r="L416" s="4"/>
      <c r="M416" s="5"/>
      <c r="N416" s="6"/>
      <c r="O416" s="22"/>
    </row>
    <row r="417" spans="3:15">
      <c r="C417" s="81" t="s">
        <v>582</v>
      </c>
      <c r="D417" s="82">
        <v>2</v>
      </c>
      <c r="E417" s="83">
        <v>56.800000000000004</v>
      </c>
      <c r="F417" s="84">
        <v>77350</v>
      </c>
      <c r="G417" s="84">
        <v>1361.5</v>
      </c>
      <c r="H417" s="82"/>
      <c r="I417" s="83"/>
      <c r="J417" s="84"/>
      <c r="K417" s="84"/>
      <c r="L417" s="82">
        <v>2</v>
      </c>
      <c r="M417" s="83">
        <v>56.800000000000004</v>
      </c>
      <c r="N417" s="84">
        <v>77350</v>
      </c>
      <c r="O417" s="85">
        <v>1361.5</v>
      </c>
    </row>
    <row r="418" spans="3:15">
      <c r="C418" s="29" t="s">
        <v>583</v>
      </c>
      <c r="D418" s="4"/>
      <c r="E418" s="5"/>
      <c r="F418" s="6"/>
      <c r="G418" s="6"/>
      <c r="H418" s="4"/>
      <c r="I418" s="5"/>
      <c r="J418" s="6"/>
      <c r="K418" s="6"/>
      <c r="L418" s="4"/>
      <c r="M418" s="5"/>
      <c r="N418" s="6"/>
      <c r="O418" s="22"/>
    </row>
    <row r="419" spans="3:15">
      <c r="C419" s="81" t="s">
        <v>584</v>
      </c>
      <c r="D419" s="82"/>
      <c r="E419" s="83"/>
      <c r="F419" s="84"/>
      <c r="G419" s="84"/>
      <c r="H419" s="82"/>
      <c r="I419" s="83"/>
      <c r="J419" s="84"/>
      <c r="K419" s="84"/>
      <c r="L419" s="82"/>
      <c r="M419" s="83"/>
      <c r="N419" s="84"/>
      <c r="O419" s="85"/>
    </row>
    <row r="420" spans="3:15">
      <c r="C420" s="29" t="s">
        <v>585</v>
      </c>
      <c r="D420" s="4">
        <v>5</v>
      </c>
      <c r="E420" s="5">
        <v>126.4068</v>
      </c>
      <c r="F420" s="6">
        <v>170100</v>
      </c>
      <c r="G420" s="6">
        <v>1346</v>
      </c>
      <c r="H420" s="4">
        <v>5</v>
      </c>
      <c r="I420" s="5">
        <v>126.4068</v>
      </c>
      <c r="J420" s="6">
        <v>170100</v>
      </c>
      <c r="K420" s="6">
        <v>1346</v>
      </c>
      <c r="L420" s="4"/>
      <c r="M420" s="5"/>
      <c r="N420" s="6"/>
      <c r="O420" s="22"/>
    </row>
    <row r="421" spans="3:15">
      <c r="C421" s="81" t="s">
        <v>586</v>
      </c>
      <c r="D421" s="82">
        <v>3</v>
      </c>
      <c r="E421" s="83">
        <v>78.861899999999991</v>
      </c>
      <c r="F421" s="84">
        <v>68833.333333333328</v>
      </c>
      <c r="G421" s="84">
        <v>875.33333333333337</v>
      </c>
      <c r="H421" s="82"/>
      <c r="I421" s="83"/>
      <c r="J421" s="84"/>
      <c r="K421" s="84"/>
      <c r="L421" s="82">
        <v>3</v>
      </c>
      <c r="M421" s="83">
        <v>78.861899999999991</v>
      </c>
      <c r="N421" s="84">
        <v>68833.333333333328</v>
      </c>
      <c r="O421" s="85">
        <v>875.33333333333337</v>
      </c>
    </row>
    <row r="422" spans="3:15">
      <c r="C422" s="29" t="s">
        <v>587</v>
      </c>
      <c r="D422" s="4"/>
      <c r="E422" s="5"/>
      <c r="F422" s="6"/>
      <c r="G422" s="6"/>
      <c r="H422" s="4"/>
      <c r="I422" s="5"/>
      <c r="J422" s="6"/>
      <c r="K422" s="6"/>
      <c r="L422" s="4"/>
      <c r="M422" s="5"/>
      <c r="N422" s="6"/>
      <c r="O422" s="22"/>
    </row>
    <row r="423" spans="3:15">
      <c r="C423" s="81" t="s">
        <v>588</v>
      </c>
      <c r="D423" s="82"/>
      <c r="E423" s="83"/>
      <c r="F423" s="84"/>
      <c r="G423" s="84"/>
      <c r="H423" s="82"/>
      <c r="I423" s="83"/>
      <c r="J423" s="84"/>
      <c r="K423" s="84"/>
      <c r="L423" s="82"/>
      <c r="M423" s="83"/>
      <c r="N423" s="84"/>
      <c r="O423" s="85"/>
    </row>
    <row r="424" spans="3:15">
      <c r="C424" s="29" t="s">
        <v>589</v>
      </c>
      <c r="D424" s="4">
        <v>23</v>
      </c>
      <c r="E424" s="5">
        <v>81.080127321501436</v>
      </c>
      <c r="F424" s="6">
        <v>145663.04347826086</v>
      </c>
      <c r="G424" s="6">
        <v>1760.6315789473683</v>
      </c>
      <c r="H424" s="4"/>
      <c r="I424" s="5"/>
      <c r="J424" s="6"/>
      <c r="K424" s="6"/>
      <c r="L424" s="4">
        <v>23</v>
      </c>
      <c r="M424" s="5">
        <v>81.080127321501436</v>
      </c>
      <c r="N424" s="6">
        <v>145663.04347826086</v>
      </c>
      <c r="O424" s="22">
        <v>1760.6315789473683</v>
      </c>
    </row>
    <row r="425" spans="3:15">
      <c r="C425" s="81" t="s">
        <v>590</v>
      </c>
      <c r="D425" s="82"/>
      <c r="E425" s="83"/>
      <c r="F425" s="84"/>
      <c r="G425" s="84"/>
      <c r="H425" s="82"/>
      <c r="I425" s="83"/>
      <c r="J425" s="84"/>
      <c r="K425" s="84"/>
      <c r="L425" s="82"/>
      <c r="M425" s="83"/>
      <c r="N425" s="84"/>
      <c r="O425" s="85"/>
    </row>
    <row r="426" spans="3:15">
      <c r="C426" s="29" t="s">
        <v>591</v>
      </c>
      <c r="D426" s="4">
        <v>1</v>
      </c>
      <c r="E426" s="5">
        <v>290</v>
      </c>
      <c r="F426" s="6">
        <v>299000</v>
      </c>
      <c r="G426" s="6">
        <v>1031</v>
      </c>
      <c r="H426" s="4">
        <v>1</v>
      </c>
      <c r="I426" s="5">
        <v>290</v>
      </c>
      <c r="J426" s="6">
        <v>299000</v>
      </c>
      <c r="K426" s="6">
        <v>1031</v>
      </c>
      <c r="L426" s="4"/>
      <c r="M426" s="5"/>
      <c r="N426" s="6"/>
      <c r="O426" s="22"/>
    </row>
    <row r="427" spans="3:15">
      <c r="C427" s="81" t="s">
        <v>592</v>
      </c>
      <c r="D427" s="82">
        <v>2</v>
      </c>
      <c r="E427" s="83">
        <v>78.95</v>
      </c>
      <c r="F427" s="84">
        <v>73000</v>
      </c>
      <c r="G427" s="84">
        <v>956.5</v>
      </c>
      <c r="H427" s="82">
        <v>1</v>
      </c>
      <c r="I427" s="83">
        <v>118.4</v>
      </c>
      <c r="J427" s="84">
        <v>105700</v>
      </c>
      <c r="K427" s="84">
        <v>893</v>
      </c>
      <c r="L427" s="82">
        <v>1</v>
      </c>
      <c r="M427" s="83">
        <v>39.5</v>
      </c>
      <c r="N427" s="84">
        <v>40300</v>
      </c>
      <c r="O427" s="85">
        <v>1020</v>
      </c>
    </row>
    <row r="428" spans="3:15">
      <c r="C428" s="29" t="s">
        <v>593</v>
      </c>
      <c r="D428" s="4"/>
      <c r="E428" s="5"/>
      <c r="F428" s="6"/>
      <c r="G428" s="6"/>
      <c r="H428" s="4"/>
      <c r="I428" s="5"/>
      <c r="J428" s="6"/>
      <c r="K428" s="6"/>
      <c r="L428" s="4"/>
      <c r="M428" s="5"/>
      <c r="N428" s="6"/>
      <c r="O428" s="22"/>
    </row>
    <row r="429" spans="3:15">
      <c r="C429" s="81" t="s">
        <v>594</v>
      </c>
      <c r="D429" s="82">
        <v>20</v>
      </c>
      <c r="E429" s="83">
        <v>77.248374999999996</v>
      </c>
      <c r="F429" s="84">
        <v>145600</v>
      </c>
      <c r="G429" s="84">
        <v>1904.9</v>
      </c>
      <c r="H429" s="82">
        <v>1</v>
      </c>
      <c r="I429" s="83">
        <v>176.16</v>
      </c>
      <c r="J429" s="84">
        <v>260000</v>
      </c>
      <c r="K429" s="84">
        <v>1476</v>
      </c>
      <c r="L429" s="82">
        <v>19</v>
      </c>
      <c r="M429" s="83">
        <v>72.042500000000004</v>
      </c>
      <c r="N429" s="84">
        <v>139578.94736842104</v>
      </c>
      <c r="O429" s="85">
        <v>1927.4736842105262</v>
      </c>
    </row>
    <row r="430" spans="3:15">
      <c r="C430" s="29" t="s">
        <v>595</v>
      </c>
      <c r="D430" s="4"/>
      <c r="E430" s="5"/>
      <c r="F430" s="6"/>
      <c r="G430" s="6"/>
      <c r="H430" s="4"/>
      <c r="I430" s="5"/>
      <c r="J430" s="6"/>
      <c r="K430" s="6"/>
      <c r="L430" s="4"/>
      <c r="M430" s="5"/>
      <c r="N430" s="6"/>
      <c r="O430" s="22"/>
    </row>
    <row r="431" spans="3:15">
      <c r="C431" s="81" t="s">
        <v>195</v>
      </c>
      <c r="D431" s="82">
        <v>44</v>
      </c>
      <c r="E431" s="83">
        <v>100.63898159090905</v>
      </c>
      <c r="F431" s="84">
        <v>180131.32558139536</v>
      </c>
      <c r="G431" s="84">
        <v>1996.9302325581396</v>
      </c>
      <c r="H431" s="82">
        <v>12</v>
      </c>
      <c r="I431" s="83">
        <v>172.48525000000004</v>
      </c>
      <c r="J431" s="84">
        <v>230591.66666666666</v>
      </c>
      <c r="K431" s="84">
        <v>1340.5833333333333</v>
      </c>
      <c r="L431" s="82">
        <v>32</v>
      </c>
      <c r="M431" s="83">
        <v>73.696630937499989</v>
      </c>
      <c r="N431" s="84">
        <v>160598.29032258064</v>
      </c>
      <c r="O431" s="85">
        <v>2251</v>
      </c>
    </row>
    <row r="432" spans="3:15">
      <c r="C432" s="29" t="s">
        <v>596</v>
      </c>
      <c r="D432" s="4">
        <v>1</v>
      </c>
      <c r="E432" s="5">
        <v>107.2</v>
      </c>
      <c r="F432" s="6">
        <v>163700</v>
      </c>
      <c r="G432" s="6">
        <v>1527</v>
      </c>
      <c r="H432" s="4">
        <v>1</v>
      </c>
      <c r="I432" s="5">
        <v>107.2</v>
      </c>
      <c r="J432" s="6">
        <v>163700</v>
      </c>
      <c r="K432" s="6">
        <v>1527</v>
      </c>
      <c r="L432" s="4"/>
      <c r="M432" s="5"/>
      <c r="N432" s="6"/>
      <c r="O432" s="22"/>
    </row>
    <row r="433" spans="3:15">
      <c r="C433" s="81" t="s">
        <v>597</v>
      </c>
      <c r="D433" s="82"/>
      <c r="E433" s="83"/>
      <c r="F433" s="84"/>
      <c r="G433" s="84"/>
      <c r="H433" s="82"/>
      <c r="I433" s="83"/>
      <c r="J433" s="84"/>
      <c r="K433" s="84"/>
      <c r="L433" s="82"/>
      <c r="M433" s="83"/>
      <c r="N433" s="84"/>
      <c r="O433" s="85"/>
    </row>
    <row r="434" spans="3:15">
      <c r="C434" s="29" t="s">
        <v>598</v>
      </c>
      <c r="D434" s="4"/>
      <c r="E434" s="5"/>
      <c r="F434" s="6"/>
      <c r="G434" s="6"/>
      <c r="H434" s="4"/>
      <c r="I434" s="5"/>
      <c r="J434" s="6"/>
      <c r="K434" s="6"/>
      <c r="L434" s="4"/>
      <c r="M434" s="5"/>
      <c r="N434" s="6"/>
      <c r="O434" s="22"/>
    </row>
    <row r="435" spans="3:15">
      <c r="C435" s="81" t="s">
        <v>187</v>
      </c>
      <c r="D435" s="82">
        <v>38</v>
      </c>
      <c r="E435" s="83">
        <v>103.29285363157894</v>
      </c>
      <c r="F435" s="84">
        <v>196105.26315789475</v>
      </c>
      <c r="G435" s="84">
        <v>1926.1578947368421</v>
      </c>
      <c r="H435" s="82">
        <v>1</v>
      </c>
      <c r="I435" s="83">
        <v>257.04224999999997</v>
      </c>
      <c r="J435" s="84">
        <v>495000</v>
      </c>
      <c r="K435" s="84">
        <v>1926</v>
      </c>
      <c r="L435" s="82">
        <v>37</v>
      </c>
      <c r="M435" s="83">
        <v>99.137464540540549</v>
      </c>
      <c r="N435" s="84">
        <v>188027.02702702704</v>
      </c>
      <c r="O435" s="85">
        <v>1926.1621621621621</v>
      </c>
    </row>
    <row r="436" spans="3:15">
      <c r="C436" s="29" t="s">
        <v>599</v>
      </c>
      <c r="D436" s="4"/>
      <c r="E436" s="5"/>
      <c r="F436" s="6"/>
      <c r="G436" s="6"/>
      <c r="H436" s="4"/>
      <c r="I436" s="5"/>
      <c r="J436" s="6"/>
      <c r="K436" s="6"/>
      <c r="L436" s="4"/>
      <c r="M436" s="5"/>
      <c r="N436" s="6"/>
      <c r="O436" s="22"/>
    </row>
    <row r="437" spans="3:15">
      <c r="C437" s="81" t="s">
        <v>600</v>
      </c>
      <c r="D437" s="82">
        <v>3</v>
      </c>
      <c r="E437" s="83">
        <v>54.463333333333338</v>
      </c>
      <c r="F437" s="84">
        <v>38251.666666666664</v>
      </c>
      <c r="G437" s="84">
        <v>711.66666666666663</v>
      </c>
      <c r="H437" s="82"/>
      <c r="I437" s="83"/>
      <c r="J437" s="84"/>
      <c r="K437" s="84"/>
      <c r="L437" s="82">
        <v>3</v>
      </c>
      <c r="M437" s="83">
        <v>54.463333333333338</v>
      </c>
      <c r="N437" s="84">
        <v>38251.666666666664</v>
      </c>
      <c r="O437" s="85">
        <v>711.66666666666663</v>
      </c>
    </row>
    <row r="438" spans="3:15">
      <c r="C438" s="29" t="s">
        <v>601</v>
      </c>
      <c r="D438" s="4"/>
      <c r="E438" s="5"/>
      <c r="F438" s="6"/>
      <c r="G438" s="6"/>
      <c r="H438" s="4"/>
      <c r="I438" s="5"/>
      <c r="J438" s="6"/>
      <c r="K438" s="6"/>
      <c r="L438" s="4"/>
      <c r="M438" s="5"/>
      <c r="N438" s="6"/>
      <c r="O438" s="22"/>
    </row>
    <row r="439" spans="3:15">
      <c r="C439" s="81" t="s">
        <v>602</v>
      </c>
      <c r="D439" s="82">
        <v>5</v>
      </c>
      <c r="E439" s="83">
        <v>84.217000000000013</v>
      </c>
      <c r="F439" s="84">
        <v>71720</v>
      </c>
      <c r="G439" s="84">
        <v>848</v>
      </c>
      <c r="H439" s="82"/>
      <c r="I439" s="83"/>
      <c r="J439" s="84"/>
      <c r="K439" s="84"/>
      <c r="L439" s="82">
        <v>5</v>
      </c>
      <c r="M439" s="83">
        <v>84.217000000000013</v>
      </c>
      <c r="N439" s="84">
        <v>71720</v>
      </c>
      <c r="O439" s="85">
        <v>848</v>
      </c>
    </row>
    <row r="440" spans="3:15">
      <c r="C440" s="29" t="s">
        <v>603</v>
      </c>
      <c r="D440" s="4">
        <v>4</v>
      </c>
      <c r="E440" s="5">
        <v>72.680000000000007</v>
      </c>
      <c r="F440" s="6">
        <v>72600</v>
      </c>
      <c r="G440" s="6">
        <v>1056</v>
      </c>
      <c r="H440" s="4"/>
      <c r="I440" s="5"/>
      <c r="J440" s="6"/>
      <c r="K440" s="6"/>
      <c r="L440" s="4">
        <v>4</v>
      </c>
      <c r="M440" s="5">
        <v>72.680000000000007</v>
      </c>
      <c r="N440" s="6">
        <v>72600</v>
      </c>
      <c r="O440" s="22">
        <v>1056</v>
      </c>
    </row>
    <row r="441" spans="3:15">
      <c r="C441" s="81" t="s">
        <v>604</v>
      </c>
      <c r="D441" s="82"/>
      <c r="E441" s="83"/>
      <c r="F441" s="84"/>
      <c r="G441" s="84"/>
      <c r="H441" s="82"/>
      <c r="I441" s="83"/>
      <c r="J441" s="84"/>
      <c r="K441" s="84"/>
      <c r="L441" s="82"/>
      <c r="M441" s="83"/>
      <c r="N441" s="84"/>
      <c r="O441" s="85"/>
    </row>
    <row r="442" spans="3:15">
      <c r="C442" s="29" t="s">
        <v>605</v>
      </c>
      <c r="D442" s="4"/>
      <c r="E442" s="5"/>
      <c r="F442" s="6"/>
      <c r="G442" s="6"/>
      <c r="H442" s="4"/>
      <c r="I442" s="5"/>
      <c r="J442" s="6"/>
      <c r="K442" s="6"/>
      <c r="L442" s="4"/>
      <c r="M442" s="5"/>
      <c r="N442" s="6"/>
      <c r="O442" s="22"/>
    </row>
    <row r="443" spans="3:15">
      <c r="C443" s="81" t="s">
        <v>606</v>
      </c>
      <c r="D443" s="82">
        <v>41</v>
      </c>
      <c r="E443" s="83">
        <v>80.326288714285738</v>
      </c>
      <c r="F443" s="84">
        <v>194392.42424242425</v>
      </c>
      <c r="G443" s="84">
        <v>2326.6666666666665</v>
      </c>
      <c r="H443" s="82">
        <v>3</v>
      </c>
      <c r="I443" s="83">
        <v>252.01000000000002</v>
      </c>
      <c r="J443" s="84">
        <v>800000</v>
      </c>
      <c r="K443" s="84">
        <v>3174.5</v>
      </c>
      <c r="L443" s="82">
        <v>38</v>
      </c>
      <c r="M443" s="83">
        <v>69.921215303030294</v>
      </c>
      <c r="N443" s="84">
        <v>155320.96774193548</v>
      </c>
      <c r="O443" s="85">
        <v>2271.9677419354839</v>
      </c>
    </row>
    <row r="444" spans="3:15">
      <c r="C444" s="29" t="s">
        <v>607</v>
      </c>
      <c r="D444" s="4"/>
      <c r="E444" s="5"/>
      <c r="F444" s="6"/>
      <c r="G444" s="6"/>
      <c r="H444" s="4"/>
      <c r="I444" s="5"/>
      <c r="J444" s="6"/>
      <c r="K444" s="6"/>
      <c r="L444" s="4"/>
      <c r="M444" s="5"/>
      <c r="N444" s="6"/>
      <c r="O444" s="22"/>
    </row>
    <row r="445" spans="3:15">
      <c r="C445" s="81" t="s">
        <v>188</v>
      </c>
      <c r="D445" s="82">
        <v>33</v>
      </c>
      <c r="E445" s="83">
        <v>84.812230666666679</v>
      </c>
      <c r="F445" s="84">
        <v>176127.27272727274</v>
      </c>
      <c r="G445" s="84">
        <v>2081.2727272727275</v>
      </c>
      <c r="H445" s="82"/>
      <c r="I445" s="83"/>
      <c r="J445" s="84"/>
      <c r="K445" s="84"/>
      <c r="L445" s="82">
        <v>33</v>
      </c>
      <c r="M445" s="83">
        <v>84.812230666666665</v>
      </c>
      <c r="N445" s="84">
        <v>176127.27272727274</v>
      </c>
      <c r="O445" s="85">
        <v>2081.2727272727275</v>
      </c>
    </row>
    <row r="446" spans="3:15">
      <c r="C446" s="29" t="s">
        <v>608</v>
      </c>
      <c r="D446" s="4"/>
      <c r="E446" s="5"/>
      <c r="F446" s="6"/>
      <c r="G446" s="6"/>
      <c r="H446" s="4"/>
      <c r="I446" s="5"/>
      <c r="J446" s="6"/>
      <c r="K446" s="6"/>
      <c r="L446" s="4"/>
      <c r="M446" s="5"/>
      <c r="N446" s="6"/>
      <c r="O446" s="22"/>
    </row>
    <row r="447" spans="3:15">
      <c r="C447" s="81" t="s">
        <v>609</v>
      </c>
      <c r="D447" s="82">
        <v>7</v>
      </c>
      <c r="E447" s="83">
        <v>74.611428571428561</v>
      </c>
      <c r="F447" s="84">
        <v>105928.57142857143</v>
      </c>
      <c r="G447" s="84">
        <v>1460</v>
      </c>
      <c r="H447" s="82"/>
      <c r="I447" s="83"/>
      <c r="J447" s="84"/>
      <c r="K447" s="84"/>
      <c r="L447" s="82">
        <v>7</v>
      </c>
      <c r="M447" s="83">
        <v>74.611428571428561</v>
      </c>
      <c r="N447" s="84">
        <v>105928.57142857143</v>
      </c>
      <c r="O447" s="85">
        <v>1460</v>
      </c>
    </row>
    <row r="448" spans="3:15">
      <c r="C448" s="29" t="s">
        <v>610</v>
      </c>
      <c r="D448" s="4"/>
      <c r="E448" s="5"/>
      <c r="F448" s="6"/>
      <c r="G448" s="6"/>
      <c r="H448" s="4"/>
      <c r="I448" s="5"/>
      <c r="J448" s="6"/>
      <c r="K448" s="6"/>
      <c r="L448" s="4"/>
      <c r="M448" s="5"/>
      <c r="N448" s="6"/>
      <c r="O448" s="22"/>
    </row>
    <row r="449" spans="3:15">
      <c r="C449" s="81" t="s">
        <v>611</v>
      </c>
      <c r="D449" s="82"/>
      <c r="E449" s="83"/>
      <c r="F449" s="84"/>
      <c r="G449" s="84"/>
      <c r="H449" s="82"/>
      <c r="I449" s="83"/>
      <c r="J449" s="84"/>
      <c r="K449" s="84"/>
      <c r="L449" s="82"/>
      <c r="M449" s="83"/>
      <c r="N449" s="84"/>
      <c r="O449" s="85"/>
    </row>
    <row r="450" spans="3:15">
      <c r="C450" s="29" t="s">
        <v>612</v>
      </c>
      <c r="D450" s="4"/>
      <c r="E450" s="5"/>
      <c r="F450" s="6"/>
      <c r="G450" s="6"/>
      <c r="H450" s="4"/>
      <c r="I450" s="5"/>
      <c r="J450" s="6"/>
      <c r="K450" s="6"/>
      <c r="L450" s="4"/>
      <c r="M450" s="5"/>
      <c r="N450" s="6"/>
      <c r="O450" s="22"/>
    </row>
    <row r="451" spans="3:15">
      <c r="C451" s="81" t="s">
        <v>613</v>
      </c>
      <c r="D451" s="82">
        <v>14</v>
      </c>
      <c r="E451" s="83">
        <v>66.836071428571429</v>
      </c>
      <c r="F451" s="84">
        <v>84757.142857142855</v>
      </c>
      <c r="G451" s="84">
        <v>1287.5</v>
      </c>
      <c r="H451" s="82"/>
      <c r="I451" s="83"/>
      <c r="J451" s="84"/>
      <c r="K451" s="84"/>
      <c r="L451" s="82">
        <v>14</v>
      </c>
      <c r="M451" s="83">
        <v>66.836071428571429</v>
      </c>
      <c r="N451" s="84">
        <v>84757.142857142855</v>
      </c>
      <c r="O451" s="85">
        <v>1287.5</v>
      </c>
    </row>
    <row r="452" spans="3:15">
      <c r="C452" s="29" t="s">
        <v>189</v>
      </c>
      <c r="D452" s="4">
        <v>57</v>
      </c>
      <c r="E452" s="5">
        <v>69.542524561403539</v>
      </c>
      <c r="F452" s="6">
        <v>83119.298245614031</v>
      </c>
      <c r="G452" s="6">
        <v>1202.0350877192982</v>
      </c>
      <c r="H452" s="4"/>
      <c r="I452" s="5"/>
      <c r="J452" s="6"/>
      <c r="K452" s="6"/>
      <c r="L452" s="4">
        <v>57</v>
      </c>
      <c r="M452" s="5">
        <v>69.542524561403511</v>
      </c>
      <c r="N452" s="6">
        <v>83119.298245614031</v>
      </c>
      <c r="O452" s="22">
        <v>1202.0350877192982</v>
      </c>
    </row>
    <row r="453" spans="3:15">
      <c r="C453" s="81" t="s">
        <v>614</v>
      </c>
      <c r="D453" s="82"/>
      <c r="E453" s="83"/>
      <c r="F453" s="84"/>
      <c r="G453" s="84"/>
      <c r="H453" s="82"/>
      <c r="I453" s="83"/>
      <c r="J453" s="84"/>
      <c r="K453" s="84"/>
      <c r="L453" s="82"/>
      <c r="M453" s="83"/>
      <c r="N453" s="84"/>
      <c r="O453" s="85"/>
    </row>
    <row r="454" spans="3:15">
      <c r="C454" s="29" t="s">
        <v>615</v>
      </c>
      <c r="D454" s="4"/>
      <c r="E454" s="5"/>
      <c r="F454" s="6"/>
      <c r="G454" s="6"/>
      <c r="H454" s="4"/>
      <c r="I454" s="5"/>
      <c r="J454" s="6"/>
      <c r="K454" s="6"/>
      <c r="L454" s="4"/>
      <c r="M454" s="5"/>
      <c r="N454" s="6"/>
      <c r="O454" s="22"/>
    </row>
    <row r="455" spans="3:15">
      <c r="C455" s="81" t="s">
        <v>616</v>
      </c>
      <c r="D455" s="82">
        <v>22</v>
      </c>
      <c r="E455" s="83">
        <v>54.669568181818185</v>
      </c>
      <c r="F455" s="84">
        <v>61731.818181818184</v>
      </c>
      <c r="G455" s="84">
        <v>1082.8636363636363</v>
      </c>
      <c r="H455" s="82"/>
      <c r="I455" s="83"/>
      <c r="J455" s="84"/>
      <c r="K455" s="84"/>
      <c r="L455" s="82">
        <v>22</v>
      </c>
      <c r="M455" s="83">
        <v>54.669568181818185</v>
      </c>
      <c r="N455" s="84">
        <v>61731.818181818184</v>
      </c>
      <c r="O455" s="85">
        <v>1082.8636363636363</v>
      </c>
    </row>
    <row r="456" spans="3:15">
      <c r="C456" s="29" t="s">
        <v>617</v>
      </c>
      <c r="D456" s="4"/>
      <c r="E456" s="5"/>
      <c r="F456" s="6"/>
      <c r="G456" s="6"/>
      <c r="H456" s="4"/>
      <c r="I456" s="5"/>
      <c r="J456" s="6"/>
      <c r="K456" s="6"/>
      <c r="L456" s="4"/>
      <c r="M456" s="5"/>
      <c r="N456" s="6"/>
      <c r="O456" s="22"/>
    </row>
    <row r="457" spans="3:15">
      <c r="C457" s="81" t="s">
        <v>618</v>
      </c>
      <c r="D457" s="82">
        <v>1</v>
      </c>
      <c r="E457" s="83">
        <v>42.9</v>
      </c>
      <c r="F457" s="84">
        <v>50000</v>
      </c>
      <c r="G457" s="84">
        <v>1166</v>
      </c>
      <c r="H457" s="82"/>
      <c r="I457" s="83"/>
      <c r="J457" s="84"/>
      <c r="K457" s="84"/>
      <c r="L457" s="82">
        <v>1</v>
      </c>
      <c r="M457" s="83">
        <v>42.9</v>
      </c>
      <c r="N457" s="84">
        <v>50000</v>
      </c>
      <c r="O457" s="85">
        <v>1166</v>
      </c>
    </row>
    <row r="458" spans="3:15">
      <c r="C458" s="29" t="s">
        <v>619</v>
      </c>
      <c r="D458" s="4"/>
      <c r="E458" s="5"/>
      <c r="F458" s="6"/>
      <c r="G458" s="6"/>
      <c r="H458" s="4"/>
      <c r="I458" s="5"/>
      <c r="J458" s="6"/>
      <c r="K458" s="6"/>
      <c r="L458" s="4"/>
      <c r="M458" s="5"/>
      <c r="N458" s="6"/>
      <c r="O458" s="22"/>
    </row>
    <row r="459" spans="3:15">
      <c r="C459" s="81" t="s">
        <v>620</v>
      </c>
      <c r="D459" s="82">
        <v>4</v>
      </c>
      <c r="E459" s="83">
        <v>160.80000000000001</v>
      </c>
      <c r="F459" s="84">
        <v>158000</v>
      </c>
      <c r="G459" s="84">
        <v>983</v>
      </c>
      <c r="H459" s="82">
        <v>4</v>
      </c>
      <c r="I459" s="83">
        <v>160.80000000000001</v>
      </c>
      <c r="J459" s="84">
        <v>158000</v>
      </c>
      <c r="K459" s="84">
        <v>983</v>
      </c>
      <c r="L459" s="82"/>
      <c r="M459" s="83"/>
      <c r="N459" s="84"/>
      <c r="O459" s="85"/>
    </row>
    <row r="460" spans="3:15">
      <c r="C460" s="29" t="s">
        <v>621</v>
      </c>
      <c r="D460" s="4">
        <v>8</v>
      </c>
      <c r="E460" s="5">
        <v>85.512112500000001</v>
      </c>
      <c r="F460" s="6">
        <v>159862.5</v>
      </c>
      <c r="G460" s="6">
        <v>1980.875</v>
      </c>
      <c r="H460" s="4">
        <v>2</v>
      </c>
      <c r="I460" s="5">
        <v>127.58500000000001</v>
      </c>
      <c r="J460" s="6">
        <v>174150</v>
      </c>
      <c r="K460" s="6">
        <v>1365.5</v>
      </c>
      <c r="L460" s="4">
        <v>6</v>
      </c>
      <c r="M460" s="5">
        <v>71.48781666666666</v>
      </c>
      <c r="N460" s="6">
        <v>155100</v>
      </c>
      <c r="O460" s="22">
        <v>2186</v>
      </c>
    </row>
    <row r="461" spans="3:15">
      <c r="C461" s="81" t="s">
        <v>622</v>
      </c>
      <c r="D461" s="82"/>
      <c r="E461" s="83"/>
      <c r="F461" s="84"/>
      <c r="G461" s="84"/>
      <c r="H461" s="82"/>
      <c r="I461" s="83"/>
      <c r="J461" s="84"/>
      <c r="K461" s="84"/>
      <c r="L461" s="82"/>
      <c r="M461" s="83"/>
      <c r="N461" s="84"/>
      <c r="O461" s="85"/>
    </row>
    <row r="462" spans="3:15">
      <c r="C462" s="29" t="s">
        <v>623</v>
      </c>
      <c r="D462" s="4"/>
      <c r="E462" s="5"/>
      <c r="F462" s="6"/>
      <c r="G462" s="6"/>
      <c r="H462" s="4"/>
      <c r="I462" s="5"/>
      <c r="J462" s="6"/>
      <c r="K462" s="6"/>
      <c r="L462" s="4"/>
      <c r="M462" s="5"/>
      <c r="N462" s="6"/>
      <c r="O462" s="22"/>
    </row>
    <row r="463" spans="3:15">
      <c r="C463" s="81" t="s">
        <v>624</v>
      </c>
      <c r="D463" s="82"/>
      <c r="E463" s="83"/>
      <c r="F463" s="84"/>
      <c r="G463" s="84"/>
      <c r="H463" s="82"/>
      <c r="I463" s="83"/>
      <c r="J463" s="84"/>
      <c r="K463" s="84"/>
      <c r="L463" s="82"/>
      <c r="M463" s="83"/>
      <c r="N463" s="84"/>
      <c r="O463" s="85"/>
    </row>
    <row r="464" spans="3:15">
      <c r="C464" s="29" t="s">
        <v>625</v>
      </c>
      <c r="D464" s="4"/>
      <c r="E464" s="5"/>
      <c r="F464" s="6"/>
      <c r="G464" s="6"/>
      <c r="H464" s="4"/>
      <c r="I464" s="5"/>
      <c r="J464" s="6"/>
      <c r="K464" s="6"/>
      <c r="L464" s="4"/>
      <c r="M464" s="5"/>
      <c r="N464" s="6"/>
      <c r="O464" s="22"/>
    </row>
    <row r="465" spans="3:15">
      <c r="C465" s="81" t="s">
        <v>626</v>
      </c>
      <c r="D465" s="82">
        <v>12</v>
      </c>
      <c r="E465" s="83">
        <v>200.59999999999994</v>
      </c>
      <c r="F465" s="84">
        <v>385000</v>
      </c>
      <c r="G465" s="84">
        <v>1919</v>
      </c>
      <c r="H465" s="82">
        <v>12</v>
      </c>
      <c r="I465" s="83">
        <v>200.59999999999994</v>
      </c>
      <c r="J465" s="84">
        <v>385000</v>
      </c>
      <c r="K465" s="84">
        <v>1919</v>
      </c>
      <c r="L465" s="82"/>
      <c r="M465" s="83"/>
      <c r="N465" s="84"/>
      <c r="O465" s="85"/>
    </row>
    <row r="466" spans="3:15">
      <c r="C466" s="27" t="s">
        <v>209</v>
      </c>
      <c r="D466" s="15">
        <v>567</v>
      </c>
      <c r="E466" s="17">
        <v>63.805011126650861</v>
      </c>
      <c r="F466" s="15">
        <v>98472.65008880994</v>
      </c>
      <c r="G466" s="15">
        <v>1587.4209591474246</v>
      </c>
      <c r="H466" s="15">
        <v>45</v>
      </c>
      <c r="I466" s="17">
        <v>113.82626886666668</v>
      </c>
      <c r="J466" s="15">
        <v>201853.33333333334</v>
      </c>
      <c r="K466" s="15">
        <v>1582.4666666666667</v>
      </c>
      <c r="L466" s="15">
        <v>522</v>
      </c>
      <c r="M466" s="17">
        <v>59.492833735270239</v>
      </c>
      <c r="N466" s="15">
        <v>89491.702702702707</v>
      </c>
      <c r="O466" s="20">
        <v>1587.8513513513512</v>
      </c>
    </row>
    <row r="467" spans="3:15">
      <c r="C467" s="29" t="s">
        <v>197</v>
      </c>
      <c r="D467" s="4">
        <v>23</v>
      </c>
      <c r="E467" s="5">
        <v>59.605513043478261</v>
      </c>
      <c r="F467" s="6">
        <v>135404.34782608695</v>
      </c>
      <c r="G467" s="6">
        <v>2422.1304347826085</v>
      </c>
      <c r="H467" s="4">
        <v>7</v>
      </c>
      <c r="I467" s="5">
        <v>84.261285714285719</v>
      </c>
      <c r="J467" s="6">
        <v>122671.42857142857</v>
      </c>
      <c r="K467" s="6">
        <v>1468.2857142857142</v>
      </c>
      <c r="L467" s="4">
        <v>16</v>
      </c>
      <c r="M467" s="5">
        <v>48.8186125</v>
      </c>
      <c r="N467" s="6">
        <v>140975</v>
      </c>
      <c r="O467" s="22">
        <v>2839.4375</v>
      </c>
    </row>
    <row r="468" spans="3:15">
      <c r="C468" s="81" t="s">
        <v>627</v>
      </c>
      <c r="D468" s="82">
        <v>4</v>
      </c>
      <c r="E468" s="83">
        <v>49.3825</v>
      </c>
      <c r="F468" s="84">
        <v>46675</v>
      </c>
      <c r="G468" s="84">
        <v>937.25</v>
      </c>
      <c r="H468" s="82"/>
      <c r="I468" s="83"/>
      <c r="J468" s="84"/>
      <c r="K468" s="84"/>
      <c r="L468" s="82">
        <v>4</v>
      </c>
      <c r="M468" s="83">
        <v>49.3825</v>
      </c>
      <c r="N468" s="84">
        <v>46675</v>
      </c>
      <c r="O468" s="85">
        <v>937.25</v>
      </c>
    </row>
    <row r="469" spans="3:15">
      <c r="C469" s="29" t="s">
        <v>628</v>
      </c>
      <c r="D469" s="4"/>
      <c r="E469" s="5"/>
      <c r="F469" s="6"/>
      <c r="G469" s="6"/>
      <c r="H469" s="4"/>
      <c r="I469" s="5"/>
      <c r="J469" s="6"/>
      <c r="K469" s="6"/>
      <c r="L469" s="4"/>
      <c r="M469" s="5"/>
      <c r="N469" s="6"/>
      <c r="O469" s="22"/>
    </row>
    <row r="470" spans="3:15">
      <c r="C470" s="81" t="s">
        <v>629</v>
      </c>
      <c r="D470" s="82">
        <v>2</v>
      </c>
      <c r="E470" s="83">
        <v>91.496000000000009</v>
      </c>
      <c r="F470" s="84">
        <v>99000</v>
      </c>
      <c r="G470" s="84">
        <v>1082</v>
      </c>
      <c r="H470" s="82">
        <v>2</v>
      </c>
      <c r="I470" s="83">
        <v>91.496000000000009</v>
      </c>
      <c r="J470" s="84">
        <v>99000</v>
      </c>
      <c r="K470" s="84">
        <v>1082</v>
      </c>
      <c r="L470" s="82"/>
      <c r="M470" s="83"/>
      <c r="N470" s="84"/>
      <c r="O470" s="85"/>
    </row>
    <row r="471" spans="3:15">
      <c r="C471" s="29" t="s">
        <v>198</v>
      </c>
      <c r="D471" s="4">
        <v>51</v>
      </c>
      <c r="E471" s="5">
        <v>100.01841909803917</v>
      </c>
      <c r="F471" s="6">
        <v>208235.29411764705</v>
      </c>
      <c r="G471" s="6">
        <v>2032.8431372549019</v>
      </c>
      <c r="H471" s="4">
        <v>29</v>
      </c>
      <c r="I471" s="5">
        <v>128.62687496551729</v>
      </c>
      <c r="J471" s="6">
        <v>252506.89655172414</v>
      </c>
      <c r="K471" s="6">
        <v>1738.2068965517242</v>
      </c>
      <c r="L471" s="4">
        <v>22</v>
      </c>
      <c r="M471" s="5">
        <v>62.307272727272725</v>
      </c>
      <c r="N471" s="6">
        <v>149877.27272727274</v>
      </c>
      <c r="O471" s="22">
        <v>2421.2272727272725</v>
      </c>
    </row>
    <row r="472" spans="3:15">
      <c r="C472" s="81" t="s">
        <v>199</v>
      </c>
      <c r="D472" s="82">
        <v>44</v>
      </c>
      <c r="E472" s="83">
        <v>75.014188636363613</v>
      </c>
      <c r="F472" s="84">
        <v>164273.22727272726</v>
      </c>
      <c r="G472" s="84">
        <v>2209.5454545454545</v>
      </c>
      <c r="H472" s="82">
        <v>1</v>
      </c>
      <c r="I472" s="83">
        <v>88.48</v>
      </c>
      <c r="J472" s="84">
        <v>190000</v>
      </c>
      <c r="K472" s="84">
        <v>2147</v>
      </c>
      <c r="L472" s="82">
        <v>43</v>
      </c>
      <c r="M472" s="83">
        <v>74.701030232558153</v>
      </c>
      <c r="N472" s="84">
        <v>163674.93023255814</v>
      </c>
      <c r="O472" s="85">
        <v>2211</v>
      </c>
    </row>
    <row r="473" spans="3:15">
      <c r="C473" s="29" t="s">
        <v>200</v>
      </c>
      <c r="D473" s="4">
        <v>26</v>
      </c>
      <c r="E473" s="5">
        <v>72.916489076923057</v>
      </c>
      <c r="F473" s="6">
        <v>69573.076923076922</v>
      </c>
      <c r="G473" s="6">
        <v>961.84615384615381</v>
      </c>
      <c r="H473" s="4"/>
      <c r="I473" s="5"/>
      <c r="J473" s="6"/>
      <c r="K473" s="6"/>
      <c r="L473" s="4">
        <v>26</v>
      </c>
      <c r="M473" s="5">
        <v>72.916489076923071</v>
      </c>
      <c r="N473" s="6">
        <v>69573.076923076922</v>
      </c>
      <c r="O473" s="22">
        <v>961.84615384615381</v>
      </c>
    </row>
    <row r="474" spans="3:15">
      <c r="C474" s="81" t="s">
        <v>630</v>
      </c>
      <c r="D474" s="82"/>
      <c r="E474" s="83"/>
      <c r="F474" s="84"/>
      <c r="G474" s="84"/>
      <c r="H474" s="82"/>
      <c r="I474" s="83"/>
      <c r="J474" s="84"/>
      <c r="K474" s="84"/>
      <c r="L474" s="82"/>
      <c r="M474" s="83"/>
      <c r="N474" s="84"/>
      <c r="O474" s="85"/>
    </row>
    <row r="475" spans="3:15">
      <c r="C475" s="29" t="s">
        <v>631</v>
      </c>
      <c r="D475" s="4"/>
      <c r="E475" s="5"/>
      <c r="F475" s="6"/>
      <c r="G475" s="6"/>
      <c r="H475" s="4"/>
      <c r="I475" s="5"/>
      <c r="J475" s="6"/>
      <c r="K475" s="6"/>
      <c r="L475" s="4"/>
      <c r="M475" s="5"/>
      <c r="N475" s="6"/>
      <c r="O475" s="22"/>
    </row>
    <row r="476" spans="3:15">
      <c r="C476" s="81" t="s">
        <v>632</v>
      </c>
      <c r="D476" s="82"/>
      <c r="E476" s="83"/>
      <c r="F476" s="84"/>
      <c r="G476" s="84"/>
      <c r="H476" s="82"/>
      <c r="I476" s="83"/>
      <c r="J476" s="84"/>
      <c r="K476" s="84"/>
      <c r="L476" s="82"/>
      <c r="M476" s="83"/>
      <c r="N476" s="84"/>
      <c r="O476" s="85"/>
    </row>
    <row r="477" spans="3:15">
      <c r="C477" s="29" t="s">
        <v>633</v>
      </c>
      <c r="D477" s="4"/>
      <c r="E477" s="5"/>
      <c r="F477" s="6"/>
      <c r="G477" s="6"/>
      <c r="H477" s="4"/>
      <c r="I477" s="5"/>
      <c r="J477" s="6"/>
      <c r="K477" s="6"/>
      <c r="L477" s="4"/>
      <c r="M477" s="5"/>
      <c r="N477" s="6"/>
      <c r="O477" s="22"/>
    </row>
    <row r="478" spans="3:15">
      <c r="C478" s="81" t="s">
        <v>634</v>
      </c>
      <c r="D478" s="82"/>
      <c r="E478" s="83"/>
      <c r="F478" s="84"/>
      <c r="G478" s="84"/>
      <c r="H478" s="82"/>
      <c r="I478" s="83"/>
      <c r="J478" s="84"/>
      <c r="K478" s="84"/>
      <c r="L478" s="82"/>
      <c r="M478" s="83"/>
      <c r="N478" s="84"/>
      <c r="O478" s="85"/>
    </row>
    <row r="479" spans="3:15">
      <c r="C479" s="29" t="s">
        <v>635</v>
      </c>
      <c r="D479" s="4"/>
      <c r="E479" s="5"/>
      <c r="F479" s="6"/>
      <c r="G479" s="6"/>
      <c r="H479" s="4"/>
      <c r="I479" s="5"/>
      <c r="J479" s="6"/>
      <c r="K479" s="6"/>
      <c r="L479" s="4"/>
      <c r="M479" s="5"/>
      <c r="N479" s="6"/>
      <c r="O479" s="22"/>
    </row>
    <row r="480" spans="3:15">
      <c r="C480" s="81" t="s">
        <v>636</v>
      </c>
      <c r="D480" s="82">
        <v>12</v>
      </c>
      <c r="E480" s="83">
        <v>63.774583333333332</v>
      </c>
      <c r="F480" s="84">
        <v>62504.166666666664</v>
      </c>
      <c r="G480" s="84">
        <v>986.41666666666663</v>
      </c>
      <c r="H480" s="82"/>
      <c r="I480" s="83"/>
      <c r="J480" s="84"/>
      <c r="K480" s="84"/>
      <c r="L480" s="82">
        <v>12</v>
      </c>
      <c r="M480" s="83">
        <v>63.774583333333332</v>
      </c>
      <c r="N480" s="84">
        <v>62504.166666666664</v>
      </c>
      <c r="O480" s="85">
        <v>986.41666666666663</v>
      </c>
    </row>
    <row r="481" spans="3:15">
      <c r="C481" s="29" t="s">
        <v>637</v>
      </c>
      <c r="D481" s="4"/>
      <c r="E481" s="5"/>
      <c r="F481" s="6"/>
      <c r="G481" s="6"/>
      <c r="H481" s="4"/>
      <c r="I481" s="5"/>
      <c r="J481" s="6"/>
      <c r="K481" s="6"/>
      <c r="L481" s="4"/>
      <c r="M481" s="5"/>
      <c r="N481" s="6"/>
      <c r="O481" s="22"/>
    </row>
    <row r="482" spans="3:15">
      <c r="C482" s="81" t="s">
        <v>638</v>
      </c>
      <c r="D482" s="82"/>
      <c r="E482" s="83"/>
      <c r="F482" s="84"/>
      <c r="G482" s="84"/>
      <c r="H482" s="82"/>
      <c r="I482" s="83"/>
      <c r="J482" s="84"/>
      <c r="K482" s="84"/>
      <c r="L482" s="82"/>
      <c r="M482" s="83"/>
      <c r="N482" s="84"/>
      <c r="O482" s="85"/>
    </row>
    <row r="483" spans="3:15">
      <c r="C483" s="29" t="s">
        <v>201</v>
      </c>
      <c r="D483" s="4">
        <v>44</v>
      </c>
      <c r="E483" s="5">
        <v>67.777040250000013</v>
      </c>
      <c r="F483" s="6">
        <v>52528.571428571428</v>
      </c>
      <c r="G483" s="6">
        <v>813.54761904761904</v>
      </c>
      <c r="H483" s="4">
        <v>4</v>
      </c>
      <c r="I483" s="5">
        <v>58.703431249999994</v>
      </c>
      <c r="J483" s="6">
        <v>41000</v>
      </c>
      <c r="K483" s="6">
        <v>962</v>
      </c>
      <c r="L483" s="4">
        <v>40</v>
      </c>
      <c r="M483" s="5">
        <v>68.684401149999999</v>
      </c>
      <c r="N483" s="6">
        <v>53742.105263157893</v>
      </c>
      <c r="O483" s="22">
        <v>797.92105263157896</v>
      </c>
    </row>
    <row r="484" spans="3:15">
      <c r="C484" s="81" t="s">
        <v>639</v>
      </c>
      <c r="D484" s="82"/>
      <c r="E484" s="83"/>
      <c r="F484" s="84"/>
      <c r="G484" s="84"/>
      <c r="H484" s="82"/>
      <c r="I484" s="83"/>
      <c r="J484" s="84"/>
      <c r="K484" s="84"/>
      <c r="L484" s="82"/>
      <c r="M484" s="83"/>
      <c r="N484" s="84"/>
      <c r="O484" s="85"/>
    </row>
    <row r="485" spans="3:15">
      <c r="C485" s="29" t="s">
        <v>640</v>
      </c>
      <c r="D485" s="4"/>
      <c r="E485" s="5"/>
      <c r="F485" s="6"/>
      <c r="G485" s="6"/>
      <c r="H485" s="4"/>
      <c r="I485" s="5"/>
      <c r="J485" s="6"/>
      <c r="K485" s="6"/>
      <c r="L485" s="4"/>
      <c r="M485" s="5"/>
      <c r="N485" s="6"/>
      <c r="O485" s="22"/>
    </row>
    <row r="486" spans="3:15">
      <c r="C486" s="81" t="s">
        <v>641</v>
      </c>
      <c r="D486" s="82"/>
      <c r="E486" s="83"/>
      <c r="F486" s="84"/>
      <c r="G486" s="84"/>
      <c r="H486" s="82"/>
      <c r="I486" s="83"/>
      <c r="J486" s="84"/>
      <c r="K486" s="84"/>
      <c r="L486" s="82"/>
      <c r="M486" s="83"/>
      <c r="N486" s="84"/>
      <c r="O486" s="85"/>
    </row>
    <row r="487" spans="3:15">
      <c r="C487" s="29" t="s">
        <v>642</v>
      </c>
      <c r="D487" s="4"/>
      <c r="E487" s="5"/>
      <c r="F487" s="6"/>
      <c r="G487" s="6"/>
      <c r="H487" s="4"/>
      <c r="I487" s="5"/>
      <c r="J487" s="6"/>
      <c r="K487" s="6"/>
      <c r="L487" s="4"/>
      <c r="M487" s="5"/>
      <c r="N487" s="6"/>
      <c r="O487" s="22"/>
    </row>
    <row r="488" spans="3:15">
      <c r="C488" s="81" t="s">
        <v>643</v>
      </c>
      <c r="D488" s="82">
        <v>7</v>
      </c>
      <c r="E488" s="83">
        <v>67.090857142857132</v>
      </c>
      <c r="F488" s="84">
        <v>87181.28571428571</v>
      </c>
      <c r="G488" s="84">
        <v>1410.7142857142858</v>
      </c>
      <c r="H488" s="82"/>
      <c r="I488" s="83"/>
      <c r="J488" s="84"/>
      <c r="K488" s="84"/>
      <c r="L488" s="82">
        <v>7</v>
      </c>
      <c r="M488" s="83">
        <v>67.090857142857146</v>
      </c>
      <c r="N488" s="84">
        <v>87181.28571428571</v>
      </c>
      <c r="O488" s="85">
        <v>1410.7142857142858</v>
      </c>
    </row>
    <row r="489" spans="3:15">
      <c r="C489" s="29" t="s">
        <v>644</v>
      </c>
      <c r="D489" s="4"/>
      <c r="E489" s="5"/>
      <c r="F489" s="6"/>
      <c r="G489" s="6"/>
      <c r="H489" s="4"/>
      <c r="I489" s="5"/>
      <c r="J489" s="6"/>
      <c r="K489" s="6"/>
      <c r="L489" s="4"/>
      <c r="M489" s="5"/>
      <c r="N489" s="6"/>
      <c r="O489" s="22"/>
    </row>
    <row r="490" spans="3:15">
      <c r="C490" s="81" t="s">
        <v>645</v>
      </c>
      <c r="D490" s="82"/>
      <c r="E490" s="83"/>
      <c r="F490" s="84"/>
      <c r="G490" s="84"/>
      <c r="H490" s="82"/>
      <c r="I490" s="83"/>
      <c r="J490" s="84"/>
      <c r="K490" s="84"/>
      <c r="L490" s="82"/>
      <c r="M490" s="83"/>
      <c r="N490" s="84"/>
      <c r="O490" s="85"/>
    </row>
    <row r="491" spans="3:15">
      <c r="C491" s="29" t="s">
        <v>646</v>
      </c>
      <c r="D491" s="4"/>
      <c r="E491" s="5"/>
      <c r="F491" s="6"/>
      <c r="G491" s="6"/>
      <c r="H491" s="4"/>
      <c r="I491" s="5"/>
      <c r="J491" s="6"/>
      <c r="K491" s="6"/>
      <c r="L491" s="4"/>
      <c r="M491" s="5"/>
      <c r="N491" s="6"/>
      <c r="O491" s="22"/>
    </row>
    <row r="492" spans="3:15">
      <c r="C492" s="81" t="s">
        <v>647</v>
      </c>
      <c r="D492" s="82"/>
      <c r="E492" s="83"/>
      <c r="F492" s="84"/>
      <c r="G492" s="84"/>
      <c r="H492" s="82"/>
      <c r="I492" s="83"/>
      <c r="J492" s="84"/>
      <c r="K492" s="84"/>
      <c r="L492" s="82"/>
      <c r="M492" s="83"/>
      <c r="N492" s="84"/>
      <c r="O492" s="85"/>
    </row>
    <row r="493" spans="3:15">
      <c r="C493" s="29" t="s">
        <v>648</v>
      </c>
      <c r="D493" s="4"/>
      <c r="E493" s="5"/>
      <c r="F493" s="6"/>
      <c r="G493" s="6"/>
      <c r="H493" s="4"/>
      <c r="I493" s="5"/>
      <c r="J493" s="6"/>
      <c r="K493" s="6"/>
      <c r="L493" s="4"/>
      <c r="M493" s="5"/>
      <c r="N493" s="6"/>
      <c r="O493" s="22"/>
    </row>
    <row r="494" spans="3:15">
      <c r="C494" s="81" t="s">
        <v>649</v>
      </c>
      <c r="D494" s="82">
        <v>1</v>
      </c>
      <c r="E494" s="83">
        <v>51</v>
      </c>
      <c r="F494" s="84">
        <v>32000</v>
      </c>
      <c r="G494" s="84">
        <v>627</v>
      </c>
      <c r="H494" s="82"/>
      <c r="I494" s="83"/>
      <c r="J494" s="84"/>
      <c r="K494" s="84"/>
      <c r="L494" s="82">
        <v>1</v>
      </c>
      <c r="M494" s="83">
        <v>51</v>
      </c>
      <c r="N494" s="84">
        <v>32000</v>
      </c>
      <c r="O494" s="85">
        <v>627</v>
      </c>
    </row>
    <row r="495" spans="3:15">
      <c r="C495" s="29" t="s">
        <v>650</v>
      </c>
      <c r="D495" s="4"/>
      <c r="E495" s="5"/>
      <c r="F495" s="6"/>
      <c r="G495" s="6"/>
      <c r="H495" s="4"/>
      <c r="I495" s="5"/>
      <c r="J495" s="6"/>
      <c r="K495" s="6"/>
      <c r="L495" s="4"/>
      <c r="M495" s="5"/>
      <c r="N495" s="6"/>
      <c r="O495" s="22"/>
    </row>
    <row r="496" spans="3:15">
      <c r="C496" s="81" t="s">
        <v>651</v>
      </c>
      <c r="D496" s="82">
        <v>48</v>
      </c>
      <c r="E496" s="83">
        <v>70.737904166666667</v>
      </c>
      <c r="F496" s="84">
        <v>66176.666666666672</v>
      </c>
      <c r="G496" s="84">
        <v>944.04166666666663</v>
      </c>
      <c r="H496" s="82"/>
      <c r="I496" s="83"/>
      <c r="J496" s="84"/>
      <c r="K496" s="84"/>
      <c r="L496" s="82">
        <v>48</v>
      </c>
      <c r="M496" s="83">
        <v>70.737904166666652</v>
      </c>
      <c r="N496" s="84">
        <v>66176.666666666672</v>
      </c>
      <c r="O496" s="85">
        <v>944.04166666666663</v>
      </c>
    </row>
    <row r="497" spans="3:15">
      <c r="C497" s="29" t="s">
        <v>652</v>
      </c>
      <c r="D497" s="4">
        <v>31</v>
      </c>
      <c r="E497" s="5">
        <v>63.92875403225807</v>
      </c>
      <c r="F497" s="6">
        <v>76806.451612903227</v>
      </c>
      <c r="G497" s="6">
        <v>1205.258064516129</v>
      </c>
      <c r="H497" s="4"/>
      <c r="I497" s="5"/>
      <c r="J497" s="6"/>
      <c r="K497" s="6"/>
      <c r="L497" s="4">
        <v>31</v>
      </c>
      <c r="M497" s="5">
        <v>63.92875403225807</v>
      </c>
      <c r="N497" s="6">
        <v>76806.451612903227</v>
      </c>
      <c r="O497" s="22">
        <v>1205.258064516129</v>
      </c>
    </row>
    <row r="498" spans="3:15">
      <c r="C498" s="81" t="s">
        <v>653</v>
      </c>
      <c r="D498" s="82"/>
      <c r="E498" s="83"/>
      <c r="F498" s="84"/>
      <c r="G498" s="84"/>
      <c r="H498" s="82"/>
      <c r="I498" s="83"/>
      <c r="J498" s="84"/>
      <c r="K498" s="84"/>
      <c r="L498" s="82"/>
      <c r="M498" s="83"/>
      <c r="N498" s="84"/>
      <c r="O498" s="85"/>
    </row>
    <row r="499" spans="3:15">
      <c r="C499" s="29" t="s">
        <v>654</v>
      </c>
      <c r="D499" s="4"/>
      <c r="E499" s="5"/>
      <c r="F499" s="6"/>
      <c r="G499" s="6"/>
      <c r="H499" s="4"/>
      <c r="I499" s="5"/>
      <c r="J499" s="6"/>
      <c r="K499" s="6"/>
      <c r="L499" s="4"/>
      <c r="M499" s="5"/>
      <c r="N499" s="6"/>
      <c r="O499" s="22"/>
    </row>
    <row r="500" spans="3:15">
      <c r="C500" s="81" t="s">
        <v>655</v>
      </c>
      <c r="D500" s="82">
        <v>12</v>
      </c>
      <c r="E500" s="83">
        <v>80.553114666666673</v>
      </c>
      <c r="F500" s="84">
        <v>95941.666666666672</v>
      </c>
      <c r="G500" s="84">
        <v>1253.1666666666667</v>
      </c>
      <c r="H500" s="82">
        <v>2</v>
      </c>
      <c r="I500" s="83">
        <v>147.94400000000002</v>
      </c>
      <c r="J500" s="84">
        <v>175000</v>
      </c>
      <c r="K500" s="84">
        <v>1183</v>
      </c>
      <c r="L500" s="82">
        <v>10</v>
      </c>
      <c r="M500" s="83">
        <v>67.074937599999998</v>
      </c>
      <c r="N500" s="84">
        <v>80130</v>
      </c>
      <c r="O500" s="85">
        <v>1267.2</v>
      </c>
    </row>
    <row r="501" spans="3:15">
      <c r="C501" s="29" t="s">
        <v>656</v>
      </c>
      <c r="D501" s="4"/>
      <c r="E501" s="5"/>
      <c r="F501" s="6"/>
      <c r="G501" s="6"/>
      <c r="H501" s="4"/>
      <c r="I501" s="5"/>
      <c r="J501" s="6"/>
      <c r="K501" s="6"/>
      <c r="L501" s="4"/>
      <c r="M501" s="5"/>
      <c r="N501" s="6"/>
      <c r="O501" s="22"/>
    </row>
    <row r="502" spans="3:15">
      <c r="C502" s="81" t="s">
        <v>657</v>
      </c>
      <c r="D502" s="82"/>
      <c r="E502" s="83"/>
      <c r="F502" s="84"/>
      <c r="G502" s="84"/>
      <c r="H502" s="82"/>
      <c r="I502" s="83"/>
      <c r="J502" s="84"/>
      <c r="K502" s="84"/>
      <c r="L502" s="82"/>
      <c r="M502" s="83"/>
      <c r="N502" s="84"/>
      <c r="O502" s="85"/>
    </row>
    <row r="503" spans="3:15">
      <c r="C503" s="29" t="s">
        <v>658</v>
      </c>
      <c r="D503" s="4"/>
      <c r="E503" s="5"/>
      <c r="F503" s="6"/>
      <c r="G503" s="6"/>
      <c r="H503" s="4"/>
      <c r="I503" s="5"/>
      <c r="J503" s="6"/>
      <c r="K503" s="6"/>
      <c r="L503" s="4"/>
      <c r="M503" s="5"/>
      <c r="N503" s="6"/>
      <c r="O503" s="22"/>
    </row>
    <row r="504" spans="3:15">
      <c r="C504" s="81" t="s">
        <v>659</v>
      </c>
      <c r="D504" s="82"/>
      <c r="E504" s="83"/>
      <c r="F504" s="84"/>
      <c r="G504" s="84"/>
      <c r="H504" s="82"/>
      <c r="I504" s="83"/>
      <c r="J504" s="84"/>
      <c r="K504" s="84"/>
      <c r="L504" s="82"/>
      <c r="M504" s="83"/>
      <c r="N504" s="84"/>
      <c r="O504" s="85"/>
    </row>
    <row r="505" spans="3:15">
      <c r="C505" s="29" t="s">
        <v>660</v>
      </c>
      <c r="D505" s="4"/>
      <c r="E505" s="5"/>
      <c r="F505" s="6"/>
      <c r="G505" s="6"/>
      <c r="H505" s="4"/>
      <c r="I505" s="5"/>
      <c r="J505" s="6"/>
      <c r="K505" s="6"/>
      <c r="L505" s="4"/>
      <c r="M505" s="5"/>
      <c r="N505" s="6"/>
      <c r="O505" s="22"/>
    </row>
    <row r="506" spans="3:15">
      <c r="C506" s="81" t="s">
        <v>661</v>
      </c>
      <c r="D506" s="82">
        <v>7</v>
      </c>
      <c r="E506" s="83">
        <v>64.021600000000007</v>
      </c>
      <c r="F506" s="84">
        <v>60378.571428571428</v>
      </c>
      <c r="G506" s="84">
        <v>931.14285714285711</v>
      </c>
      <c r="H506" s="82"/>
      <c r="I506" s="83"/>
      <c r="J506" s="84"/>
      <c r="K506" s="84"/>
      <c r="L506" s="82">
        <v>7</v>
      </c>
      <c r="M506" s="83">
        <v>64.021600000000007</v>
      </c>
      <c r="N506" s="84">
        <v>60378.571428571428</v>
      </c>
      <c r="O506" s="85">
        <v>931.14285714285711</v>
      </c>
    </row>
    <row r="507" spans="3:15">
      <c r="C507" s="29" t="s">
        <v>203</v>
      </c>
      <c r="D507" s="4">
        <v>154</v>
      </c>
      <c r="E507" s="5">
        <v>45.91710714285712</v>
      </c>
      <c r="F507" s="6">
        <v>94432.551948051943</v>
      </c>
      <c r="G507" s="6">
        <v>2117.7207792207791</v>
      </c>
      <c r="H507" s="4"/>
      <c r="I507" s="5"/>
      <c r="J507" s="6"/>
      <c r="K507" s="6"/>
      <c r="L507" s="4">
        <v>154</v>
      </c>
      <c r="M507" s="5">
        <v>45.91710714285707</v>
      </c>
      <c r="N507" s="6">
        <v>94432.551948051943</v>
      </c>
      <c r="O507" s="22">
        <v>2117.7207792207791</v>
      </c>
    </row>
    <row r="508" spans="3:15">
      <c r="C508" s="81" t="s">
        <v>204</v>
      </c>
      <c r="D508" s="82">
        <v>62</v>
      </c>
      <c r="E508" s="83">
        <v>58.140661290322576</v>
      </c>
      <c r="F508" s="84">
        <v>74071</v>
      </c>
      <c r="G508" s="84">
        <v>1301.5483870967741</v>
      </c>
      <c r="H508" s="82"/>
      <c r="I508" s="83"/>
      <c r="J508" s="84"/>
      <c r="K508" s="84"/>
      <c r="L508" s="82">
        <v>62</v>
      </c>
      <c r="M508" s="83">
        <v>58.140661290322562</v>
      </c>
      <c r="N508" s="84">
        <v>74071</v>
      </c>
      <c r="O508" s="85">
        <v>1301.5483870967741</v>
      </c>
    </row>
    <row r="509" spans="3:15">
      <c r="C509" s="29" t="s">
        <v>662</v>
      </c>
      <c r="D509" s="4">
        <v>7</v>
      </c>
      <c r="E509" s="5">
        <v>59.952857142857148</v>
      </c>
      <c r="F509" s="6">
        <v>44214.285714285717</v>
      </c>
      <c r="G509" s="6">
        <v>741.14285714285711</v>
      </c>
      <c r="H509" s="4"/>
      <c r="I509" s="5"/>
      <c r="J509" s="6"/>
      <c r="K509" s="6"/>
      <c r="L509" s="4">
        <v>7</v>
      </c>
      <c r="M509" s="5">
        <v>59.952857142857148</v>
      </c>
      <c r="N509" s="6">
        <v>44214.285714285717</v>
      </c>
      <c r="O509" s="22">
        <v>741.14285714285711</v>
      </c>
    </row>
    <row r="510" spans="3:15">
      <c r="C510" s="81" t="s">
        <v>663</v>
      </c>
      <c r="D510" s="82">
        <v>15</v>
      </c>
      <c r="E510" s="83">
        <v>56.498598999999999</v>
      </c>
      <c r="F510" s="84">
        <v>58546.666666666664</v>
      </c>
      <c r="G510" s="84">
        <v>1027.8</v>
      </c>
      <c r="H510" s="82"/>
      <c r="I510" s="83"/>
      <c r="J510" s="84"/>
      <c r="K510" s="84"/>
      <c r="L510" s="82">
        <v>15</v>
      </c>
      <c r="M510" s="83">
        <v>56.498598999999999</v>
      </c>
      <c r="N510" s="84">
        <v>58546.666666666664</v>
      </c>
      <c r="O510" s="85">
        <v>1027.8</v>
      </c>
    </row>
    <row r="511" spans="3:15">
      <c r="C511" s="29" t="s">
        <v>664</v>
      </c>
      <c r="D511" s="4">
        <v>3</v>
      </c>
      <c r="E511" s="5">
        <v>40.56</v>
      </c>
      <c r="F511" s="6">
        <v>39700</v>
      </c>
      <c r="G511" s="6">
        <v>979</v>
      </c>
      <c r="H511" s="4"/>
      <c r="I511" s="5"/>
      <c r="J511" s="6"/>
      <c r="K511" s="6"/>
      <c r="L511" s="4">
        <v>3</v>
      </c>
      <c r="M511" s="5">
        <v>40.56</v>
      </c>
      <c r="N511" s="6">
        <v>39700</v>
      </c>
      <c r="O511" s="22">
        <v>979</v>
      </c>
    </row>
    <row r="512" spans="3:15">
      <c r="C512" s="81" t="s">
        <v>665</v>
      </c>
      <c r="D512" s="82"/>
      <c r="E512" s="83"/>
      <c r="F512" s="84"/>
      <c r="G512" s="84"/>
      <c r="H512" s="82"/>
      <c r="I512" s="83"/>
      <c r="J512" s="84"/>
      <c r="K512" s="84"/>
      <c r="L512" s="82"/>
      <c r="M512" s="83"/>
      <c r="N512" s="84"/>
      <c r="O512" s="85"/>
    </row>
    <row r="513" spans="3:15">
      <c r="C513" s="29" t="s">
        <v>666</v>
      </c>
      <c r="D513" s="4"/>
      <c r="E513" s="5"/>
      <c r="F513" s="6"/>
      <c r="G513" s="6"/>
      <c r="H513" s="4"/>
      <c r="I513" s="5"/>
      <c r="J513" s="6"/>
      <c r="K513" s="6"/>
      <c r="L513" s="4"/>
      <c r="M513" s="5"/>
      <c r="N513" s="6"/>
      <c r="O513" s="22"/>
    </row>
    <row r="514" spans="3:15">
      <c r="C514" s="81" t="s">
        <v>667</v>
      </c>
      <c r="D514" s="82">
        <v>4</v>
      </c>
      <c r="E514" s="83">
        <v>81.743877952755895</v>
      </c>
      <c r="F514" s="84">
        <v>167288</v>
      </c>
      <c r="G514" s="84">
        <v>2057.75</v>
      </c>
      <c r="H514" s="82"/>
      <c r="I514" s="83"/>
      <c r="J514" s="84"/>
      <c r="K514" s="84"/>
      <c r="L514" s="82">
        <v>4</v>
      </c>
      <c r="M514" s="83">
        <v>81.743877952755909</v>
      </c>
      <c r="N514" s="84">
        <v>167288</v>
      </c>
      <c r="O514" s="85">
        <v>2057.75</v>
      </c>
    </row>
    <row r="515" spans="3:15">
      <c r="C515" s="29" t="s">
        <v>668</v>
      </c>
      <c r="D515" s="4">
        <v>10</v>
      </c>
      <c r="E515" s="5">
        <v>67.671999999999997</v>
      </c>
      <c r="F515" s="6">
        <v>55408</v>
      </c>
      <c r="G515" s="6">
        <v>856.75</v>
      </c>
      <c r="H515" s="4"/>
      <c r="I515" s="5"/>
      <c r="J515" s="6"/>
      <c r="K515" s="6"/>
      <c r="L515" s="4">
        <v>10</v>
      </c>
      <c r="M515" s="5">
        <v>67.672000000000011</v>
      </c>
      <c r="N515" s="6">
        <v>55408</v>
      </c>
      <c r="O515" s="22">
        <v>856.75</v>
      </c>
    </row>
    <row r="516" spans="3:15">
      <c r="C516" s="81" t="s">
        <v>669</v>
      </c>
      <c r="D516" s="82"/>
      <c r="E516" s="83"/>
      <c r="F516" s="84"/>
      <c r="G516" s="84"/>
      <c r="H516" s="82"/>
      <c r="I516" s="83"/>
      <c r="J516" s="84"/>
      <c r="K516" s="84"/>
      <c r="L516" s="82"/>
      <c r="M516" s="83"/>
      <c r="N516" s="84"/>
      <c r="O516" s="85"/>
    </row>
    <row r="517" spans="3:15">
      <c r="C517" s="29" t="s">
        <v>670</v>
      </c>
      <c r="D517" s="4"/>
      <c r="E517" s="5"/>
      <c r="F517" s="6"/>
      <c r="G517" s="6"/>
      <c r="H517" s="4"/>
      <c r="I517" s="5"/>
      <c r="J517" s="6"/>
      <c r="K517" s="6"/>
      <c r="L517" s="4"/>
      <c r="M517" s="5"/>
      <c r="N517" s="6"/>
      <c r="O517" s="22"/>
    </row>
    <row r="518" spans="3:15">
      <c r="C518" s="81" t="s">
        <v>671</v>
      </c>
      <c r="D518" s="82"/>
      <c r="E518" s="83"/>
      <c r="F518" s="84"/>
      <c r="G518" s="84"/>
      <c r="H518" s="82"/>
      <c r="I518" s="83"/>
      <c r="J518" s="84"/>
      <c r="K518" s="84"/>
      <c r="L518" s="82"/>
      <c r="M518" s="83"/>
      <c r="N518" s="84"/>
      <c r="O518" s="85"/>
    </row>
    <row r="519" spans="3:15">
      <c r="C519" s="27" t="s">
        <v>210</v>
      </c>
      <c r="D519" s="15">
        <v>768</v>
      </c>
      <c r="E519" s="17">
        <v>78.757751382812458</v>
      </c>
      <c r="F519" s="15">
        <v>96524.459648437492</v>
      </c>
      <c r="G519" s="15">
        <v>1211.6705729166667</v>
      </c>
      <c r="H519" s="15">
        <v>43</v>
      </c>
      <c r="I519" s="17">
        <v>183.34570586046513</v>
      </c>
      <c r="J519" s="15">
        <v>186108.46511627908</v>
      </c>
      <c r="K519" s="15">
        <v>1077.9302325581396</v>
      </c>
      <c r="L519" s="15">
        <v>725</v>
      </c>
      <c r="M519" s="17">
        <v>72.554603737930947</v>
      </c>
      <c r="N519" s="15">
        <v>91211.201393103445</v>
      </c>
      <c r="O519" s="20">
        <v>1219.6027586206897</v>
      </c>
    </row>
    <row r="520" spans="3:15">
      <c r="C520" s="29" t="s">
        <v>672</v>
      </c>
      <c r="D520" s="4">
        <v>9</v>
      </c>
      <c r="E520" s="5">
        <v>102.34888888888889</v>
      </c>
      <c r="F520" s="6">
        <v>150711.11111111112</v>
      </c>
      <c r="G520" s="6">
        <v>1476.1111111111111</v>
      </c>
      <c r="H520" s="4">
        <v>9</v>
      </c>
      <c r="I520" s="5">
        <v>102.34888888888889</v>
      </c>
      <c r="J520" s="6">
        <v>150711.11111111112</v>
      </c>
      <c r="K520" s="6">
        <v>1476.1111111111111</v>
      </c>
      <c r="L520" s="4"/>
      <c r="M520" s="5"/>
      <c r="N520" s="6"/>
      <c r="O520" s="22"/>
    </row>
    <row r="521" spans="3:15">
      <c r="C521" s="81" t="s">
        <v>673</v>
      </c>
      <c r="D521" s="82">
        <v>5</v>
      </c>
      <c r="E521" s="83">
        <v>63.464500000000001</v>
      </c>
      <c r="F521" s="84">
        <v>50640</v>
      </c>
      <c r="G521" s="84">
        <v>881.8</v>
      </c>
      <c r="H521" s="82">
        <v>1</v>
      </c>
      <c r="I521" s="83">
        <v>39.5</v>
      </c>
      <c r="J521" s="84">
        <v>62200</v>
      </c>
      <c r="K521" s="84">
        <v>1575</v>
      </c>
      <c r="L521" s="82">
        <v>4</v>
      </c>
      <c r="M521" s="83">
        <v>69.455624999999998</v>
      </c>
      <c r="N521" s="84">
        <v>47750</v>
      </c>
      <c r="O521" s="85">
        <v>708.5</v>
      </c>
    </row>
    <row r="522" spans="3:15">
      <c r="C522" s="29" t="s">
        <v>674</v>
      </c>
      <c r="D522" s="4"/>
      <c r="E522" s="5"/>
      <c r="F522" s="6"/>
      <c r="G522" s="6"/>
      <c r="H522" s="4"/>
      <c r="I522" s="5"/>
      <c r="J522" s="6"/>
      <c r="K522" s="6"/>
      <c r="L522" s="4"/>
      <c r="M522" s="5"/>
      <c r="N522" s="6"/>
      <c r="O522" s="22"/>
    </row>
    <row r="523" spans="3:15">
      <c r="C523" s="81" t="s">
        <v>675</v>
      </c>
      <c r="D523" s="82">
        <v>13</v>
      </c>
      <c r="E523" s="83">
        <v>56.819230769230778</v>
      </c>
      <c r="F523" s="84">
        <v>44115.384615384617</v>
      </c>
      <c r="G523" s="84">
        <v>777.76923076923072</v>
      </c>
      <c r="H523" s="82"/>
      <c r="I523" s="83"/>
      <c r="J523" s="84"/>
      <c r="K523" s="84"/>
      <c r="L523" s="82">
        <v>13</v>
      </c>
      <c r="M523" s="83">
        <v>56.819230769230771</v>
      </c>
      <c r="N523" s="84">
        <v>44115.384615384617</v>
      </c>
      <c r="O523" s="85">
        <v>777.76923076923072</v>
      </c>
    </row>
    <row r="524" spans="3:15">
      <c r="C524" s="29" t="s">
        <v>676</v>
      </c>
      <c r="D524" s="4"/>
      <c r="E524" s="5"/>
      <c r="F524" s="6"/>
      <c r="G524" s="6"/>
      <c r="H524" s="4"/>
      <c r="I524" s="5"/>
      <c r="J524" s="6"/>
      <c r="K524" s="6"/>
      <c r="L524" s="4"/>
      <c r="M524" s="5"/>
      <c r="N524" s="6"/>
      <c r="O524" s="22"/>
    </row>
    <row r="525" spans="3:15">
      <c r="C525" s="81" t="s">
        <v>677</v>
      </c>
      <c r="D525" s="82">
        <v>4</v>
      </c>
      <c r="E525" s="83">
        <v>60.435000000000002</v>
      </c>
      <c r="F525" s="84">
        <v>72300</v>
      </c>
      <c r="G525" s="84">
        <v>1218.25</v>
      </c>
      <c r="H525" s="82"/>
      <c r="I525" s="83"/>
      <c r="J525" s="84"/>
      <c r="K525" s="84"/>
      <c r="L525" s="82">
        <v>4</v>
      </c>
      <c r="M525" s="83">
        <v>60.434999999999995</v>
      </c>
      <c r="N525" s="84">
        <v>72300</v>
      </c>
      <c r="O525" s="85">
        <v>1218.25</v>
      </c>
    </row>
    <row r="526" spans="3:15">
      <c r="C526" s="29" t="s">
        <v>678</v>
      </c>
      <c r="D526" s="4"/>
      <c r="E526" s="5"/>
      <c r="F526" s="6"/>
      <c r="G526" s="6"/>
      <c r="H526" s="4"/>
      <c r="I526" s="5"/>
      <c r="J526" s="6"/>
      <c r="K526" s="6"/>
      <c r="L526" s="4"/>
      <c r="M526" s="5"/>
      <c r="N526" s="6"/>
      <c r="O526" s="22"/>
    </row>
    <row r="527" spans="3:15">
      <c r="C527" s="81" t="s">
        <v>679</v>
      </c>
      <c r="D527" s="82"/>
      <c r="E527" s="83"/>
      <c r="F527" s="84"/>
      <c r="G527" s="84"/>
      <c r="H527" s="82"/>
      <c r="I527" s="83"/>
      <c r="J527" s="84"/>
      <c r="K527" s="84"/>
      <c r="L527" s="82"/>
      <c r="M527" s="83"/>
      <c r="N527" s="84"/>
      <c r="O527" s="85"/>
    </row>
    <row r="528" spans="3:15">
      <c r="C528" s="29" t="s">
        <v>680</v>
      </c>
      <c r="D528" s="4"/>
      <c r="E528" s="5"/>
      <c r="F528" s="6"/>
      <c r="G528" s="6"/>
      <c r="H528" s="4"/>
      <c r="I528" s="5"/>
      <c r="J528" s="6"/>
      <c r="K528" s="6"/>
      <c r="L528" s="4"/>
      <c r="M528" s="5"/>
      <c r="N528" s="6"/>
      <c r="O528" s="22"/>
    </row>
    <row r="529" spans="3:15">
      <c r="C529" s="81" t="s">
        <v>681</v>
      </c>
      <c r="D529" s="82">
        <v>34</v>
      </c>
      <c r="E529" s="83">
        <v>60.611246205882345</v>
      </c>
      <c r="F529" s="84">
        <v>59752.941176470587</v>
      </c>
      <c r="G529" s="84">
        <v>1000.1764705882352</v>
      </c>
      <c r="H529" s="82"/>
      <c r="I529" s="83"/>
      <c r="J529" s="84"/>
      <c r="K529" s="84"/>
      <c r="L529" s="82">
        <v>34</v>
      </c>
      <c r="M529" s="83">
        <v>60.61124620588236</v>
      </c>
      <c r="N529" s="84">
        <v>59752.941176470587</v>
      </c>
      <c r="O529" s="85">
        <v>1000.1764705882352</v>
      </c>
    </row>
    <row r="530" spans="3:15">
      <c r="C530" s="29" t="s">
        <v>682</v>
      </c>
      <c r="D530" s="4">
        <v>16</v>
      </c>
      <c r="E530" s="5">
        <v>105.675062625</v>
      </c>
      <c r="F530" s="6">
        <v>98093.75</v>
      </c>
      <c r="G530" s="6">
        <v>953.3125</v>
      </c>
      <c r="H530" s="4">
        <v>3</v>
      </c>
      <c r="I530" s="5">
        <v>171.96996733333333</v>
      </c>
      <c r="J530" s="6">
        <v>151800</v>
      </c>
      <c r="K530" s="6">
        <v>884.66666666666663</v>
      </c>
      <c r="L530" s="4">
        <v>13</v>
      </c>
      <c r="M530" s="5">
        <v>90.376238461538463</v>
      </c>
      <c r="N530" s="6">
        <v>85700</v>
      </c>
      <c r="O530" s="22">
        <v>969.15384615384619</v>
      </c>
    </row>
    <row r="531" spans="3:15">
      <c r="C531" s="81" t="s">
        <v>683</v>
      </c>
      <c r="D531" s="82">
        <v>29</v>
      </c>
      <c r="E531" s="83">
        <v>77.799897310344804</v>
      </c>
      <c r="F531" s="84">
        <v>69975.860344827553</v>
      </c>
      <c r="G531" s="84">
        <v>899.13793103448279</v>
      </c>
      <c r="H531" s="82"/>
      <c r="I531" s="83"/>
      <c r="J531" s="84"/>
      <c r="K531" s="84"/>
      <c r="L531" s="82">
        <v>29</v>
      </c>
      <c r="M531" s="83">
        <v>77.799897310344818</v>
      </c>
      <c r="N531" s="84">
        <v>69975.860344827583</v>
      </c>
      <c r="O531" s="85">
        <v>899.13793103448279</v>
      </c>
    </row>
    <row r="532" spans="3:15">
      <c r="C532" s="29" t="s">
        <v>684</v>
      </c>
      <c r="D532" s="4"/>
      <c r="E532" s="5"/>
      <c r="F532" s="6"/>
      <c r="G532" s="6"/>
      <c r="H532" s="4"/>
      <c r="I532" s="5"/>
      <c r="J532" s="6"/>
      <c r="K532" s="6"/>
      <c r="L532" s="4"/>
      <c r="M532" s="5"/>
      <c r="N532" s="6"/>
      <c r="O532" s="22"/>
    </row>
    <row r="533" spans="3:15">
      <c r="C533" s="81" t="s">
        <v>685</v>
      </c>
      <c r="D533" s="82"/>
      <c r="E533" s="83"/>
      <c r="F533" s="84"/>
      <c r="G533" s="84"/>
      <c r="H533" s="82"/>
      <c r="I533" s="83"/>
      <c r="J533" s="84"/>
      <c r="K533" s="84"/>
      <c r="L533" s="82"/>
      <c r="M533" s="83"/>
      <c r="N533" s="84"/>
      <c r="O533" s="85"/>
    </row>
    <row r="534" spans="3:15">
      <c r="C534" s="29" t="s">
        <v>686</v>
      </c>
      <c r="D534" s="4"/>
      <c r="E534" s="5"/>
      <c r="F534" s="6"/>
      <c r="G534" s="6"/>
      <c r="H534" s="4"/>
      <c r="I534" s="5"/>
      <c r="J534" s="6"/>
      <c r="K534" s="6"/>
      <c r="L534" s="4"/>
      <c r="M534" s="5"/>
      <c r="N534" s="6"/>
      <c r="O534" s="22"/>
    </row>
    <row r="535" spans="3:15">
      <c r="C535" s="81" t="s">
        <v>687</v>
      </c>
      <c r="D535" s="82">
        <v>29</v>
      </c>
      <c r="E535" s="83">
        <v>139.25109655172412</v>
      </c>
      <c r="F535" s="84">
        <v>118948.27586206897</v>
      </c>
      <c r="G535" s="84">
        <v>898.37931034482756</v>
      </c>
      <c r="H535" s="82">
        <v>12</v>
      </c>
      <c r="I535" s="83">
        <v>225.54499999999999</v>
      </c>
      <c r="J535" s="84">
        <v>176708.33333333334</v>
      </c>
      <c r="K535" s="84">
        <v>781.33333333333337</v>
      </c>
      <c r="L535" s="82">
        <v>17</v>
      </c>
      <c r="M535" s="83">
        <v>78.337752941176475</v>
      </c>
      <c r="N535" s="84">
        <v>78176.470588235301</v>
      </c>
      <c r="O535" s="85">
        <v>981</v>
      </c>
    </row>
    <row r="536" spans="3:15">
      <c r="C536" s="29" t="s">
        <v>688</v>
      </c>
      <c r="D536" s="4"/>
      <c r="E536" s="5"/>
      <c r="F536" s="6"/>
      <c r="G536" s="6"/>
      <c r="H536" s="4"/>
      <c r="I536" s="5"/>
      <c r="J536" s="6"/>
      <c r="K536" s="6"/>
      <c r="L536" s="4"/>
      <c r="M536" s="5"/>
      <c r="N536" s="6"/>
      <c r="O536" s="22"/>
    </row>
    <row r="537" spans="3:15">
      <c r="C537" s="81" t="s">
        <v>689</v>
      </c>
      <c r="D537" s="82">
        <v>3</v>
      </c>
      <c r="E537" s="83">
        <v>56.387999999999998</v>
      </c>
      <c r="F537" s="84">
        <v>54333.333333333336</v>
      </c>
      <c r="G537" s="84">
        <v>1010</v>
      </c>
      <c r="H537" s="82"/>
      <c r="I537" s="83"/>
      <c r="J537" s="84"/>
      <c r="K537" s="84"/>
      <c r="L537" s="82">
        <v>3</v>
      </c>
      <c r="M537" s="83">
        <v>56.387999999999998</v>
      </c>
      <c r="N537" s="84">
        <v>54333.333333333336</v>
      </c>
      <c r="O537" s="85">
        <v>1010</v>
      </c>
    </row>
    <row r="538" spans="3:15">
      <c r="C538" s="29" t="s">
        <v>690</v>
      </c>
      <c r="D538" s="4"/>
      <c r="E538" s="5"/>
      <c r="F538" s="6"/>
      <c r="G538" s="6"/>
      <c r="H538" s="4"/>
      <c r="I538" s="5"/>
      <c r="J538" s="6"/>
      <c r="K538" s="6"/>
      <c r="L538" s="4"/>
      <c r="M538" s="5"/>
      <c r="N538" s="6"/>
      <c r="O538" s="22"/>
    </row>
    <row r="539" spans="3:15">
      <c r="C539" s="81" t="s">
        <v>691</v>
      </c>
      <c r="D539" s="82">
        <v>4</v>
      </c>
      <c r="E539" s="83">
        <v>73.667500000000004</v>
      </c>
      <c r="F539" s="84">
        <v>115052</v>
      </c>
      <c r="G539" s="84">
        <v>1570</v>
      </c>
      <c r="H539" s="82"/>
      <c r="I539" s="83"/>
      <c r="J539" s="84"/>
      <c r="K539" s="84"/>
      <c r="L539" s="82">
        <v>4</v>
      </c>
      <c r="M539" s="83">
        <v>73.667500000000004</v>
      </c>
      <c r="N539" s="84">
        <v>115052</v>
      </c>
      <c r="O539" s="85">
        <v>1570</v>
      </c>
    </row>
    <row r="540" spans="3:15">
      <c r="C540" s="29" t="s">
        <v>692</v>
      </c>
      <c r="D540" s="4">
        <v>1</v>
      </c>
      <c r="E540" s="5">
        <v>72.449999999999989</v>
      </c>
      <c r="F540" s="6">
        <v>52700</v>
      </c>
      <c r="G540" s="6">
        <v>727</v>
      </c>
      <c r="H540" s="4"/>
      <c r="I540" s="5"/>
      <c r="J540" s="6"/>
      <c r="K540" s="6"/>
      <c r="L540" s="4">
        <v>1</v>
      </c>
      <c r="M540" s="5">
        <v>72.449999999999989</v>
      </c>
      <c r="N540" s="6">
        <v>52700</v>
      </c>
      <c r="O540" s="22">
        <v>727</v>
      </c>
    </row>
    <row r="541" spans="3:15">
      <c r="C541" s="81" t="s">
        <v>693</v>
      </c>
      <c r="D541" s="82"/>
      <c r="E541" s="83"/>
      <c r="F541" s="84"/>
      <c r="G541" s="84"/>
      <c r="H541" s="82"/>
      <c r="I541" s="83"/>
      <c r="J541" s="84"/>
      <c r="K541" s="84"/>
      <c r="L541" s="82"/>
      <c r="M541" s="83"/>
      <c r="N541" s="84"/>
      <c r="O541" s="85"/>
    </row>
    <row r="542" spans="3:15">
      <c r="C542" s="29" t="s">
        <v>694</v>
      </c>
      <c r="D542" s="4"/>
      <c r="E542" s="5"/>
      <c r="F542" s="6"/>
      <c r="G542" s="6"/>
      <c r="H542" s="4"/>
      <c r="I542" s="5"/>
      <c r="J542" s="6"/>
      <c r="K542" s="6"/>
      <c r="L542" s="4"/>
      <c r="M542" s="5"/>
      <c r="N542" s="6"/>
      <c r="O542" s="22"/>
    </row>
    <row r="543" spans="3:15">
      <c r="C543" s="81" t="s">
        <v>695</v>
      </c>
      <c r="D543" s="82">
        <v>1</v>
      </c>
      <c r="E543" s="83">
        <v>52.93</v>
      </c>
      <c r="F543" s="84">
        <v>47000</v>
      </c>
      <c r="G543" s="84">
        <v>888</v>
      </c>
      <c r="H543" s="82"/>
      <c r="I543" s="83"/>
      <c r="J543" s="84"/>
      <c r="K543" s="84"/>
      <c r="L543" s="82">
        <v>1</v>
      </c>
      <c r="M543" s="83">
        <v>52.93</v>
      </c>
      <c r="N543" s="84">
        <v>47000</v>
      </c>
      <c r="O543" s="85">
        <v>888</v>
      </c>
    </row>
    <row r="544" spans="3:15">
      <c r="C544" s="29" t="s">
        <v>696</v>
      </c>
      <c r="D544" s="4"/>
      <c r="E544" s="5"/>
      <c r="F544" s="6"/>
      <c r="G544" s="6"/>
      <c r="H544" s="4"/>
      <c r="I544" s="5"/>
      <c r="J544" s="6"/>
      <c r="K544" s="6"/>
      <c r="L544" s="4"/>
      <c r="M544" s="5"/>
      <c r="N544" s="6"/>
      <c r="O544" s="22"/>
    </row>
    <row r="545" spans="3:15">
      <c r="C545" s="81" t="s">
        <v>697</v>
      </c>
      <c r="D545" s="82"/>
      <c r="E545" s="83"/>
      <c r="F545" s="84"/>
      <c r="G545" s="84"/>
      <c r="H545" s="82"/>
      <c r="I545" s="83"/>
      <c r="J545" s="84"/>
      <c r="K545" s="84"/>
      <c r="L545" s="82"/>
      <c r="M545" s="83"/>
      <c r="N545" s="84"/>
      <c r="O545" s="85"/>
    </row>
    <row r="546" spans="3:15">
      <c r="C546" s="29" t="s">
        <v>698</v>
      </c>
      <c r="D546" s="4">
        <v>112</v>
      </c>
      <c r="E546" s="5">
        <v>72.537611607142836</v>
      </c>
      <c r="F546" s="6">
        <v>73124.771249999962</v>
      </c>
      <c r="G546" s="6">
        <v>1026.4107142857142</v>
      </c>
      <c r="H546" s="4"/>
      <c r="I546" s="5"/>
      <c r="J546" s="6"/>
      <c r="K546" s="6"/>
      <c r="L546" s="4">
        <v>112</v>
      </c>
      <c r="M546" s="5">
        <v>72.537611607142878</v>
      </c>
      <c r="N546" s="6">
        <v>73124.771249999976</v>
      </c>
      <c r="O546" s="22">
        <v>1026.4107142857142</v>
      </c>
    </row>
    <row r="547" spans="3:15">
      <c r="C547" s="81" t="s">
        <v>699</v>
      </c>
      <c r="D547" s="82"/>
      <c r="E547" s="83"/>
      <c r="F547" s="84"/>
      <c r="G547" s="84"/>
      <c r="H547" s="82"/>
      <c r="I547" s="83"/>
      <c r="J547" s="84"/>
      <c r="K547" s="84"/>
      <c r="L547" s="82"/>
      <c r="M547" s="83"/>
      <c r="N547" s="84"/>
      <c r="O547" s="85"/>
    </row>
    <row r="548" spans="3:15">
      <c r="C548" s="29" t="s">
        <v>700</v>
      </c>
      <c r="D548" s="4"/>
      <c r="E548" s="5"/>
      <c r="F548" s="6"/>
      <c r="G548" s="6"/>
      <c r="H548" s="4"/>
      <c r="I548" s="5"/>
      <c r="J548" s="6"/>
      <c r="K548" s="6"/>
      <c r="L548" s="4"/>
      <c r="M548" s="5"/>
      <c r="N548" s="6"/>
      <c r="O548" s="22"/>
    </row>
    <row r="549" spans="3:15">
      <c r="C549" s="81" t="s">
        <v>701</v>
      </c>
      <c r="D549" s="82"/>
      <c r="E549" s="83"/>
      <c r="F549" s="84"/>
      <c r="G549" s="84"/>
      <c r="H549" s="82"/>
      <c r="I549" s="83"/>
      <c r="J549" s="84"/>
      <c r="K549" s="84"/>
      <c r="L549" s="82"/>
      <c r="M549" s="83"/>
      <c r="N549" s="84"/>
      <c r="O549" s="85"/>
    </row>
    <row r="550" spans="3:15">
      <c r="C550" s="29" t="s">
        <v>702</v>
      </c>
      <c r="D550" s="4"/>
      <c r="E550" s="5"/>
      <c r="F550" s="6"/>
      <c r="G550" s="6"/>
      <c r="H550" s="4"/>
      <c r="I550" s="5"/>
      <c r="J550" s="6"/>
      <c r="K550" s="6"/>
      <c r="L550" s="4"/>
      <c r="M550" s="5"/>
      <c r="N550" s="6"/>
      <c r="O550" s="22"/>
    </row>
    <row r="551" spans="3:15">
      <c r="C551" s="81" t="s">
        <v>703</v>
      </c>
      <c r="D551" s="82"/>
      <c r="E551" s="83"/>
      <c r="F551" s="84"/>
      <c r="G551" s="84"/>
      <c r="H551" s="82"/>
      <c r="I551" s="83"/>
      <c r="J551" s="84"/>
      <c r="K551" s="84"/>
      <c r="L551" s="82"/>
      <c r="M551" s="83"/>
      <c r="N551" s="84"/>
      <c r="O551" s="85"/>
    </row>
    <row r="552" spans="3:15">
      <c r="C552" s="29" t="s">
        <v>704</v>
      </c>
      <c r="D552" s="4">
        <v>11</v>
      </c>
      <c r="E552" s="5">
        <v>60.462272727272719</v>
      </c>
      <c r="F552" s="6">
        <v>53654.545454545456</v>
      </c>
      <c r="G552" s="6">
        <v>883.5454545454545</v>
      </c>
      <c r="H552" s="4"/>
      <c r="I552" s="5"/>
      <c r="J552" s="6"/>
      <c r="K552" s="6"/>
      <c r="L552" s="4">
        <v>11</v>
      </c>
      <c r="M552" s="5">
        <v>60.462272727272733</v>
      </c>
      <c r="N552" s="6">
        <v>53654.545454545456</v>
      </c>
      <c r="O552" s="22">
        <v>883.5454545454545</v>
      </c>
    </row>
    <row r="553" spans="3:15">
      <c r="C553" s="81" t="s">
        <v>705</v>
      </c>
      <c r="D553" s="82"/>
      <c r="E553" s="83"/>
      <c r="F553" s="84"/>
      <c r="G553" s="84"/>
      <c r="H553" s="82"/>
      <c r="I553" s="83"/>
      <c r="J553" s="84"/>
      <c r="K553" s="84"/>
      <c r="L553" s="82"/>
      <c r="M553" s="83"/>
      <c r="N553" s="84"/>
      <c r="O553" s="85"/>
    </row>
    <row r="554" spans="3:15">
      <c r="C554" s="29" t="s">
        <v>706</v>
      </c>
      <c r="D554" s="4">
        <v>26</v>
      </c>
      <c r="E554" s="5">
        <v>67.097907692307672</v>
      </c>
      <c r="F554" s="6">
        <v>68734.61538461539</v>
      </c>
      <c r="G554" s="6">
        <v>1040.4615384615386</v>
      </c>
      <c r="H554" s="4"/>
      <c r="I554" s="5"/>
      <c r="J554" s="6"/>
      <c r="K554" s="6"/>
      <c r="L554" s="4">
        <v>26</v>
      </c>
      <c r="M554" s="5">
        <v>67.097907692307686</v>
      </c>
      <c r="N554" s="6">
        <v>68734.61538461539</v>
      </c>
      <c r="O554" s="22">
        <v>1040.4615384615386</v>
      </c>
    </row>
    <row r="555" spans="3:15">
      <c r="C555" s="81" t="s">
        <v>707</v>
      </c>
      <c r="D555" s="82">
        <v>3</v>
      </c>
      <c r="E555" s="83">
        <v>108.09999999999998</v>
      </c>
      <c r="F555" s="84">
        <v>55000</v>
      </c>
      <c r="G555" s="84">
        <v>536</v>
      </c>
      <c r="H555" s="82"/>
      <c r="I555" s="83"/>
      <c r="J555" s="84"/>
      <c r="K555" s="84"/>
      <c r="L555" s="82">
        <v>3</v>
      </c>
      <c r="M555" s="83">
        <v>108.09999999999998</v>
      </c>
      <c r="N555" s="84">
        <v>55000</v>
      </c>
      <c r="O555" s="85">
        <v>536</v>
      </c>
    </row>
    <row r="556" spans="3:15">
      <c r="C556" s="29" t="s">
        <v>708</v>
      </c>
      <c r="D556" s="4">
        <v>12</v>
      </c>
      <c r="E556" s="5">
        <v>97.912599999999998</v>
      </c>
      <c r="F556" s="6">
        <v>76991.666666666672</v>
      </c>
      <c r="G556" s="6">
        <v>792.25</v>
      </c>
      <c r="H556" s="4"/>
      <c r="I556" s="5"/>
      <c r="J556" s="6"/>
      <c r="K556" s="6"/>
      <c r="L556" s="4">
        <v>12</v>
      </c>
      <c r="M556" s="5">
        <v>97.912599999999998</v>
      </c>
      <c r="N556" s="6">
        <v>76991.666666666672</v>
      </c>
      <c r="O556" s="22">
        <v>792.25</v>
      </c>
    </row>
    <row r="557" spans="3:15">
      <c r="C557" s="81" t="s">
        <v>709</v>
      </c>
      <c r="D557" s="82"/>
      <c r="E557" s="83"/>
      <c r="F557" s="84"/>
      <c r="G557" s="84"/>
      <c r="H557" s="82"/>
      <c r="I557" s="83"/>
      <c r="J557" s="84"/>
      <c r="K557" s="84"/>
      <c r="L557" s="82"/>
      <c r="M557" s="83"/>
      <c r="N557" s="84"/>
      <c r="O557" s="85"/>
    </row>
    <row r="558" spans="3:15">
      <c r="C558" s="29" t="s">
        <v>710</v>
      </c>
      <c r="D558" s="4">
        <v>11</v>
      </c>
      <c r="E558" s="5">
        <v>53.506954545454548</v>
      </c>
      <c r="F558" s="6">
        <v>58618.181818181816</v>
      </c>
      <c r="G558" s="6">
        <v>1106.909090909091</v>
      </c>
      <c r="H558" s="4"/>
      <c r="I558" s="5"/>
      <c r="J558" s="6"/>
      <c r="K558" s="6"/>
      <c r="L558" s="4">
        <v>11</v>
      </c>
      <c r="M558" s="5">
        <v>53.506954545454548</v>
      </c>
      <c r="N558" s="6">
        <v>58618.181818181816</v>
      </c>
      <c r="O558" s="22">
        <v>1106.909090909091</v>
      </c>
    </row>
    <row r="559" spans="3:15">
      <c r="C559" s="81" t="s">
        <v>711</v>
      </c>
      <c r="D559" s="82"/>
      <c r="E559" s="83"/>
      <c r="F559" s="84"/>
      <c r="G559" s="84"/>
      <c r="H559" s="82"/>
      <c r="I559" s="83"/>
      <c r="J559" s="84"/>
      <c r="K559" s="84"/>
      <c r="L559" s="82"/>
      <c r="M559" s="83"/>
      <c r="N559" s="84"/>
      <c r="O559" s="85"/>
    </row>
    <row r="560" spans="3:15">
      <c r="C560" s="29" t="s">
        <v>712</v>
      </c>
      <c r="D560" s="4"/>
      <c r="E560" s="5"/>
      <c r="F560" s="6"/>
      <c r="G560" s="6"/>
      <c r="H560" s="4"/>
      <c r="I560" s="5"/>
      <c r="J560" s="6"/>
      <c r="K560" s="6"/>
      <c r="L560" s="4"/>
      <c r="M560" s="5"/>
      <c r="N560" s="6"/>
      <c r="O560" s="22"/>
    </row>
    <row r="561" spans="3:15">
      <c r="C561" s="81" t="s">
        <v>713</v>
      </c>
      <c r="D561" s="82"/>
      <c r="E561" s="83"/>
      <c r="F561" s="84"/>
      <c r="G561" s="84"/>
      <c r="H561" s="82"/>
      <c r="I561" s="83"/>
      <c r="J561" s="84"/>
      <c r="K561" s="84"/>
      <c r="L561" s="82"/>
      <c r="M561" s="83"/>
      <c r="N561" s="84"/>
      <c r="O561" s="85"/>
    </row>
    <row r="562" spans="3:15">
      <c r="C562" s="29" t="s">
        <v>714</v>
      </c>
      <c r="D562" s="4"/>
      <c r="E562" s="5"/>
      <c r="F562" s="6"/>
      <c r="G562" s="6"/>
      <c r="H562" s="4"/>
      <c r="I562" s="5"/>
      <c r="J562" s="6"/>
      <c r="K562" s="6"/>
      <c r="L562" s="4"/>
      <c r="M562" s="5"/>
      <c r="N562" s="6"/>
      <c r="O562" s="22"/>
    </row>
    <row r="563" spans="3:15">
      <c r="C563" s="81" t="s">
        <v>715</v>
      </c>
      <c r="D563" s="82"/>
      <c r="E563" s="83"/>
      <c r="F563" s="84"/>
      <c r="G563" s="84"/>
      <c r="H563" s="82"/>
      <c r="I563" s="83"/>
      <c r="J563" s="84"/>
      <c r="K563" s="84"/>
      <c r="L563" s="82"/>
      <c r="M563" s="83"/>
      <c r="N563" s="84"/>
      <c r="O563" s="85"/>
    </row>
    <row r="564" spans="3:15">
      <c r="C564" s="29" t="s">
        <v>716</v>
      </c>
      <c r="D564" s="4">
        <v>10</v>
      </c>
      <c r="E564" s="5">
        <v>72.390999999999991</v>
      </c>
      <c r="F564" s="6">
        <v>46225.9</v>
      </c>
      <c r="G564" s="6">
        <v>642.5</v>
      </c>
      <c r="H564" s="4"/>
      <c r="I564" s="5"/>
      <c r="J564" s="6"/>
      <c r="K564" s="6"/>
      <c r="L564" s="4">
        <v>10</v>
      </c>
      <c r="M564" s="5">
        <v>72.390999999999991</v>
      </c>
      <c r="N564" s="6">
        <v>46225.9</v>
      </c>
      <c r="O564" s="22">
        <v>642.5</v>
      </c>
    </row>
    <row r="565" spans="3:15">
      <c r="C565" s="81" t="s">
        <v>717</v>
      </c>
      <c r="D565" s="82"/>
      <c r="E565" s="83"/>
      <c r="F565" s="84"/>
      <c r="G565" s="84"/>
      <c r="H565" s="82"/>
      <c r="I565" s="83"/>
      <c r="J565" s="84"/>
      <c r="K565" s="84"/>
      <c r="L565" s="82"/>
      <c r="M565" s="83"/>
      <c r="N565" s="84"/>
      <c r="O565" s="85"/>
    </row>
    <row r="566" spans="3:15">
      <c r="C566" s="29" t="s">
        <v>718</v>
      </c>
      <c r="D566" s="4">
        <v>17</v>
      </c>
      <c r="E566" s="5">
        <v>65.661400117647048</v>
      </c>
      <c r="F566" s="6">
        <v>121182.35294117648</v>
      </c>
      <c r="G566" s="6">
        <v>1739.4117647058824</v>
      </c>
      <c r="H566" s="4"/>
      <c r="I566" s="5"/>
      <c r="J566" s="6"/>
      <c r="K566" s="6"/>
      <c r="L566" s="4">
        <v>17</v>
      </c>
      <c r="M566" s="5">
        <v>65.661400117647062</v>
      </c>
      <c r="N566" s="6">
        <v>121182.35294117648</v>
      </c>
      <c r="O566" s="22">
        <v>1739.4117647058824</v>
      </c>
    </row>
    <row r="567" spans="3:15">
      <c r="C567" s="81" t="s">
        <v>719</v>
      </c>
      <c r="D567" s="82"/>
      <c r="E567" s="83"/>
      <c r="F567" s="84"/>
      <c r="G567" s="84"/>
      <c r="H567" s="82"/>
      <c r="I567" s="83"/>
      <c r="J567" s="84"/>
      <c r="K567" s="84"/>
      <c r="L567" s="82"/>
      <c r="M567" s="83"/>
      <c r="N567" s="84"/>
      <c r="O567" s="85"/>
    </row>
    <row r="568" spans="3:15">
      <c r="C568" s="29" t="s">
        <v>720</v>
      </c>
      <c r="D568" s="4"/>
      <c r="E568" s="5"/>
      <c r="F568" s="6"/>
      <c r="G568" s="6"/>
      <c r="H568" s="4"/>
      <c r="I568" s="5"/>
      <c r="J568" s="6"/>
      <c r="K568" s="6"/>
      <c r="L568" s="4"/>
      <c r="M568" s="5"/>
      <c r="N568" s="6"/>
      <c r="O568" s="22"/>
    </row>
    <row r="569" spans="3:15">
      <c r="C569" s="81" t="s">
        <v>721</v>
      </c>
      <c r="D569" s="82"/>
      <c r="E569" s="83"/>
      <c r="F569" s="84"/>
      <c r="G569" s="84"/>
      <c r="H569" s="82"/>
      <c r="I569" s="83"/>
      <c r="J569" s="84"/>
      <c r="K569" s="84"/>
      <c r="L569" s="82"/>
      <c r="M569" s="83"/>
      <c r="N569" s="84"/>
      <c r="O569" s="85"/>
    </row>
    <row r="570" spans="3:15">
      <c r="C570" s="29" t="s">
        <v>722</v>
      </c>
      <c r="D570" s="4"/>
      <c r="E570" s="5"/>
      <c r="F570" s="6"/>
      <c r="G570" s="6"/>
      <c r="H570" s="4"/>
      <c r="I570" s="5"/>
      <c r="J570" s="6"/>
      <c r="K570" s="6"/>
      <c r="L570" s="4"/>
      <c r="M570" s="5"/>
      <c r="N570" s="6"/>
      <c r="O570" s="22"/>
    </row>
    <row r="571" spans="3:15">
      <c r="C571" s="81" t="s">
        <v>723</v>
      </c>
      <c r="D571" s="82"/>
      <c r="E571" s="83"/>
      <c r="F571" s="84"/>
      <c r="G571" s="84"/>
      <c r="H571" s="82"/>
      <c r="I571" s="83"/>
      <c r="J571" s="84"/>
      <c r="K571" s="84"/>
      <c r="L571" s="82"/>
      <c r="M571" s="83"/>
      <c r="N571" s="84"/>
      <c r="O571" s="85"/>
    </row>
    <row r="572" spans="3:15">
      <c r="C572" s="29" t="s">
        <v>724</v>
      </c>
      <c r="D572" s="4"/>
      <c r="E572" s="5"/>
      <c r="F572" s="6"/>
      <c r="G572" s="6"/>
      <c r="H572" s="4"/>
      <c r="I572" s="5"/>
      <c r="J572" s="6"/>
      <c r="K572" s="6"/>
      <c r="L572" s="4"/>
      <c r="M572" s="5"/>
      <c r="N572" s="6"/>
      <c r="O572" s="22"/>
    </row>
    <row r="573" spans="3:15">
      <c r="C573" s="81" t="s">
        <v>725</v>
      </c>
      <c r="D573" s="82"/>
      <c r="E573" s="83"/>
      <c r="F573" s="84"/>
      <c r="G573" s="84"/>
      <c r="H573" s="82"/>
      <c r="I573" s="83"/>
      <c r="J573" s="84"/>
      <c r="K573" s="84"/>
      <c r="L573" s="82"/>
      <c r="M573" s="83"/>
      <c r="N573" s="84"/>
      <c r="O573" s="85"/>
    </row>
    <row r="574" spans="3:15">
      <c r="C574" s="29" t="s">
        <v>726</v>
      </c>
      <c r="D574" s="4"/>
      <c r="E574" s="5"/>
      <c r="F574" s="6"/>
      <c r="G574" s="6"/>
      <c r="H574" s="4"/>
      <c r="I574" s="5"/>
      <c r="J574" s="6"/>
      <c r="K574" s="6"/>
      <c r="L574" s="4"/>
      <c r="M574" s="5"/>
      <c r="N574" s="6"/>
      <c r="O574" s="22"/>
    </row>
    <row r="575" spans="3:15">
      <c r="C575" s="81" t="s">
        <v>727</v>
      </c>
      <c r="D575" s="82"/>
      <c r="E575" s="83"/>
      <c r="F575" s="84"/>
      <c r="G575" s="84"/>
      <c r="H575" s="82"/>
      <c r="I575" s="83"/>
      <c r="J575" s="84"/>
      <c r="K575" s="84"/>
      <c r="L575" s="82"/>
      <c r="M575" s="83"/>
      <c r="N575" s="84"/>
      <c r="O575" s="85"/>
    </row>
    <row r="576" spans="3:15">
      <c r="C576" s="29" t="s">
        <v>728</v>
      </c>
      <c r="D576" s="4"/>
      <c r="E576" s="5"/>
      <c r="F576" s="6"/>
      <c r="G576" s="6"/>
      <c r="H576" s="4"/>
      <c r="I576" s="5"/>
      <c r="J576" s="6"/>
      <c r="K576" s="6"/>
      <c r="L576" s="4"/>
      <c r="M576" s="5"/>
      <c r="N576" s="6"/>
      <c r="O576" s="22"/>
    </row>
    <row r="577" spans="3:15">
      <c r="C577" s="81" t="s">
        <v>729</v>
      </c>
      <c r="D577" s="82">
        <v>1</v>
      </c>
      <c r="E577" s="83">
        <v>227.48</v>
      </c>
      <c r="F577" s="84">
        <v>269000</v>
      </c>
      <c r="G577" s="84">
        <v>1183</v>
      </c>
      <c r="H577" s="82">
        <v>1</v>
      </c>
      <c r="I577" s="83">
        <v>227.48</v>
      </c>
      <c r="J577" s="84">
        <v>269000</v>
      </c>
      <c r="K577" s="84">
        <v>1183</v>
      </c>
      <c r="L577" s="82"/>
      <c r="M577" s="83"/>
      <c r="N577" s="84"/>
      <c r="O577" s="85"/>
    </row>
    <row r="578" spans="3:15">
      <c r="C578" s="29" t="s">
        <v>730</v>
      </c>
      <c r="D578" s="4"/>
      <c r="E578" s="5"/>
      <c r="F578" s="6"/>
      <c r="G578" s="6"/>
      <c r="H578" s="4"/>
      <c r="I578" s="5"/>
      <c r="J578" s="6"/>
      <c r="K578" s="6"/>
      <c r="L578" s="4"/>
      <c r="M578" s="5"/>
      <c r="N578" s="6"/>
      <c r="O578" s="22"/>
    </row>
    <row r="579" spans="3:15">
      <c r="C579" s="81" t="s">
        <v>731</v>
      </c>
      <c r="D579" s="82"/>
      <c r="E579" s="83"/>
      <c r="F579" s="84"/>
      <c r="G579" s="84"/>
      <c r="H579" s="82"/>
      <c r="I579" s="83"/>
      <c r="J579" s="84"/>
      <c r="K579" s="84"/>
      <c r="L579" s="82"/>
      <c r="M579" s="83"/>
      <c r="N579" s="84"/>
      <c r="O579" s="85"/>
    </row>
    <row r="580" spans="3:15">
      <c r="C580" s="29" t="s">
        <v>732</v>
      </c>
      <c r="D580" s="4">
        <v>25</v>
      </c>
      <c r="E580" s="5">
        <v>70.146880600000017</v>
      </c>
      <c r="F580" s="6">
        <v>42624.000799999994</v>
      </c>
      <c r="G580" s="6">
        <v>631.32000000000005</v>
      </c>
      <c r="H580" s="4"/>
      <c r="I580" s="5"/>
      <c r="J580" s="6"/>
      <c r="K580" s="6"/>
      <c r="L580" s="4">
        <v>25</v>
      </c>
      <c r="M580" s="5">
        <v>70.146880600000017</v>
      </c>
      <c r="N580" s="6">
        <v>42624.000800000002</v>
      </c>
      <c r="O580" s="22">
        <v>631.32000000000005</v>
      </c>
    </row>
    <row r="581" spans="3:15">
      <c r="C581" s="81" t="s">
        <v>733</v>
      </c>
      <c r="D581" s="82"/>
      <c r="E581" s="83"/>
      <c r="F581" s="84"/>
      <c r="G581" s="84"/>
      <c r="H581" s="82"/>
      <c r="I581" s="83"/>
      <c r="J581" s="84"/>
      <c r="K581" s="84"/>
      <c r="L581" s="82"/>
      <c r="M581" s="83"/>
      <c r="N581" s="84"/>
      <c r="O581" s="85"/>
    </row>
    <row r="582" spans="3:15">
      <c r="C582" s="29" t="s">
        <v>734</v>
      </c>
      <c r="D582" s="4"/>
      <c r="E582" s="5"/>
      <c r="F582" s="6"/>
      <c r="G582" s="6"/>
      <c r="H582" s="4"/>
      <c r="I582" s="5"/>
      <c r="J582" s="6"/>
      <c r="K582" s="6"/>
      <c r="L582" s="4"/>
      <c r="M582" s="5"/>
      <c r="N582" s="6"/>
      <c r="O582" s="22"/>
    </row>
    <row r="583" spans="3:15">
      <c r="C583" s="81" t="s">
        <v>735</v>
      </c>
      <c r="D583" s="82"/>
      <c r="E583" s="83"/>
      <c r="F583" s="84"/>
      <c r="G583" s="84"/>
      <c r="H583" s="82"/>
      <c r="I583" s="83"/>
      <c r="J583" s="84"/>
      <c r="K583" s="84"/>
      <c r="L583" s="82"/>
      <c r="M583" s="83"/>
      <c r="N583" s="84"/>
      <c r="O583" s="85"/>
    </row>
    <row r="584" spans="3:15">
      <c r="C584" s="29" t="s">
        <v>736</v>
      </c>
      <c r="D584" s="4"/>
      <c r="E584" s="5"/>
      <c r="F584" s="6"/>
      <c r="G584" s="6"/>
      <c r="H584" s="4"/>
      <c r="I584" s="5"/>
      <c r="J584" s="6"/>
      <c r="K584" s="6"/>
      <c r="L584" s="4"/>
      <c r="M584" s="5"/>
      <c r="N584" s="6"/>
      <c r="O584" s="22"/>
    </row>
    <row r="585" spans="3:15">
      <c r="C585" s="81" t="s">
        <v>737</v>
      </c>
      <c r="D585" s="82"/>
      <c r="E585" s="83"/>
      <c r="F585" s="84"/>
      <c r="G585" s="84"/>
      <c r="H585" s="82"/>
      <c r="I585" s="83"/>
      <c r="J585" s="84"/>
      <c r="K585" s="84"/>
      <c r="L585" s="82"/>
      <c r="M585" s="83"/>
      <c r="N585" s="84"/>
      <c r="O585" s="85"/>
    </row>
    <row r="586" spans="3:15">
      <c r="C586" s="29" t="s">
        <v>738</v>
      </c>
      <c r="D586" s="4"/>
      <c r="E586" s="5"/>
      <c r="F586" s="6"/>
      <c r="G586" s="6"/>
      <c r="H586" s="4"/>
      <c r="I586" s="5"/>
      <c r="J586" s="6"/>
      <c r="K586" s="6"/>
      <c r="L586" s="4"/>
      <c r="M586" s="5"/>
      <c r="N586" s="6"/>
      <c r="O586" s="22"/>
    </row>
    <row r="587" spans="3:15">
      <c r="C587" s="81" t="s">
        <v>739</v>
      </c>
      <c r="D587" s="82">
        <v>7</v>
      </c>
      <c r="E587" s="83">
        <v>69.49499999999999</v>
      </c>
      <c r="F587" s="84">
        <v>120442.85714285714</v>
      </c>
      <c r="G587" s="84">
        <v>1754.2857142857142</v>
      </c>
      <c r="H587" s="82">
        <v>1</v>
      </c>
      <c r="I587" s="83">
        <v>134.54999999999998</v>
      </c>
      <c r="J587" s="84">
        <v>208000</v>
      </c>
      <c r="K587" s="84">
        <v>1546</v>
      </c>
      <c r="L587" s="82">
        <v>6</v>
      </c>
      <c r="M587" s="83">
        <v>58.652499999999996</v>
      </c>
      <c r="N587" s="84">
        <v>105850</v>
      </c>
      <c r="O587" s="85">
        <v>1789</v>
      </c>
    </row>
    <row r="588" spans="3:15">
      <c r="C588" s="29" t="s">
        <v>740</v>
      </c>
      <c r="D588" s="4"/>
      <c r="E588" s="5"/>
      <c r="F588" s="6"/>
      <c r="G588" s="6"/>
      <c r="H588" s="4"/>
      <c r="I588" s="5"/>
      <c r="J588" s="6"/>
      <c r="K588" s="6"/>
      <c r="L588" s="4"/>
      <c r="M588" s="5"/>
      <c r="N588" s="6"/>
      <c r="O588" s="22"/>
    </row>
    <row r="589" spans="3:15">
      <c r="C589" s="81" t="s">
        <v>741</v>
      </c>
      <c r="D589" s="82">
        <v>1</v>
      </c>
      <c r="E589" s="83">
        <v>56.09</v>
      </c>
      <c r="F589" s="84">
        <v>110182</v>
      </c>
      <c r="G589" s="84">
        <v>1964</v>
      </c>
      <c r="H589" s="82"/>
      <c r="I589" s="83"/>
      <c r="J589" s="84"/>
      <c r="K589" s="84"/>
      <c r="L589" s="82">
        <v>1</v>
      </c>
      <c r="M589" s="83">
        <v>56.09</v>
      </c>
      <c r="N589" s="84">
        <v>110182</v>
      </c>
      <c r="O589" s="85">
        <v>1964</v>
      </c>
    </row>
    <row r="590" spans="3:15">
      <c r="C590" s="29" t="s">
        <v>742</v>
      </c>
      <c r="D590" s="4"/>
      <c r="E590" s="5"/>
      <c r="F590" s="6"/>
      <c r="G590" s="6"/>
      <c r="H590" s="4"/>
      <c r="I590" s="5"/>
      <c r="J590" s="6"/>
      <c r="K590" s="6"/>
      <c r="L590" s="4"/>
      <c r="M590" s="5"/>
      <c r="N590" s="6"/>
      <c r="O590" s="22"/>
    </row>
    <row r="591" spans="3:15">
      <c r="C591" s="81" t="s">
        <v>743</v>
      </c>
      <c r="D591" s="82"/>
      <c r="E591" s="83"/>
      <c r="F591" s="84"/>
      <c r="G591" s="84"/>
      <c r="H591" s="82"/>
      <c r="I591" s="83"/>
      <c r="J591" s="84"/>
      <c r="K591" s="84"/>
      <c r="L591" s="82"/>
      <c r="M591" s="83"/>
      <c r="N591" s="84"/>
      <c r="O591" s="85"/>
    </row>
    <row r="592" spans="3:15">
      <c r="C592" s="29" t="s">
        <v>744</v>
      </c>
      <c r="D592" s="4"/>
      <c r="E592" s="5"/>
      <c r="F592" s="6"/>
      <c r="G592" s="6"/>
      <c r="H592" s="4"/>
      <c r="I592" s="5"/>
      <c r="J592" s="6"/>
      <c r="K592" s="6"/>
      <c r="L592" s="4"/>
      <c r="M592" s="5"/>
      <c r="N592" s="6"/>
      <c r="O592" s="22"/>
    </row>
    <row r="593" spans="3:15">
      <c r="C593" s="81" t="s">
        <v>745</v>
      </c>
      <c r="D593" s="82">
        <v>33</v>
      </c>
      <c r="E593" s="83">
        <v>65.336030303030313</v>
      </c>
      <c r="F593" s="84">
        <v>53790.909090909088</v>
      </c>
      <c r="G593" s="84">
        <v>836.66666666666663</v>
      </c>
      <c r="H593" s="82"/>
      <c r="I593" s="83"/>
      <c r="J593" s="84"/>
      <c r="K593" s="84"/>
      <c r="L593" s="82">
        <v>33</v>
      </c>
      <c r="M593" s="83">
        <v>65.336030303030299</v>
      </c>
      <c r="N593" s="84">
        <v>53790.909090909088</v>
      </c>
      <c r="O593" s="85">
        <v>836.66666666666663</v>
      </c>
    </row>
    <row r="594" spans="3:15">
      <c r="C594" s="29" t="s">
        <v>746</v>
      </c>
      <c r="D594" s="4"/>
      <c r="E594" s="5"/>
      <c r="F594" s="6"/>
      <c r="G594" s="6"/>
      <c r="H594" s="4"/>
      <c r="I594" s="5"/>
      <c r="J594" s="6"/>
      <c r="K594" s="6"/>
      <c r="L594" s="4"/>
      <c r="M594" s="5"/>
      <c r="N594" s="6"/>
      <c r="O594" s="22"/>
    </row>
    <row r="595" spans="3:15">
      <c r="C595" s="81" t="s">
        <v>747</v>
      </c>
      <c r="D595" s="82">
        <v>140</v>
      </c>
      <c r="E595" s="83">
        <v>88.876946428571486</v>
      </c>
      <c r="F595" s="84">
        <v>188926.92857142858</v>
      </c>
      <c r="G595" s="84">
        <v>2097.6571428571428</v>
      </c>
      <c r="H595" s="82">
        <v>4</v>
      </c>
      <c r="I595" s="83">
        <v>200.51749999999998</v>
      </c>
      <c r="J595" s="84">
        <v>296250</v>
      </c>
      <c r="K595" s="84">
        <v>1484.25</v>
      </c>
      <c r="L595" s="82">
        <v>136</v>
      </c>
      <c r="M595" s="83">
        <v>85.593400735294125</v>
      </c>
      <c r="N595" s="84">
        <v>185770.36764705883</v>
      </c>
      <c r="O595" s="85">
        <v>2115.6985294117649</v>
      </c>
    </row>
    <row r="596" spans="3:15">
      <c r="C596" s="29" t="s">
        <v>748</v>
      </c>
      <c r="D596" s="4"/>
      <c r="E596" s="5"/>
      <c r="F596" s="6"/>
      <c r="G596" s="6"/>
      <c r="H596" s="4"/>
      <c r="I596" s="5"/>
      <c r="J596" s="6"/>
      <c r="K596" s="6"/>
      <c r="L596" s="4"/>
      <c r="M596" s="5"/>
      <c r="N596" s="6"/>
      <c r="O596" s="22"/>
    </row>
    <row r="597" spans="3:15">
      <c r="C597" s="81" t="s">
        <v>749</v>
      </c>
      <c r="D597" s="82"/>
      <c r="E597" s="83"/>
      <c r="F597" s="84"/>
      <c r="G597" s="84"/>
      <c r="H597" s="82"/>
      <c r="I597" s="83"/>
      <c r="J597" s="84"/>
      <c r="K597" s="84"/>
      <c r="L597" s="82"/>
      <c r="M597" s="83"/>
      <c r="N597" s="84"/>
      <c r="O597" s="85"/>
    </row>
    <row r="598" spans="3:15">
      <c r="C598" s="29" t="s">
        <v>750</v>
      </c>
      <c r="D598" s="4"/>
      <c r="E598" s="5"/>
      <c r="F598" s="6"/>
      <c r="G598" s="6"/>
      <c r="H598" s="4"/>
      <c r="I598" s="5"/>
      <c r="J598" s="6"/>
      <c r="K598" s="6"/>
      <c r="L598" s="4"/>
      <c r="M598" s="5"/>
      <c r="N598" s="6"/>
      <c r="O598" s="22"/>
    </row>
    <row r="599" spans="3:15">
      <c r="C599" s="81" t="s">
        <v>751</v>
      </c>
      <c r="D599" s="82"/>
      <c r="E599" s="83"/>
      <c r="F599" s="84"/>
      <c r="G599" s="84"/>
      <c r="H599" s="82"/>
      <c r="I599" s="83"/>
      <c r="J599" s="84"/>
      <c r="K599" s="84"/>
      <c r="L599" s="82"/>
      <c r="M599" s="83"/>
      <c r="N599" s="84"/>
      <c r="O599" s="85"/>
    </row>
    <row r="600" spans="3:15">
      <c r="C600" s="29" t="s">
        <v>752</v>
      </c>
      <c r="D600" s="4"/>
      <c r="E600" s="5"/>
      <c r="F600" s="6"/>
      <c r="G600" s="6"/>
      <c r="H600" s="4"/>
      <c r="I600" s="5"/>
      <c r="J600" s="6"/>
      <c r="K600" s="6"/>
      <c r="L600" s="4"/>
      <c r="M600" s="5"/>
      <c r="N600" s="6"/>
      <c r="O600" s="22"/>
    </row>
    <row r="601" spans="3:15">
      <c r="C601" s="81" t="s">
        <v>753</v>
      </c>
      <c r="D601" s="82"/>
      <c r="E601" s="83"/>
      <c r="F601" s="84"/>
      <c r="G601" s="84"/>
      <c r="H601" s="82"/>
      <c r="I601" s="83"/>
      <c r="J601" s="84"/>
      <c r="K601" s="84"/>
      <c r="L601" s="82"/>
      <c r="M601" s="83"/>
      <c r="N601" s="84"/>
      <c r="O601" s="85"/>
    </row>
    <row r="602" spans="3:15">
      <c r="C602" s="29" t="s">
        <v>754</v>
      </c>
      <c r="D602" s="4">
        <v>10</v>
      </c>
      <c r="E602" s="5">
        <v>56.581209999999999</v>
      </c>
      <c r="F602" s="6">
        <v>46736</v>
      </c>
      <c r="G602" s="6">
        <v>849.1</v>
      </c>
      <c r="H602" s="4"/>
      <c r="I602" s="5"/>
      <c r="J602" s="6"/>
      <c r="K602" s="6"/>
      <c r="L602" s="4">
        <v>10</v>
      </c>
      <c r="M602" s="5">
        <v>56.581209999999999</v>
      </c>
      <c r="N602" s="6">
        <v>46736</v>
      </c>
      <c r="O602" s="22">
        <v>849.1</v>
      </c>
    </row>
    <row r="603" spans="3:15">
      <c r="C603" s="81" t="s">
        <v>755</v>
      </c>
      <c r="D603" s="82"/>
      <c r="E603" s="83"/>
      <c r="F603" s="84"/>
      <c r="G603" s="84"/>
      <c r="H603" s="82"/>
      <c r="I603" s="83"/>
      <c r="J603" s="84"/>
      <c r="K603" s="84"/>
      <c r="L603" s="82"/>
      <c r="M603" s="83"/>
      <c r="N603" s="84"/>
      <c r="O603" s="85"/>
    </row>
    <row r="604" spans="3:15">
      <c r="C604" s="29" t="s">
        <v>756</v>
      </c>
      <c r="D604" s="4"/>
      <c r="E604" s="5"/>
      <c r="F604" s="6"/>
      <c r="G604" s="6"/>
      <c r="H604" s="4"/>
      <c r="I604" s="5"/>
      <c r="J604" s="6"/>
      <c r="K604" s="6"/>
      <c r="L604" s="4"/>
      <c r="M604" s="5"/>
      <c r="N604" s="6"/>
      <c r="O604" s="22"/>
    </row>
    <row r="605" spans="3:15">
      <c r="C605" s="81" t="s">
        <v>757</v>
      </c>
      <c r="D605" s="82"/>
      <c r="E605" s="83"/>
      <c r="F605" s="84"/>
      <c r="G605" s="84"/>
      <c r="H605" s="82"/>
      <c r="I605" s="83"/>
      <c r="J605" s="84"/>
      <c r="K605" s="84"/>
      <c r="L605" s="82"/>
      <c r="M605" s="83"/>
      <c r="N605" s="84"/>
      <c r="O605" s="85"/>
    </row>
    <row r="606" spans="3:15">
      <c r="C606" s="29" t="s">
        <v>758</v>
      </c>
      <c r="D606" s="4"/>
      <c r="E606" s="5"/>
      <c r="F606" s="6"/>
      <c r="G606" s="6"/>
      <c r="H606" s="4"/>
      <c r="I606" s="5"/>
      <c r="J606" s="6"/>
      <c r="K606" s="6"/>
      <c r="L606" s="4"/>
      <c r="M606" s="5"/>
      <c r="N606" s="6"/>
      <c r="O606" s="22"/>
    </row>
    <row r="607" spans="3:15">
      <c r="C607" s="81" t="s">
        <v>759</v>
      </c>
      <c r="D607" s="82"/>
      <c r="E607" s="83"/>
      <c r="F607" s="84"/>
      <c r="G607" s="84"/>
      <c r="H607" s="82"/>
      <c r="I607" s="83"/>
      <c r="J607" s="84"/>
      <c r="K607" s="84"/>
      <c r="L607" s="82"/>
      <c r="M607" s="83"/>
      <c r="N607" s="84"/>
      <c r="O607" s="85"/>
    </row>
    <row r="608" spans="3:15">
      <c r="C608" s="29" t="s">
        <v>760</v>
      </c>
      <c r="D608" s="4"/>
      <c r="E608" s="5"/>
      <c r="F608" s="6"/>
      <c r="G608" s="6"/>
      <c r="H608" s="4"/>
      <c r="I608" s="5"/>
      <c r="J608" s="6"/>
      <c r="K608" s="6"/>
      <c r="L608" s="4"/>
      <c r="M608" s="5"/>
      <c r="N608" s="6"/>
      <c r="O608" s="22"/>
    </row>
    <row r="609" spans="3:15">
      <c r="C609" s="81" t="s">
        <v>761</v>
      </c>
      <c r="D609" s="82"/>
      <c r="E609" s="83"/>
      <c r="F609" s="84"/>
      <c r="G609" s="84"/>
      <c r="H609" s="82"/>
      <c r="I609" s="83"/>
      <c r="J609" s="84"/>
      <c r="K609" s="84"/>
      <c r="L609" s="82"/>
      <c r="M609" s="83"/>
      <c r="N609" s="84"/>
      <c r="O609" s="85"/>
    </row>
    <row r="610" spans="3:15">
      <c r="C610" s="29" t="s">
        <v>762</v>
      </c>
      <c r="D610" s="4"/>
      <c r="E610" s="5"/>
      <c r="F610" s="6"/>
      <c r="G610" s="6"/>
      <c r="H610" s="4"/>
      <c r="I610" s="5"/>
      <c r="J610" s="6"/>
      <c r="K610" s="6"/>
      <c r="L610" s="4"/>
      <c r="M610" s="5"/>
      <c r="N610" s="6"/>
      <c r="O610" s="22"/>
    </row>
    <row r="611" spans="3:15">
      <c r="C611" s="81" t="s">
        <v>763</v>
      </c>
      <c r="D611" s="82"/>
      <c r="E611" s="83"/>
      <c r="F611" s="84"/>
      <c r="G611" s="84"/>
      <c r="H611" s="82"/>
      <c r="I611" s="83"/>
      <c r="J611" s="84"/>
      <c r="K611" s="84"/>
      <c r="L611" s="82"/>
      <c r="M611" s="83"/>
      <c r="N611" s="84"/>
      <c r="O611" s="85"/>
    </row>
    <row r="612" spans="3:15">
      <c r="C612" s="29" t="s">
        <v>764</v>
      </c>
      <c r="D612" s="4"/>
      <c r="E612" s="5"/>
      <c r="F612" s="6"/>
      <c r="G612" s="6"/>
      <c r="H612" s="4"/>
      <c r="I612" s="5"/>
      <c r="J612" s="6"/>
      <c r="K612" s="6"/>
      <c r="L612" s="4"/>
      <c r="M612" s="5"/>
      <c r="N612" s="6"/>
      <c r="O612" s="22"/>
    </row>
    <row r="613" spans="3:15">
      <c r="C613" s="81" t="s">
        <v>765</v>
      </c>
      <c r="D613" s="82"/>
      <c r="E613" s="83"/>
      <c r="F613" s="84"/>
      <c r="G613" s="84"/>
      <c r="H613" s="82"/>
      <c r="I613" s="83"/>
      <c r="J613" s="84"/>
      <c r="K613" s="84"/>
      <c r="L613" s="82"/>
      <c r="M613" s="83"/>
      <c r="N613" s="84"/>
      <c r="O613" s="85"/>
    </row>
    <row r="614" spans="3:15">
      <c r="C614" s="29" t="s">
        <v>766</v>
      </c>
      <c r="D614" s="4">
        <v>1</v>
      </c>
      <c r="E614" s="5">
        <v>81.31</v>
      </c>
      <c r="F614" s="6">
        <v>54800</v>
      </c>
      <c r="G614" s="6">
        <v>674</v>
      </c>
      <c r="H614" s="4"/>
      <c r="I614" s="5"/>
      <c r="J614" s="6"/>
      <c r="K614" s="6"/>
      <c r="L614" s="4">
        <v>1</v>
      </c>
      <c r="M614" s="5">
        <v>81.31</v>
      </c>
      <c r="N614" s="6">
        <v>54800</v>
      </c>
      <c r="O614" s="22">
        <v>674</v>
      </c>
    </row>
    <row r="615" spans="3:15">
      <c r="C615" s="81" t="s">
        <v>767</v>
      </c>
      <c r="D615" s="82"/>
      <c r="E615" s="83"/>
      <c r="F615" s="84"/>
      <c r="G615" s="84"/>
      <c r="H615" s="82"/>
      <c r="I615" s="83"/>
      <c r="J615" s="84"/>
      <c r="K615" s="84"/>
      <c r="L615" s="82"/>
      <c r="M615" s="83"/>
      <c r="N615" s="84"/>
      <c r="O615" s="85"/>
    </row>
    <row r="616" spans="3:15">
      <c r="C616" s="29" t="s">
        <v>768</v>
      </c>
      <c r="D616" s="4"/>
      <c r="E616" s="5"/>
      <c r="F616" s="6"/>
      <c r="G616" s="6"/>
      <c r="H616" s="4"/>
      <c r="I616" s="5"/>
      <c r="J616" s="6"/>
      <c r="K616" s="6"/>
      <c r="L616" s="4"/>
      <c r="M616" s="5"/>
      <c r="N616" s="6"/>
      <c r="O616" s="22"/>
    </row>
    <row r="617" spans="3:15">
      <c r="C617" s="81" t="s">
        <v>769</v>
      </c>
      <c r="D617" s="82"/>
      <c r="E617" s="83"/>
      <c r="F617" s="84"/>
      <c r="G617" s="84"/>
      <c r="H617" s="82"/>
      <c r="I617" s="83"/>
      <c r="J617" s="84"/>
      <c r="K617" s="84"/>
      <c r="L617" s="82"/>
      <c r="M617" s="83"/>
      <c r="N617" s="84"/>
      <c r="O617" s="85"/>
    </row>
    <row r="618" spans="3:15">
      <c r="C618" s="29" t="s">
        <v>770</v>
      </c>
      <c r="D618" s="4"/>
      <c r="E618" s="5"/>
      <c r="F618" s="6"/>
      <c r="G618" s="6"/>
      <c r="H618" s="4"/>
      <c r="I618" s="5"/>
      <c r="J618" s="6"/>
      <c r="K618" s="6"/>
      <c r="L618" s="4"/>
      <c r="M618" s="5"/>
      <c r="N618" s="6"/>
      <c r="O618" s="22"/>
    </row>
    <row r="619" spans="3:15">
      <c r="C619" s="81" t="s">
        <v>771</v>
      </c>
      <c r="D619" s="82"/>
      <c r="E619" s="83"/>
      <c r="F619" s="84"/>
      <c r="G619" s="84"/>
      <c r="H619" s="82"/>
      <c r="I619" s="83"/>
      <c r="J619" s="84"/>
      <c r="K619" s="84"/>
      <c r="L619" s="82"/>
      <c r="M619" s="83"/>
      <c r="N619" s="84"/>
      <c r="O619" s="85"/>
    </row>
    <row r="620" spans="3:15">
      <c r="C620" s="29" t="s">
        <v>772</v>
      </c>
      <c r="D620" s="4"/>
      <c r="E620" s="5"/>
      <c r="F620" s="6"/>
      <c r="G620" s="6"/>
      <c r="H620" s="4"/>
      <c r="I620" s="5"/>
      <c r="J620" s="6"/>
      <c r="K620" s="6"/>
      <c r="L620" s="4"/>
      <c r="M620" s="5"/>
      <c r="N620" s="6"/>
      <c r="O620" s="22"/>
    </row>
    <row r="621" spans="3:15">
      <c r="C621" s="81" t="s">
        <v>773</v>
      </c>
      <c r="D621" s="82">
        <v>5</v>
      </c>
      <c r="E621" s="83">
        <v>169.55770000000001</v>
      </c>
      <c r="F621" s="84">
        <v>162400</v>
      </c>
      <c r="G621" s="84">
        <v>958</v>
      </c>
      <c r="H621" s="82">
        <v>5</v>
      </c>
      <c r="I621" s="83">
        <v>169.55770000000001</v>
      </c>
      <c r="J621" s="84">
        <v>162400</v>
      </c>
      <c r="K621" s="84">
        <v>958</v>
      </c>
      <c r="L621" s="82"/>
      <c r="M621" s="83"/>
      <c r="N621" s="84"/>
      <c r="O621" s="85"/>
    </row>
    <row r="622" spans="3:15">
      <c r="C622" s="29" t="s">
        <v>774</v>
      </c>
      <c r="D622" s="4"/>
      <c r="E622" s="5"/>
      <c r="F622" s="6"/>
      <c r="G622" s="6"/>
      <c r="H622" s="4"/>
      <c r="I622" s="5"/>
      <c r="J622" s="6"/>
      <c r="K622" s="6"/>
      <c r="L622" s="4"/>
      <c r="M622" s="5"/>
      <c r="N622" s="6"/>
      <c r="O622" s="22"/>
    </row>
    <row r="623" spans="3:15">
      <c r="C623" s="81" t="s">
        <v>775</v>
      </c>
      <c r="D623" s="82"/>
      <c r="E623" s="83"/>
      <c r="F623" s="84"/>
      <c r="G623" s="84"/>
      <c r="H623" s="82"/>
      <c r="I623" s="83"/>
      <c r="J623" s="84"/>
      <c r="K623" s="84"/>
      <c r="L623" s="82"/>
      <c r="M623" s="83"/>
      <c r="N623" s="84"/>
      <c r="O623" s="85"/>
    </row>
    <row r="624" spans="3:15">
      <c r="C624" s="29" t="s">
        <v>776</v>
      </c>
      <c r="D624" s="4"/>
      <c r="E624" s="5"/>
      <c r="F624" s="6"/>
      <c r="G624" s="6"/>
      <c r="H624" s="4"/>
      <c r="I624" s="5"/>
      <c r="J624" s="6"/>
      <c r="K624" s="6"/>
      <c r="L624" s="4"/>
      <c r="M624" s="5"/>
      <c r="N624" s="6"/>
      <c r="O624" s="22"/>
    </row>
    <row r="625" spans="3:15">
      <c r="C625" s="81" t="s">
        <v>777</v>
      </c>
      <c r="D625" s="82"/>
      <c r="E625" s="83"/>
      <c r="F625" s="84"/>
      <c r="G625" s="84"/>
      <c r="H625" s="82"/>
      <c r="I625" s="83"/>
      <c r="J625" s="84"/>
      <c r="K625" s="84"/>
      <c r="L625" s="82"/>
      <c r="M625" s="83"/>
      <c r="N625" s="84"/>
      <c r="O625" s="85"/>
    </row>
    <row r="626" spans="3:15">
      <c r="C626" s="29" t="s">
        <v>778</v>
      </c>
      <c r="D626" s="4"/>
      <c r="E626" s="5"/>
      <c r="F626" s="6"/>
      <c r="G626" s="6"/>
      <c r="H626" s="4"/>
      <c r="I626" s="5"/>
      <c r="J626" s="6"/>
      <c r="K626" s="6"/>
      <c r="L626" s="4"/>
      <c r="M626" s="5"/>
      <c r="N626" s="6"/>
      <c r="O626" s="22"/>
    </row>
    <row r="627" spans="3:15">
      <c r="C627" s="81" t="s">
        <v>779</v>
      </c>
      <c r="D627" s="82">
        <v>30</v>
      </c>
      <c r="E627" s="83">
        <v>74.242206666666661</v>
      </c>
      <c r="F627" s="84">
        <v>71566.666666666672</v>
      </c>
      <c r="G627" s="84">
        <v>974</v>
      </c>
      <c r="H627" s="82"/>
      <c r="I627" s="83"/>
      <c r="J627" s="84"/>
      <c r="K627" s="84"/>
      <c r="L627" s="82">
        <v>30</v>
      </c>
      <c r="M627" s="83">
        <v>74.242206666666661</v>
      </c>
      <c r="N627" s="84">
        <v>71566.666666666672</v>
      </c>
      <c r="O627" s="85">
        <v>974</v>
      </c>
    </row>
    <row r="628" spans="3:15">
      <c r="C628" s="29" t="s">
        <v>780</v>
      </c>
      <c r="D628" s="4">
        <v>2</v>
      </c>
      <c r="E628" s="5">
        <v>164.73749999999998</v>
      </c>
      <c r="F628" s="6">
        <v>131100</v>
      </c>
      <c r="G628" s="6">
        <v>796</v>
      </c>
      <c r="H628" s="4">
        <v>2</v>
      </c>
      <c r="I628" s="5">
        <v>164.73749999999998</v>
      </c>
      <c r="J628" s="6">
        <v>131100</v>
      </c>
      <c r="K628" s="6">
        <v>796</v>
      </c>
      <c r="L628" s="4"/>
      <c r="M628" s="5"/>
      <c r="N628" s="6"/>
      <c r="O628" s="22"/>
    </row>
    <row r="629" spans="3:15">
      <c r="C629" s="81" t="s">
        <v>781</v>
      </c>
      <c r="D629" s="82">
        <v>12</v>
      </c>
      <c r="E629" s="83">
        <v>58.123425000000005</v>
      </c>
      <c r="F629" s="84">
        <v>41733.333333333336</v>
      </c>
      <c r="G629" s="84">
        <v>740.41666666666663</v>
      </c>
      <c r="H629" s="82"/>
      <c r="I629" s="83"/>
      <c r="J629" s="84"/>
      <c r="K629" s="84"/>
      <c r="L629" s="82">
        <v>12</v>
      </c>
      <c r="M629" s="83">
        <v>58.123424999999997</v>
      </c>
      <c r="N629" s="84">
        <v>41733.333333333336</v>
      </c>
      <c r="O629" s="85">
        <v>740.41666666666663</v>
      </c>
    </row>
    <row r="630" spans="3:15">
      <c r="C630" s="29" t="s">
        <v>782</v>
      </c>
      <c r="D630" s="4"/>
      <c r="E630" s="5"/>
      <c r="F630" s="6"/>
      <c r="G630" s="6"/>
      <c r="H630" s="4"/>
      <c r="I630" s="5"/>
      <c r="J630" s="6"/>
      <c r="K630" s="6"/>
      <c r="L630" s="4"/>
      <c r="M630" s="5"/>
      <c r="N630" s="6"/>
      <c r="O630" s="22"/>
    </row>
    <row r="631" spans="3:15">
      <c r="C631" s="81" t="s">
        <v>783</v>
      </c>
      <c r="D631" s="82"/>
      <c r="E631" s="83"/>
      <c r="F631" s="84"/>
      <c r="G631" s="84"/>
      <c r="H631" s="82"/>
      <c r="I631" s="83"/>
      <c r="J631" s="84"/>
      <c r="K631" s="84"/>
      <c r="L631" s="82"/>
      <c r="M631" s="83"/>
      <c r="N631" s="84"/>
      <c r="O631" s="85"/>
    </row>
    <row r="632" spans="3:15">
      <c r="C632" s="29" t="s">
        <v>784</v>
      </c>
      <c r="D632" s="4"/>
      <c r="E632" s="5"/>
      <c r="F632" s="6"/>
      <c r="G632" s="6"/>
      <c r="H632" s="4"/>
      <c r="I632" s="5"/>
      <c r="J632" s="6"/>
      <c r="K632" s="6"/>
      <c r="L632" s="4"/>
      <c r="M632" s="5"/>
      <c r="N632" s="6"/>
      <c r="O632" s="22"/>
    </row>
    <row r="633" spans="3:15">
      <c r="C633" s="81" t="s">
        <v>785</v>
      </c>
      <c r="D633" s="82">
        <v>12</v>
      </c>
      <c r="E633" s="83">
        <v>58.008333333333347</v>
      </c>
      <c r="F633" s="84">
        <v>32250</v>
      </c>
      <c r="G633" s="84">
        <v>558.66666666666663</v>
      </c>
      <c r="H633" s="82"/>
      <c r="I633" s="83"/>
      <c r="J633" s="84"/>
      <c r="K633" s="84"/>
      <c r="L633" s="82">
        <v>12</v>
      </c>
      <c r="M633" s="83">
        <v>58.008333333333347</v>
      </c>
      <c r="N633" s="84">
        <v>32250</v>
      </c>
      <c r="O633" s="85">
        <v>558.66666666666663</v>
      </c>
    </row>
    <row r="634" spans="3:15">
      <c r="C634" s="29" t="s">
        <v>786</v>
      </c>
      <c r="D634" s="4"/>
      <c r="E634" s="5"/>
      <c r="F634" s="6"/>
      <c r="G634" s="6"/>
      <c r="H634" s="4"/>
      <c r="I634" s="5"/>
      <c r="J634" s="6"/>
      <c r="K634" s="6"/>
      <c r="L634" s="4"/>
      <c r="M634" s="5"/>
      <c r="N634" s="6"/>
      <c r="O634" s="22"/>
    </row>
    <row r="635" spans="3:15">
      <c r="C635" s="81" t="s">
        <v>787</v>
      </c>
      <c r="D635" s="82"/>
      <c r="E635" s="83"/>
      <c r="F635" s="84"/>
      <c r="G635" s="84"/>
      <c r="H635" s="82"/>
      <c r="I635" s="83"/>
      <c r="J635" s="84"/>
      <c r="K635" s="84"/>
      <c r="L635" s="82"/>
      <c r="M635" s="83"/>
      <c r="N635" s="84"/>
      <c r="O635" s="85"/>
    </row>
    <row r="636" spans="3:15">
      <c r="C636" s="29" t="s">
        <v>788</v>
      </c>
      <c r="D636" s="4"/>
      <c r="E636" s="5"/>
      <c r="F636" s="6"/>
      <c r="G636" s="6"/>
      <c r="H636" s="4"/>
      <c r="I636" s="5"/>
      <c r="J636" s="6"/>
      <c r="K636" s="6"/>
      <c r="L636" s="4"/>
      <c r="M636" s="5"/>
      <c r="N636" s="6"/>
      <c r="O636" s="22"/>
    </row>
    <row r="637" spans="3:15">
      <c r="C637" s="81" t="s">
        <v>789</v>
      </c>
      <c r="D637" s="82"/>
      <c r="E637" s="83"/>
      <c r="F637" s="84"/>
      <c r="G637" s="84"/>
      <c r="H637" s="82"/>
      <c r="I637" s="83"/>
      <c r="J637" s="84"/>
      <c r="K637" s="84"/>
      <c r="L637" s="82"/>
      <c r="M637" s="83"/>
      <c r="N637" s="84"/>
      <c r="O637" s="85"/>
    </row>
    <row r="638" spans="3:15">
      <c r="C638" s="29" t="s">
        <v>790</v>
      </c>
      <c r="D638" s="4">
        <v>3</v>
      </c>
      <c r="E638" s="5">
        <v>41.080000000000005</v>
      </c>
      <c r="F638" s="6">
        <v>74900</v>
      </c>
      <c r="G638" s="6">
        <v>1830.3333333333333</v>
      </c>
      <c r="H638" s="4"/>
      <c r="I638" s="5"/>
      <c r="J638" s="6"/>
      <c r="K638" s="6"/>
      <c r="L638" s="4">
        <v>3</v>
      </c>
      <c r="M638" s="5">
        <v>41.080000000000005</v>
      </c>
      <c r="N638" s="6">
        <v>74900</v>
      </c>
      <c r="O638" s="22">
        <v>1830.3333333333333</v>
      </c>
    </row>
    <row r="639" spans="3:15">
      <c r="C639" s="81" t="s">
        <v>791</v>
      </c>
      <c r="D639" s="82"/>
      <c r="E639" s="83"/>
      <c r="F639" s="84"/>
      <c r="G639" s="84"/>
      <c r="H639" s="82"/>
      <c r="I639" s="83"/>
      <c r="J639" s="84"/>
      <c r="K639" s="84"/>
      <c r="L639" s="82"/>
      <c r="M639" s="83"/>
      <c r="N639" s="84"/>
      <c r="O639" s="85"/>
    </row>
    <row r="640" spans="3:15">
      <c r="C640" s="29" t="s">
        <v>792</v>
      </c>
      <c r="D640" s="4"/>
      <c r="E640" s="5"/>
      <c r="F640" s="6"/>
      <c r="G640" s="6"/>
      <c r="H640" s="4"/>
      <c r="I640" s="5"/>
      <c r="J640" s="6"/>
      <c r="K640" s="6"/>
      <c r="L640" s="4"/>
      <c r="M640" s="5"/>
      <c r="N640" s="6"/>
      <c r="O640" s="22"/>
    </row>
    <row r="641" spans="3:15">
      <c r="C641" s="81" t="s">
        <v>793</v>
      </c>
      <c r="D641" s="82"/>
      <c r="E641" s="83"/>
      <c r="F641" s="84"/>
      <c r="G641" s="84"/>
      <c r="H641" s="82"/>
      <c r="I641" s="83"/>
      <c r="J641" s="84"/>
      <c r="K641" s="84"/>
      <c r="L641" s="82"/>
      <c r="M641" s="83"/>
      <c r="N641" s="84"/>
      <c r="O641" s="85"/>
    </row>
    <row r="642" spans="3:15">
      <c r="C642" s="29" t="s">
        <v>794</v>
      </c>
      <c r="D642" s="4">
        <v>70</v>
      </c>
      <c r="E642" s="5">
        <v>73.685648571428572</v>
      </c>
      <c r="F642" s="6">
        <v>98471.809428571447</v>
      </c>
      <c r="G642" s="6">
        <v>1362.0428571428572</v>
      </c>
      <c r="H642" s="4">
        <v>2</v>
      </c>
      <c r="I642" s="5">
        <v>328</v>
      </c>
      <c r="J642" s="6">
        <v>370000</v>
      </c>
      <c r="K642" s="6">
        <v>1128</v>
      </c>
      <c r="L642" s="4">
        <v>68</v>
      </c>
      <c r="M642" s="5">
        <v>66.205814705882347</v>
      </c>
      <c r="N642" s="6">
        <v>90485.686176470597</v>
      </c>
      <c r="O642" s="22">
        <v>1368.9264705882354</v>
      </c>
    </row>
    <row r="643" spans="3:15">
      <c r="C643" s="81" t="s">
        <v>795</v>
      </c>
      <c r="D643" s="82"/>
      <c r="E643" s="83"/>
      <c r="F643" s="84"/>
      <c r="G643" s="84"/>
      <c r="H643" s="82"/>
      <c r="I643" s="83"/>
      <c r="J643" s="84"/>
      <c r="K643" s="84"/>
      <c r="L643" s="82"/>
      <c r="M643" s="83"/>
      <c r="N643" s="84"/>
      <c r="O643" s="85"/>
    </row>
    <row r="644" spans="3:15">
      <c r="C644" s="29" t="s">
        <v>796</v>
      </c>
      <c r="D644" s="4"/>
      <c r="E644" s="5"/>
      <c r="F644" s="6"/>
      <c r="G644" s="6"/>
      <c r="H644" s="4"/>
      <c r="I644" s="5"/>
      <c r="J644" s="6"/>
      <c r="K644" s="6"/>
      <c r="L644" s="4"/>
      <c r="M644" s="5"/>
      <c r="N644" s="6"/>
      <c r="O644" s="22"/>
    </row>
    <row r="645" spans="3:15">
      <c r="C645" s="81" t="s">
        <v>797</v>
      </c>
      <c r="D645" s="82"/>
      <c r="E645" s="83"/>
      <c r="F645" s="84"/>
      <c r="G645" s="84"/>
      <c r="H645" s="82"/>
      <c r="I645" s="83"/>
      <c r="J645" s="84"/>
      <c r="K645" s="84"/>
      <c r="L645" s="82"/>
      <c r="M645" s="83"/>
      <c r="N645" s="84"/>
      <c r="O645" s="85"/>
    </row>
    <row r="646" spans="3:15">
      <c r="C646" s="29" t="s">
        <v>798</v>
      </c>
      <c r="D646" s="4"/>
      <c r="E646" s="5"/>
      <c r="F646" s="6"/>
      <c r="G646" s="6"/>
      <c r="H646" s="4"/>
      <c r="I646" s="5"/>
      <c r="J646" s="6"/>
      <c r="K646" s="6"/>
      <c r="L646" s="4"/>
      <c r="M646" s="5"/>
      <c r="N646" s="6"/>
      <c r="O646" s="22"/>
    </row>
    <row r="647" spans="3:15">
      <c r="C647" s="81" t="s">
        <v>799</v>
      </c>
      <c r="D647" s="82">
        <v>1</v>
      </c>
      <c r="E647" s="83">
        <v>87</v>
      </c>
      <c r="F647" s="84">
        <v>110000</v>
      </c>
      <c r="G647" s="84">
        <v>1264</v>
      </c>
      <c r="H647" s="82"/>
      <c r="I647" s="83"/>
      <c r="J647" s="84"/>
      <c r="K647" s="84"/>
      <c r="L647" s="82">
        <v>1</v>
      </c>
      <c r="M647" s="83">
        <v>87</v>
      </c>
      <c r="N647" s="84">
        <v>110000</v>
      </c>
      <c r="O647" s="85">
        <v>1264</v>
      </c>
    </row>
    <row r="648" spans="3:15">
      <c r="C648" s="29" t="s">
        <v>800</v>
      </c>
      <c r="D648" s="4"/>
      <c r="E648" s="5"/>
      <c r="F648" s="6"/>
      <c r="G648" s="6"/>
      <c r="H648" s="4"/>
      <c r="I648" s="5"/>
      <c r="J648" s="6"/>
      <c r="K648" s="6"/>
      <c r="L648" s="4"/>
      <c r="M648" s="5"/>
      <c r="N648" s="6"/>
      <c r="O648" s="22"/>
    </row>
    <row r="649" spans="3:15">
      <c r="C649" s="81" t="s">
        <v>801</v>
      </c>
      <c r="D649" s="82"/>
      <c r="E649" s="83"/>
      <c r="F649" s="84"/>
      <c r="G649" s="84"/>
      <c r="H649" s="82"/>
      <c r="I649" s="83"/>
      <c r="J649" s="84"/>
      <c r="K649" s="84"/>
      <c r="L649" s="82"/>
      <c r="M649" s="83"/>
      <c r="N649" s="84"/>
      <c r="O649" s="85"/>
    </row>
    <row r="650" spans="3:15">
      <c r="C650" s="29" t="s">
        <v>802</v>
      </c>
      <c r="D650" s="4"/>
      <c r="E650" s="5"/>
      <c r="F650" s="6"/>
      <c r="G650" s="6"/>
      <c r="H650" s="4"/>
      <c r="I650" s="5"/>
      <c r="J650" s="6"/>
      <c r="K650" s="6"/>
      <c r="L650" s="4"/>
      <c r="M650" s="5"/>
      <c r="N650" s="6"/>
      <c r="O650" s="22"/>
    </row>
    <row r="651" spans="3:15">
      <c r="C651" s="81" t="s">
        <v>803</v>
      </c>
      <c r="D651" s="82">
        <v>1</v>
      </c>
      <c r="E651" s="83">
        <v>275.02019999999993</v>
      </c>
      <c r="F651" s="84">
        <v>325000</v>
      </c>
      <c r="G651" s="84">
        <v>1182</v>
      </c>
      <c r="H651" s="82">
        <v>1</v>
      </c>
      <c r="I651" s="83">
        <v>275.02019999999993</v>
      </c>
      <c r="J651" s="84">
        <v>325000</v>
      </c>
      <c r="K651" s="84">
        <v>1182</v>
      </c>
      <c r="L651" s="82"/>
      <c r="M651" s="83"/>
      <c r="N651" s="84"/>
      <c r="O651" s="85"/>
    </row>
    <row r="652" spans="3:15">
      <c r="C652" s="29" t="s">
        <v>804</v>
      </c>
      <c r="D652" s="4"/>
      <c r="E652" s="5"/>
      <c r="F652" s="6"/>
      <c r="G652" s="6"/>
      <c r="H652" s="4"/>
      <c r="I652" s="5"/>
      <c r="J652" s="6"/>
      <c r="K652" s="6"/>
      <c r="L652" s="4"/>
      <c r="M652" s="5"/>
      <c r="N652" s="6"/>
      <c r="O652" s="22"/>
    </row>
    <row r="653" spans="3:15">
      <c r="C653" s="81" t="s">
        <v>805</v>
      </c>
      <c r="D653" s="82">
        <v>1</v>
      </c>
      <c r="E653" s="83">
        <v>58.46</v>
      </c>
      <c r="F653" s="84">
        <v>59941</v>
      </c>
      <c r="G653" s="84">
        <v>1025</v>
      </c>
      <c r="H653" s="82"/>
      <c r="I653" s="83"/>
      <c r="J653" s="84"/>
      <c r="K653" s="84"/>
      <c r="L653" s="82">
        <v>1</v>
      </c>
      <c r="M653" s="83">
        <v>58.46</v>
      </c>
      <c r="N653" s="84">
        <v>59941</v>
      </c>
      <c r="O653" s="85">
        <v>1025</v>
      </c>
    </row>
    <row r="654" spans="3:15">
      <c r="C654" s="29" t="s">
        <v>806</v>
      </c>
      <c r="D654" s="4"/>
      <c r="E654" s="5"/>
      <c r="F654" s="6"/>
      <c r="G654" s="6"/>
      <c r="H654" s="4"/>
      <c r="I654" s="5"/>
      <c r="J654" s="6"/>
      <c r="K654" s="6"/>
      <c r="L654" s="4"/>
      <c r="M654" s="5"/>
      <c r="N654" s="6"/>
      <c r="O654" s="22"/>
    </row>
    <row r="655" spans="3:15">
      <c r="C655" s="81" t="s">
        <v>807</v>
      </c>
      <c r="D655" s="82">
        <v>2</v>
      </c>
      <c r="E655" s="83">
        <v>148.68395000000001</v>
      </c>
      <c r="F655" s="84">
        <v>74632</v>
      </c>
      <c r="G655" s="84">
        <v>585</v>
      </c>
      <c r="H655" s="82">
        <v>1</v>
      </c>
      <c r="I655" s="83">
        <v>231</v>
      </c>
      <c r="J655" s="84">
        <v>100464</v>
      </c>
      <c r="K655" s="84">
        <v>435</v>
      </c>
      <c r="L655" s="82">
        <v>1</v>
      </c>
      <c r="M655" s="83">
        <v>66.367900000000006</v>
      </c>
      <c r="N655" s="84">
        <v>48800</v>
      </c>
      <c r="O655" s="85">
        <v>735</v>
      </c>
    </row>
    <row r="656" spans="3:15">
      <c r="C656" s="29" t="s">
        <v>808</v>
      </c>
      <c r="D656" s="4">
        <v>8</v>
      </c>
      <c r="E656" s="5">
        <v>48.155699999999996</v>
      </c>
      <c r="F656" s="6">
        <v>51375</v>
      </c>
      <c r="G656" s="6">
        <v>1091.5</v>
      </c>
      <c r="H656" s="4"/>
      <c r="I656" s="5"/>
      <c r="J656" s="6"/>
      <c r="K656" s="6"/>
      <c r="L656" s="4">
        <v>8</v>
      </c>
      <c r="M656" s="5">
        <v>48.155699999999996</v>
      </c>
      <c r="N656" s="6">
        <v>51375</v>
      </c>
      <c r="O656" s="22">
        <v>1091.5</v>
      </c>
    </row>
    <row r="657" spans="3:15">
      <c r="C657" s="81" t="s">
        <v>809</v>
      </c>
      <c r="D657" s="82"/>
      <c r="E657" s="83"/>
      <c r="F657" s="84"/>
      <c r="G657" s="84"/>
      <c r="H657" s="82"/>
      <c r="I657" s="83"/>
      <c r="J657" s="84"/>
      <c r="K657" s="84"/>
      <c r="L657" s="82"/>
      <c r="M657" s="83"/>
      <c r="N657" s="84"/>
      <c r="O657" s="85"/>
    </row>
    <row r="658" spans="3:15">
      <c r="C658" s="29" t="s">
        <v>810</v>
      </c>
      <c r="D658" s="4">
        <v>21</v>
      </c>
      <c r="E658" s="5">
        <v>85.264285714285705</v>
      </c>
      <c r="F658" s="6">
        <v>68347.619047619053</v>
      </c>
      <c r="G658" s="6">
        <v>804.47619047619048</v>
      </c>
      <c r="H658" s="4"/>
      <c r="I658" s="5"/>
      <c r="J658" s="6"/>
      <c r="K658" s="6"/>
      <c r="L658" s="4">
        <v>21</v>
      </c>
      <c r="M658" s="5">
        <v>85.264285714285705</v>
      </c>
      <c r="N658" s="6">
        <v>68347.619047619053</v>
      </c>
      <c r="O658" s="22">
        <v>804.47619047619048</v>
      </c>
    </row>
    <row r="659" spans="3:15">
      <c r="C659" s="81" t="s">
        <v>811</v>
      </c>
      <c r="D659" s="82">
        <v>8</v>
      </c>
      <c r="E659" s="83">
        <v>67.347499999999997</v>
      </c>
      <c r="F659" s="84">
        <v>53737.5</v>
      </c>
      <c r="G659" s="84">
        <v>805.75</v>
      </c>
      <c r="H659" s="82"/>
      <c r="I659" s="83"/>
      <c r="J659" s="84"/>
      <c r="K659" s="84"/>
      <c r="L659" s="82">
        <v>8</v>
      </c>
      <c r="M659" s="83">
        <v>67.347500000000011</v>
      </c>
      <c r="N659" s="84">
        <v>53737.5</v>
      </c>
      <c r="O659" s="85">
        <v>805.75</v>
      </c>
    </row>
    <row r="660" spans="3:15">
      <c r="C660" s="29" t="s">
        <v>812</v>
      </c>
      <c r="D660" s="4">
        <v>18</v>
      </c>
      <c r="E660" s="5">
        <v>70.830416666666665</v>
      </c>
      <c r="F660" s="6">
        <v>65294.444444444445</v>
      </c>
      <c r="G660" s="6">
        <v>932.44444444444446</v>
      </c>
      <c r="H660" s="4"/>
      <c r="I660" s="5"/>
      <c r="J660" s="6"/>
      <c r="K660" s="6"/>
      <c r="L660" s="4">
        <v>18</v>
      </c>
      <c r="M660" s="5">
        <v>70.830416666666665</v>
      </c>
      <c r="N660" s="6">
        <v>65294.444444444445</v>
      </c>
      <c r="O660" s="22">
        <v>932.44444444444446</v>
      </c>
    </row>
    <row r="661" spans="3:15">
      <c r="C661" s="81" t="s">
        <v>813</v>
      </c>
      <c r="D661" s="82"/>
      <c r="E661" s="83"/>
      <c r="F661" s="84"/>
      <c r="G661" s="84"/>
      <c r="H661" s="82"/>
      <c r="I661" s="83"/>
      <c r="J661" s="84"/>
      <c r="K661" s="84"/>
      <c r="L661" s="82"/>
      <c r="M661" s="83"/>
      <c r="N661" s="84"/>
      <c r="O661" s="85"/>
    </row>
    <row r="662" spans="3:15">
      <c r="C662" s="29" t="s">
        <v>814</v>
      </c>
      <c r="D662" s="4"/>
      <c r="E662" s="5"/>
      <c r="F662" s="6"/>
      <c r="G662" s="6"/>
      <c r="H662" s="4"/>
      <c r="I662" s="5"/>
      <c r="J662" s="6"/>
      <c r="K662" s="6"/>
      <c r="L662" s="4"/>
      <c r="M662" s="5"/>
      <c r="N662" s="6"/>
      <c r="O662" s="22"/>
    </row>
    <row r="663" spans="3:15">
      <c r="C663" s="81" t="s">
        <v>815</v>
      </c>
      <c r="D663" s="82"/>
      <c r="E663" s="83"/>
      <c r="F663" s="84"/>
      <c r="G663" s="84"/>
      <c r="H663" s="82"/>
      <c r="I663" s="83"/>
      <c r="J663" s="84"/>
      <c r="K663" s="84"/>
      <c r="L663" s="82"/>
      <c r="M663" s="83"/>
      <c r="N663" s="84"/>
      <c r="O663" s="85"/>
    </row>
    <row r="664" spans="3:15">
      <c r="C664" s="29" t="s">
        <v>816</v>
      </c>
      <c r="D664" s="4"/>
      <c r="E664" s="5"/>
      <c r="F664" s="6"/>
      <c r="G664" s="6"/>
      <c r="H664" s="4"/>
      <c r="I664" s="5"/>
      <c r="J664" s="6"/>
      <c r="K664" s="6"/>
      <c r="L664" s="4"/>
      <c r="M664" s="5"/>
      <c r="N664" s="6"/>
      <c r="O664" s="22"/>
    </row>
    <row r="665" spans="3:15">
      <c r="C665" s="81" t="s">
        <v>817</v>
      </c>
      <c r="D665" s="82">
        <v>5</v>
      </c>
      <c r="E665" s="83">
        <v>83.24</v>
      </c>
      <c r="F665" s="84">
        <v>113700</v>
      </c>
      <c r="G665" s="84">
        <v>1367.8</v>
      </c>
      <c r="H665" s="82"/>
      <c r="I665" s="83"/>
      <c r="J665" s="84"/>
      <c r="K665" s="84"/>
      <c r="L665" s="82">
        <v>5</v>
      </c>
      <c r="M665" s="83">
        <v>83.240000000000009</v>
      </c>
      <c r="N665" s="84">
        <v>113700</v>
      </c>
      <c r="O665" s="85">
        <v>1367.8</v>
      </c>
    </row>
    <row r="666" spans="3:15">
      <c r="C666" s="29" t="s">
        <v>818</v>
      </c>
      <c r="D666" s="4">
        <v>1</v>
      </c>
      <c r="E666" s="5">
        <v>197.39175</v>
      </c>
      <c r="F666" s="6">
        <v>106500</v>
      </c>
      <c r="G666" s="6">
        <v>540</v>
      </c>
      <c r="H666" s="4">
        <v>1</v>
      </c>
      <c r="I666" s="5">
        <v>197.39175</v>
      </c>
      <c r="J666" s="6">
        <v>106500</v>
      </c>
      <c r="K666" s="6">
        <v>540</v>
      </c>
      <c r="L666" s="4"/>
      <c r="M666" s="5"/>
      <c r="N666" s="6"/>
      <c r="O666" s="22"/>
    </row>
    <row r="667" spans="3:15">
      <c r="C667" s="81" t="s">
        <v>819</v>
      </c>
      <c r="D667" s="82"/>
      <c r="E667" s="83"/>
      <c r="F667" s="84"/>
      <c r="G667" s="84"/>
      <c r="H667" s="82"/>
      <c r="I667" s="83"/>
      <c r="J667" s="84"/>
      <c r="K667" s="84"/>
      <c r="L667" s="82"/>
      <c r="M667" s="83"/>
      <c r="N667" s="84"/>
      <c r="O667" s="85"/>
    </row>
    <row r="668" spans="3:15">
      <c r="C668" s="29" t="s">
        <v>820</v>
      </c>
      <c r="D668" s="4"/>
      <c r="E668" s="5"/>
      <c r="F668" s="6"/>
      <c r="G668" s="6"/>
      <c r="H668" s="4"/>
      <c r="I668" s="5"/>
      <c r="J668" s="6"/>
      <c r="K668" s="6"/>
      <c r="L668" s="4"/>
      <c r="M668" s="5"/>
      <c r="N668" s="6"/>
      <c r="O668" s="22"/>
    </row>
    <row r="669" spans="3:15">
      <c r="C669" s="27" t="s">
        <v>211</v>
      </c>
      <c r="D669" s="15">
        <v>499</v>
      </c>
      <c r="E669" s="17">
        <v>76.332206234939633</v>
      </c>
      <c r="F669" s="15">
        <v>116943.6875</v>
      </c>
      <c r="G669" s="15">
        <v>1585.0745967741937</v>
      </c>
      <c r="H669" s="15">
        <v>43</v>
      </c>
      <c r="I669" s="17">
        <v>165.54963571428576</v>
      </c>
      <c r="J669" s="15">
        <v>223384.09756097561</v>
      </c>
      <c r="K669" s="15">
        <v>1388.6097560975609</v>
      </c>
      <c r="L669" s="15">
        <v>456</v>
      </c>
      <c r="M669" s="17">
        <v>68.114811414473664</v>
      </c>
      <c r="N669" s="15">
        <v>107352.35384615384</v>
      </c>
      <c r="O669" s="20">
        <v>1602.778021978022</v>
      </c>
    </row>
    <row r="670" spans="3:15">
      <c r="C670" s="29" t="s">
        <v>821</v>
      </c>
      <c r="D670" s="4"/>
      <c r="E670" s="5"/>
      <c r="F670" s="6"/>
      <c r="G670" s="6"/>
      <c r="H670" s="4"/>
      <c r="I670" s="5"/>
      <c r="J670" s="6"/>
      <c r="K670" s="6"/>
      <c r="L670" s="4"/>
      <c r="M670" s="5"/>
      <c r="N670" s="6"/>
      <c r="O670" s="22"/>
    </row>
    <row r="671" spans="3:15">
      <c r="C671" s="81" t="s">
        <v>822</v>
      </c>
      <c r="D671" s="82"/>
      <c r="E671" s="83"/>
      <c r="F671" s="84"/>
      <c r="G671" s="84"/>
      <c r="H671" s="82"/>
      <c r="I671" s="83"/>
      <c r="J671" s="84"/>
      <c r="K671" s="84"/>
      <c r="L671" s="82"/>
      <c r="M671" s="83"/>
      <c r="N671" s="84"/>
      <c r="O671" s="85"/>
    </row>
    <row r="672" spans="3:15">
      <c r="C672" s="29" t="s">
        <v>823</v>
      </c>
      <c r="D672" s="4">
        <v>1</v>
      </c>
      <c r="E672" s="5">
        <v>160.42499999999998</v>
      </c>
      <c r="F672" s="6">
        <v>310000</v>
      </c>
      <c r="G672" s="6">
        <v>1932</v>
      </c>
      <c r="H672" s="4"/>
      <c r="I672" s="5"/>
      <c r="J672" s="6"/>
      <c r="K672" s="6"/>
      <c r="L672" s="4">
        <v>1</v>
      </c>
      <c r="M672" s="5">
        <v>160.42499999999998</v>
      </c>
      <c r="N672" s="6">
        <v>310000</v>
      </c>
      <c r="O672" s="22">
        <v>1932</v>
      </c>
    </row>
    <row r="673" spans="3:15">
      <c r="C673" s="81" t="s">
        <v>824</v>
      </c>
      <c r="D673" s="82">
        <v>1</v>
      </c>
      <c r="E673" s="83">
        <v>38</v>
      </c>
      <c r="F673" s="84">
        <v>91300</v>
      </c>
      <c r="G673" s="84">
        <v>2403</v>
      </c>
      <c r="H673" s="82"/>
      <c r="I673" s="83"/>
      <c r="J673" s="84"/>
      <c r="K673" s="84"/>
      <c r="L673" s="82">
        <v>1</v>
      </c>
      <c r="M673" s="83">
        <v>38</v>
      </c>
      <c r="N673" s="84">
        <v>91300</v>
      </c>
      <c r="O673" s="85">
        <v>2403</v>
      </c>
    </row>
    <row r="674" spans="3:15">
      <c r="C674" s="29" t="s">
        <v>825</v>
      </c>
      <c r="D674" s="4">
        <v>4</v>
      </c>
      <c r="E674" s="5">
        <v>93.75</v>
      </c>
      <c r="F674" s="6">
        <v>89525</v>
      </c>
      <c r="G674" s="6">
        <v>962.75</v>
      </c>
      <c r="H674" s="4"/>
      <c r="I674" s="5"/>
      <c r="J674" s="6"/>
      <c r="K674" s="6"/>
      <c r="L674" s="4">
        <v>4</v>
      </c>
      <c r="M674" s="5">
        <v>93.75</v>
      </c>
      <c r="N674" s="6">
        <v>89525</v>
      </c>
      <c r="O674" s="22">
        <v>962.75</v>
      </c>
    </row>
    <row r="675" spans="3:15">
      <c r="C675" s="81" t="s">
        <v>826</v>
      </c>
      <c r="D675" s="82">
        <v>1</v>
      </c>
      <c r="E675" s="83">
        <v>45</v>
      </c>
      <c r="F675" s="84">
        <v>63400</v>
      </c>
      <c r="G675" s="84">
        <v>1409</v>
      </c>
      <c r="H675" s="82"/>
      <c r="I675" s="83"/>
      <c r="J675" s="84"/>
      <c r="K675" s="84"/>
      <c r="L675" s="82">
        <v>1</v>
      </c>
      <c r="M675" s="83">
        <v>45</v>
      </c>
      <c r="N675" s="84">
        <v>63400</v>
      </c>
      <c r="O675" s="85">
        <v>1409</v>
      </c>
    </row>
    <row r="676" spans="3:15">
      <c r="C676" s="29" t="s">
        <v>827</v>
      </c>
      <c r="D676" s="4">
        <v>3</v>
      </c>
      <c r="E676" s="5">
        <v>57.172300000000007</v>
      </c>
      <c r="F676" s="6">
        <v>59167</v>
      </c>
      <c r="G676" s="6">
        <v>1035</v>
      </c>
      <c r="H676" s="4"/>
      <c r="I676" s="5"/>
      <c r="J676" s="6"/>
      <c r="K676" s="6"/>
      <c r="L676" s="4">
        <v>3</v>
      </c>
      <c r="M676" s="5">
        <v>57.172300000000007</v>
      </c>
      <c r="N676" s="6">
        <v>59167</v>
      </c>
      <c r="O676" s="22">
        <v>1035</v>
      </c>
    </row>
    <row r="677" spans="3:15">
      <c r="C677" s="81" t="s">
        <v>828</v>
      </c>
      <c r="D677" s="82">
        <v>10</v>
      </c>
      <c r="E677" s="83">
        <v>51.039119999999997</v>
      </c>
      <c r="F677" s="84">
        <v>77510</v>
      </c>
      <c r="G677" s="84">
        <v>1526.7</v>
      </c>
      <c r="H677" s="82"/>
      <c r="I677" s="83"/>
      <c r="J677" s="84"/>
      <c r="K677" s="84"/>
      <c r="L677" s="82">
        <v>10</v>
      </c>
      <c r="M677" s="83">
        <v>51.03911999999999</v>
      </c>
      <c r="N677" s="84">
        <v>77510</v>
      </c>
      <c r="O677" s="85">
        <v>1526.7</v>
      </c>
    </row>
    <row r="678" spans="3:15">
      <c r="C678" s="29" t="s">
        <v>829</v>
      </c>
      <c r="D678" s="4">
        <v>3</v>
      </c>
      <c r="E678" s="5">
        <v>112.61903333333332</v>
      </c>
      <c r="F678" s="6">
        <v>150600</v>
      </c>
      <c r="G678" s="6">
        <v>1407</v>
      </c>
      <c r="H678" s="4">
        <v>1</v>
      </c>
      <c r="I678" s="5">
        <v>215.27999999999997</v>
      </c>
      <c r="J678" s="6">
        <v>270000</v>
      </c>
      <c r="K678" s="6">
        <v>1254</v>
      </c>
      <c r="L678" s="4">
        <v>2</v>
      </c>
      <c r="M678" s="5">
        <v>61.288550000000001</v>
      </c>
      <c r="N678" s="6">
        <v>90900</v>
      </c>
      <c r="O678" s="22">
        <v>1483.5</v>
      </c>
    </row>
    <row r="679" spans="3:15">
      <c r="C679" s="81" t="s">
        <v>830</v>
      </c>
      <c r="D679" s="82"/>
      <c r="E679" s="83"/>
      <c r="F679" s="84"/>
      <c r="G679" s="84"/>
      <c r="H679" s="82"/>
      <c r="I679" s="83"/>
      <c r="J679" s="84"/>
      <c r="K679" s="84"/>
      <c r="L679" s="82"/>
      <c r="M679" s="83"/>
      <c r="N679" s="84"/>
      <c r="O679" s="85"/>
    </row>
    <row r="680" spans="3:15">
      <c r="C680" s="29" t="s">
        <v>831</v>
      </c>
      <c r="D680" s="4">
        <v>2</v>
      </c>
      <c r="E680" s="5">
        <v>172.49999999999997</v>
      </c>
      <c r="F680" s="6">
        <v>342500</v>
      </c>
      <c r="G680" s="6">
        <v>1985.5</v>
      </c>
      <c r="H680" s="4">
        <v>2</v>
      </c>
      <c r="I680" s="5">
        <v>172.49999999999997</v>
      </c>
      <c r="J680" s="6">
        <v>342500</v>
      </c>
      <c r="K680" s="6">
        <v>1985.5</v>
      </c>
      <c r="L680" s="4"/>
      <c r="M680" s="5"/>
      <c r="N680" s="6"/>
      <c r="O680" s="22"/>
    </row>
    <row r="681" spans="3:15">
      <c r="C681" s="81" t="s">
        <v>832</v>
      </c>
      <c r="D681" s="82">
        <v>41</v>
      </c>
      <c r="E681" s="83">
        <v>72.985132926829237</v>
      </c>
      <c r="F681" s="84">
        <v>88490.243902439019</v>
      </c>
      <c r="G681" s="84">
        <v>1216.8780487804879</v>
      </c>
      <c r="H681" s="82"/>
      <c r="I681" s="83"/>
      <c r="J681" s="84"/>
      <c r="K681" s="84"/>
      <c r="L681" s="82">
        <v>41</v>
      </c>
      <c r="M681" s="83">
        <v>72.985132926829237</v>
      </c>
      <c r="N681" s="84">
        <v>88490.243902439019</v>
      </c>
      <c r="O681" s="85">
        <v>1216.8780487804879</v>
      </c>
    </row>
    <row r="682" spans="3:15">
      <c r="C682" s="29" t="s">
        <v>833</v>
      </c>
      <c r="D682" s="4">
        <v>1</v>
      </c>
      <c r="E682" s="5"/>
      <c r="F682" s="6"/>
      <c r="G682" s="6"/>
      <c r="H682" s="4">
        <v>1</v>
      </c>
      <c r="I682" s="5"/>
      <c r="J682" s="6"/>
      <c r="K682" s="6"/>
      <c r="L682" s="4"/>
      <c r="M682" s="5"/>
      <c r="N682" s="6"/>
      <c r="O682" s="22"/>
    </row>
    <row r="683" spans="3:15">
      <c r="C683" s="81" t="s">
        <v>834</v>
      </c>
      <c r="D683" s="82"/>
      <c r="E683" s="83"/>
      <c r="F683" s="84"/>
      <c r="G683" s="84"/>
      <c r="H683" s="82"/>
      <c r="I683" s="83"/>
      <c r="J683" s="84"/>
      <c r="K683" s="84"/>
      <c r="L683" s="82"/>
      <c r="M683" s="83"/>
      <c r="N683" s="84"/>
      <c r="O683" s="85"/>
    </row>
    <row r="684" spans="3:15">
      <c r="C684" s="29" t="s">
        <v>835</v>
      </c>
      <c r="D684" s="4">
        <v>12</v>
      </c>
      <c r="E684" s="5">
        <v>52.702500000000008</v>
      </c>
      <c r="F684" s="6">
        <v>75137.25</v>
      </c>
      <c r="G684" s="6">
        <v>1507.0833333333333</v>
      </c>
      <c r="H684" s="4"/>
      <c r="I684" s="5"/>
      <c r="J684" s="6"/>
      <c r="K684" s="6"/>
      <c r="L684" s="4">
        <v>12</v>
      </c>
      <c r="M684" s="5">
        <v>52.702500000000008</v>
      </c>
      <c r="N684" s="6">
        <v>75137.25</v>
      </c>
      <c r="O684" s="22">
        <v>1507.0833333333333</v>
      </c>
    </row>
    <row r="685" spans="3:15">
      <c r="C685" s="81" t="s">
        <v>836</v>
      </c>
      <c r="D685" s="82"/>
      <c r="E685" s="83"/>
      <c r="F685" s="84"/>
      <c r="G685" s="84"/>
      <c r="H685" s="82"/>
      <c r="I685" s="83"/>
      <c r="J685" s="84"/>
      <c r="K685" s="84"/>
      <c r="L685" s="82"/>
      <c r="M685" s="83"/>
      <c r="N685" s="84"/>
      <c r="O685" s="85"/>
    </row>
    <row r="686" spans="3:15">
      <c r="C686" s="29" t="s">
        <v>837</v>
      </c>
      <c r="D686" s="4"/>
      <c r="E686" s="5"/>
      <c r="F686" s="6"/>
      <c r="G686" s="6"/>
      <c r="H686" s="4"/>
      <c r="I686" s="5"/>
      <c r="J686" s="6"/>
      <c r="K686" s="6"/>
      <c r="L686" s="4"/>
      <c r="M686" s="5"/>
      <c r="N686" s="6"/>
      <c r="O686" s="22"/>
    </row>
    <row r="687" spans="3:15">
      <c r="C687" s="81" t="s">
        <v>838</v>
      </c>
      <c r="D687" s="82"/>
      <c r="E687" s="83"/>
      <c r="F687" s="84"/>
      <c r="G687" s="84"/>
      <c r="H687" s="82"/>
      <c r="I687" s="83"/>
      <c r="J687" s="84"/>
      <c r="K687" s="84"/>
      <c r="L687" s="82"/>
      <c r="M687" s="83"/>
      <c r="N687" s="84"/>
      <c r="O687" s="85"/>
    </row>
    <row r="688" spans="3:15">
      <c r="C688" s="29" t="s">
        <v>839</v>
      </c>
      <c r="D688" s="4"/>
      <c r="E688" s="5"/>
      <c r="F688" s="6"/>
      <c r="G688" s="6"/>
      <c r="H688" s="4"/>
      <c r="I688" s="5"/>
      <c r="J688" s="6"/>
      <c r="K688" s="6"/>
      <c r="L688" s="4"/>
      <c r="M688" s="5"/>
      <c r="N688" s="6"/>
      <c r="O688" s="22"/>
    </row>
    <row r="689" spans="3:15">
      <c r="C689" s="81" t="s">
        <v>840</v>
      </c>
      <c r="D689" s="82"/>
      <c r="E689" s="83"/>
      <c r="F689" s="84"/>
      <c r="G689" s="84"/>
      <c r="H689" s="82"/>
      <c r="I689" s="83"/>
      <c r="J689" s="84"/>
      <c r="K689" s="84"/>
      <c r="L689" s="82"/>
      <c r="M689" s="83"/>
      <c r="N689" s="84"/>
      <c r="O689" s="85"/>
    </row>
    <row r="690" spans="3:15">
      <c r="C690" s="29" t="s">
        <v>841</v>
      </c>
      <c r="D690" s="4"/>
      <c r="E690" s="5"/>
      <c r="F690" s="6"/>
      <c r="G690" s="6"/>
      <c r="H690" s="4"/>
      <c r="I690" s="5"/>
      <c r="J690" s="6"/>
      <c r="K690" s="6"/>
      <c r="L690" s="4"/>
      <c r="M690" s="5"/>
      <c r="N690" s="6"/>
      <c r="O690" s="22"/>
    </row>
    <row r="691" spans="3:15">
      <c r="C691" s="81" t="s">
        <v>842</v>
      </c>
      <c r="D691" s="82"/>
      <c r="E691" s="83"/>
      <c r="F691" s="84"/>
      <c r="G691" s="84"/>
      <c r="H691" s="82"/>
      <c r="I691" s="83"/>
      <c r="J691" s="84"/>
      <c r="K691" s="84"/>
      <c r="L691" s="82"/>
      <c r="M691" s="83"/>
      <c r="N691" s="84"/>
      <c r="O691" s="85"/>
    </row>
    <row r="692" spans="3:15">
      <c r="C692" s="29" t="s">
        <v>843</v>
      </c>
      <c r="D692" s="4"/>
      <c r="E692" s="5"/>
      <c r="F692" s="6"/>
      <c r="G692" s="6"/>
      <c r="H692" s="4"/>
      <c r="I692" s="5"/>
      <c r="J692" s="6"/>
      <c r="K692" s="6"/>
      <c r="L692" s="4"/>
      <c r="M692" s="5"/>
      <c r="N692" s="6"/>
      <c r="O692" s="22"/>
    </row>
    <row r="693" spans="3:15">
      <c r="C693" s="81" t="s">
        <v>844</v>
      </c>
      <c r="D693" s="82"/>
      <c r="E693" s="83"/>
      <c r="F693" s="84"/>
      <c r="G693" s="84"/>
      <c r="H693" s="82"/>
      <c r="I693" s="83"/>
      <c r="J693" s="84"/>
      <c r="K693" s="84"/>
      <c r="L693" s="82"/>
      <c r="M693" s="83"/>
      <c r="N693" s="84"/>
      <c r="O693" s="85"/>
    </row>
    <row r="694" spans="3:15">
      <c r="C694" s="29" t="s">
        <v>845</v>
      </c>
      <c r="D694" s="4"/>
      <c r="E694" s="5"/>
      <c r="F694" s="6"/>
      <c r="G694" s="6"/>
      <c r="H694" s="4"/>
      <c r="I694" s="5"/>
      <c r="J694" s="6"/>
      <c r="K694" s="6"/>
      <c r="L694" s="4"/>
      <c r="M694" s="5"/>
      <c r="N694" s="6"/>
      <c r="O694" s="22"/>
    </row>
    <row r="695" spans="3:15">
      <c r="C695" s="81" t="s">
        <v>846</v>
      </c>
      <c r="D695" s="82"/>
      <c r="E695" s="83"/>
      <c r="F695" s="84"/>
      <c r="G695" s="84"/>
      <c r="H695" s="82"/>
      <c r="I695" s="83"/>
      <c r="J695" s="84"/>
      <c r="K695" s="84"/>
      <c r="L695" s="82"/>
      <c r="M695" s="83"/>
      <c r="N695" s="84"/>
      <c r="O695" s="85"/>
    </row>
    <row r="696" spans="3:15">
      <c r="C696" s="29" t="s">
        <v>847</v>
      </c>
      <c r="D696" s="4">
        <v>7</v>
      </c>
      <c r="E696" s="5">
        <v>159.63951428571428</v>
      </c>
      <c r="F696" s="6">
        <v>194168.57142857142</v>
      </c>
      <c r="G696" s="6">
        <v>1266.4285714285713</v>
      </c>
      <c r="H696" s="4">
        <v>4</v>
      </c>
      <c r="I696" s="5">
        <v>241.71562499999999</v>
      </c>
      <c r="J696" s="6">
        <v>294995</v>
      </c>
      <c r="K696" s="6">
        <v>1322.5</v>
      </c>
      <c r="L696" s="4">
        <v>3</v>
      </c>
      <c r="M696" s="5">
        <v>50.204700000000003</v>
      </c>
      <c r="N696" s="6">
        <v>59733.333333333336</v>
      </c>
      <c r="O696" s="22">
        <v>1191.6666666666667</v>
      </c>
    </row>
    <row r="697" spans="3:15">
      <c r="C697" s="81" t="s">
        <v>848</v>
      </c>
      <c r="D697" s="82"/>
      <c r="E697" s="83"/>
      <c r="F697" s="84"/>
      <c r="G697" s="84"/>
      <c r="H697" s="82"/>
      <c r="I697" s="83"/>
      <c r="J697" s="84"/>
      <c r="K697" s="84"/>
      <c r="L697" s="82"/>
      <c r="M697" s="83"/>
      <c r="N697" s="84"/>
      <c r="O697" s="85"/>
    </row>
    <row r="698" spans="3:15">
      <c r="C698" s="29" t="s">
        <v>849</v>
      </c>
      <c r="D698" s="4">
        <v>1</v>
      </c>
      <c r="E698" s="5">
        <v>53.72</v>
      </c>
      <c r="F698" s="6">
        <v>127500</v>
      </c>
      <c r="G698" s="6">
        <v>2373</v>
      </c>
      <c r="H698" s="4"/>
      <c r="I698" s="5"/>
      <c r="J698" s="6"/>
      <c r="K698" s="6"/>
      <c r="L698" s="4">
        <v>1</v>
      </c>
      <c r="M698" s="5">
        <v>53.72</v>
      </c>
      <c r="N698" s="6">
        <v>127500</v>
      </c>
      <c r="O698" s="22">
        <v>2373</v>
      </c>
    </row>
    <row r="699" spans="3:15">
      <c r="C699" s="81" t="s">
        <v>850</v>
      </c>
      <c r="D699" s="82">
        <v>14</v>
      </c>
      <c r="E699" s="83">
        <v>133.72946428571427</v>
      </c>
      <c r="F699" s="84">
        <v>114007.69230769231</v>
      </c>
      <c r="G699" s="84">
        <v>901.46153846153845</v>
      </c>
      <c r="H699" s="82">
        <v>14</v>
      </c>
      <c r="I699" s="83">
        <v>133.72946428571427</v>
      </c>
      <c r="J699" s="84">
        <v>114007.69230769231</v>
      </c>
      <c r="K699" s="84">
        <v>901.46153846153845</v>
      </c>
      <c r="L699" s="82"/>
      <c r="M699" s="83"/>
      <c r="N699" s="84"/>
      <c r="O699" s="85"/>
    </row>
    <row r="700" spans="3:15">
      <c r="C700" s="29" t="s">
        <v>851</v>
      </c>
      <c r="D700" s="4"/>
      <c r="E700" s="5"/>
      <c r="F700" s="6"/>
      <c r="G700" s="6"/>
      <c r="H700" s="4"/>
      <c r="I700" s="5"/>
      <c r="J700" s="6"/>
      <c r="K700" s="6"/>
      <c r="L700" s="4"/>
      <c r="M700" s="5"/>
      <c r="N700" s="6"/>
      <c r="O700" s="22"/>
    </row>
    <row r="701" spans="3:15">
      <c r="C701" s="81" t="s">
        <v>852</v>
      </c>
      <c r="D701" s="82"/>
      <c r="E701" s="83"/>
      <c r="F701" s="84"/>
      <c r="G701" s="84"/>
      <c r="H701" s="82"/>
      <c r="I701" s="83"/>
      <c r="J701" s="84"/>
      <c r="K701" s="84"/>
      <c r="L701" s="82"/>
      <c r="M701" s="83"/>
      <c r="N701" s="84"/>
      <c r="O701" s="85"/>
    </row>
    <row r="702" spans="3:15">
      <c r="C702" s="29" t="s">
        <v>853</v>
      </c>
      <c r="D702" s="4"/>
      <c r="E702" s="5"/>
      <c r="F702" s="6"/>
      <c r="G702" s="6"/>
      <c r="H702" s="4"/>
      <c r="I702" s="5"/>
      <c r="J702" s="6"/>
      <c r="K702" s="6"/>
      <c r="L702" s="4"/>
      <c r="M702" s="5"/>
      <c r="N702" s="6"/>
      <c r="O702" s="22"/>
    </row>
    <row r="703" spans="3:15">
      <c r="C703" s="81" t="s">
        <v>854</v>
      </c>
      <c r="D703" s="82"/>
      <c r="E703" s="83"/>
      <c r="F703" s="84"/>
      <c r="G703" s="84"/>
      <c r="H703" s="82"/>
      <c r="I703" s="83"/>
      <c r="J703" s="84"/>
      <c r="K703" s="84"/>
      <c r="L703" s="82"/>
      <c r="M703" s="83"/>
      <c r="N703" s="84"/>
      <c r="O703" s="85"/>
    </row>
    <row r="704" spans="3:15">
      <c r="C704" s="29" t="s">
        <v>855</v>
      </c>
      <c r="D704" s="4"/>
      <c r="E704" s="5"/>
      <c r="F704" s="6"/>
      <c r="G704" s="6"/>
      <c r="H704" s="4"/>
      <c r="I704" s="5"/>
      <c r="J704" s="6"/>
      <c r="K704" s="6"/>
      <c r="L704" s="4"/>
      <c r="M704" s="5"/>
      <c r="N704" s="6"/>
      <c r="O704" s="22"/>
    </row>
    <row r="705" spans="3:15">
      <c r="C705" s="81" t="s">
        <v>856</v>
      </c>
      <c r="D705" s="82"/>
      <c r="E705" s="83"/>
      <c r="F705" s="84"/>
      <c r="G705" s="84"/>
      <c r="H705" s="82"/>
      <c r="I705" s="83"/>
      <c r="J705" s="84"/>
      <c r="K705" s="84"/>
      <c r="L705" s="82"/>
      <c r="M705" s="83"/>
      <c r="N705" s="84"/>
      <c r="O705" s="85"/>
    </row>
    <row r="706" spans="3:15">
      <c r="C706" s="29" t="s">
        <v>857</v>
      </c>
      <c r="D706" s="4"/>
      <c r="E706" s="5"/>
      <c r="F706" s="6"/>
      <c r="G706" s="6"/>
      <c r="H706" s="4"/>
      <c r="I706" s="5"/>
      <c r="J706" s="6"/>
      <c r="K706" s="6"/>
      <c r="L706" s="4"/>
      <c r="M706" s="5"/>
      <c r="N706" s="6"/>
      <c r="O706" s="22"/>
    </row>
    <row r="707" spans="3:15">
      <c r="C707" s="81" t="s">
        <v>858</v>
      </c>
      <c r="D707" s="82"/>
      <c r="E707" s="83"/>
      <c r="F707" s="84"/>
      <c r="G707" s="84"/>
      <c r="H707" s="82"/>
      <c r="I707" s="83"/>
      <c r="J707" s="84"/>
      <c r="K707" s="84"/>
      <c r="L707" s="82"/>
      <c r="M707" s="83"/>
      <c r="N707" s="84"/>
      <c r="O707" s="85"/>
    </row>
    <row r="708" spans="3:15">
      <c r="C708" s="29" t="s">
        <v>859</v>
      </c>
      <c r="D708" s="4">
        <v>1</v>
      </c>
      <c r="E708" s="5">
        <v>72.449999999999989</v>
      </c>
      <c r="F708" s="6">
        <v>205000</v>
      </c>
      <c r="G708" s="6">
        <v>2830</v>
      </c>
      <c r="H708" s="4"/>
      <c r="I708" s="5"/>
      <c r="J708" s="6"/>
      <c r="K708" s="6"/>
      <c r="L708" s="4">
        <v>1</v>
      </c>
      <c r="M708" s="5">
        <v>72.449999999999989</v>
      </c>
      <c r="N708" s="6">
        <v>205000</v>
      </c>
      <c r="O708" s="22">
        <v>2830</v>
      </c>
    </row>
    <row r="709" spans="3:15">
      <c r="C709" s="81" t="s">
        <v>860</v>
      </c>
      <c r="D709" s="82"/>
      <c r="E709" s="83"/>
      <c r="F709" s="84"/>
      <c r="G709" s="84"/>
      <c r="H709" s="82"/>
      <c r="I709" s="83"/>
      <c r="J709" s="84"/>
      <c r="K709" s="84"/>
      <c r="L709" s="82"/>
      <c r="M709" s="83"/>
      <c r="N709" s="84"/>
      <c r="O709" s="85"/>
    </row>
    <row r="710" spans="3:15">
      <c r="C710" s="29" t="s">
        <v>861</v>
      </c>
      <c r="D710" s="4"/>
      <c r="E710" s="5"/>
      <c r="F710" s="6"/>
      <c r="G710" s="6"/>
      <c r="H710" s="4"/>
      <c r="I710" s="5"/>
      <c r="J710" s="6"/>
      <c r="K710" s="6"/>
      <c r="L710" s="4"/>
      <c r="M710" s="5"/>
      <c r="N710" s="6"/>
      <c r="O710" s="22"/>
    </row>
    <row r="711" spans="3:15">
      <c r="C711" s="81" t="s">
        <v>862</v>
      </c>
      <c r="D711" s="82">
        <v>5</v>
      </c>
      <c r="E711" s="83">
        <v>71.36</v>
      </c>
      <c r="F711" s="84">
        <v>81000</v>
      </c>
      <c r="G711" s="84">
        <v>1129.4000000000001</v>
      </c>
      <c r="H711" s="82"/>
      <c r="I711" s="83"/>
      <c r="J711" s="84"/>
      <c r="K711" s="84"/>
      <c r="L711" s="82">
        <v>5</v>
      </c>
      <c r="M711" s="83">
        <v>71.36</v>
      </c>
      <c r="N711" s="84">
        <v>81000</v>
      </c>
      <c r="O711" s="85">
        <v>1129.4000000000001</v>
      </c>
    </row>
    <row r="712" spans="3:15">
      <c r="C712" s="29" t="s">
        <v>863</v>
      </c>
      <c r="D712" s="4"/>
      <c r="E712" s="5"/>
      <c r="F712" s="6"/>
      <c r="G712" s="6"/>
      <c r="H712" s="4"/>
      <c r="I712" s="5"/>
      <c r="J712" s="6"/>
      <c r="K712" s="6"/>
      <c r="L712" s="4"/>
      <c r="M712" s="5"/>
      <c r="N712" s="6"/>
      <c r="O712" s="22"/>
    </row>
    <row r="713" spans="3:15">
      <c r="C713" s="81" t="s">
        <v>864</v>
      </c>
      <c r="D713" s="82"/>
      <c r="E713" s="83"/>
      <c r="F713" s="84"/>
      <c r="G713" s="84"/>
      <c r="H713" s="82"/>
      <c r="I713" s="83"/>
      <c r="J713" s="84"/>
      <c r="K713" s="84"/>
      <c r="L713" s="82"/>
      <c r="M713" s="83"/>
      <c r="N713" s="84"/>
      <c r="O713" s="85"/>
    </row>
    <row r="714" spans="3:15">
      <c r="C714" s="29" t="s">
        <v>865</v>
      </c>
      <c r="D714" s="4">
        <v>5</v>
      </c>
      <c r="E714" s="5">
        <v>54.3</v>
      </c>
      <c r="F714" s="6">
        <v>81000</v>
      </c>
      <c r="G714" s="6">
        <v>1475.8</v>
      </c>
      <c r="H714" s="4"/>
      <c r="I714" s="5"/>
      <c r="J714" s="6"/>
      <c r="K714" s="6"/>
      <c r="L714" s="4">
        <v>5</v>
      </c>
      <c r="M714" s="5">
        <v>54.3</v>
      </c>
      <c r="N714" s="6">
        <v>81000</v>
      </c>
      <c r="O714" s="22">
        <v>1475.8</v>
      </c>
    </row>
    <row r="715" spans="3:15">
      <c r="C715" s="81" t="s">
        <v>866</v>
      </c>
      <c r="D715" s="82"/>
      <c r="E715" s="83"/>
      <c r="F715" s="84"/>
      <c r="G715" s="84"/>
      <c r="H715" s="82"/>
      <c r="I715" s="83"/>
      <c r="J715" s="84"/>
      <c r="K715" s="84"/>
      <c r="L715" s="82"/>
      <c r="M715" s="83"/>
      <c r="N715" s="84"/>
      <c r="O715" s="85"/>
    </row>
    <row r="716" spans="3:15">
      <c r="C716" s="29" t="s">
        <v>867</v>
      </c>
      <c r="D716" s="4">
        <v>1</v>
      </c>
      <c r="E716" s="5">
        <v>316.017</v>
      </c>
      <c r="F716" s="6">
        <v>330000</v>
      </c>
      <c r="G716" s="6">
        <v>1044</v>
      </c>
      <c r="H716" s="4">
        <v>1</v>
      </c>
      <c r="I716" s="5">
        <v>316.017</v>
      </c>
      <c r="J716" s="6">
        <v>330000</v>
      </c>
      <c r="K716" s="6">
        <v>1044</v>
      </c>
      <c r="L716" s="4"/>
      <c r="M716" s="5"/>
      <c r="N716" s="6"/>
      <c r="O716" s="22"/>
    </row>
    <row r="717" spans="3:15">
      <c r="C717" s="81" t="s">
        <v>868</v>
      </c>
      <c r="D717" s="82"/>
      <c r="E717" s="83"/>
      <c r="F717" s="84"/>
      <c r="G717" s="84"/>
      <c r="H717" s="82"/>
      <c r="I717" s="83"/>
      <c r="J717" s="84"/>
      <c r="K717" s="84"/>
      <c r="L717" s="82"/>
      <c r="M717" s="83"/>
      <c r="N717" s="84"/>
      <c r="O717" s="85"/>
    </row>
    <row r="718" spans="3:15">
      <c r="C718" s="29" t="s">
        <v>869</v>
      </c>
      <c r="D718" s="4"/>
      <c r="E718" s="5"/>
      <c r="F718" s="6"/>
      <c r="G718" s="6"/>
      <c r="H718" s="4"/>
      <c r="I718" s="5"/>
      <c r="J718" s="6"/>
      <c r="K718" s="6"/>
      <c r="L718" s="4"/>
      <c r="M718" s="5"/>
      <c r="N718" s="6"/>
      <c r="O718" s="22"/>
    </row>
    <row r="719" spans="3:15">
      <c r="C719" s="81" t="s">
        <v>870</v>
      </c>
      <c r="D719" s="82"/>
      <c r="E719" s="83"/>
      <c r="F719" s="84"/>
      <c r="G719" s="84"/>
      <c r="H719" s="82"/>
      <c r="I719" s="83"/>
      <c r="J719" s="84"/>
      <c r="K719" s="84"/>
      <c r="L719" s="82"/>
      <c r="M719" s="83"/>
      <c r="N719" s="84"/>
      <c r="O719" s="85"/>
    </row>
    <row r="720" spans="3:15">
      <c r="C720" s="29" t="s">
        <v>871</v>
      </c>
      <c r="D720" s="4"/>
      <c r="E720" s="5"/>
      <c r="F720" s="6"/>
      <c r="G720" s="6"/>
      <c r="H720" s="4"/>
      <c r="I720" s="5"/>
      <c r="J720" s="6"/>
      <c r="K720" s="6"/>
      <c r="L720" s="4"/>
      <c r="M720" s="5"/>
      <c r="N720" s="6"/>
      <c r="O720" s="22"/>
    </row>
    <row r="721" spans="3:15">
      <c r="C721" s="81" t="s">
        <v>872</v>
      </c>
      <c r="D721" s="82">
        <v>44</v>
      </c>
      <c r="E721" s="83">
        <v>73.019468181818198</v>
      </c>
      <c r="F721" s="84">
        <v>79853.772727272721</v>
      </c>
      <c r="G721" s="84">
        <v>1248.909090909091</v>
      </c>
      <c r="H721" s="82">
        <v>1</v>
      </c>
      <c r="I721" s="83">
        <v>132.47999999999999</v>
      </c>
      <c r="J721" s="84">
        <v>195000</v>
      </c>
      <c r="K721" s="84">
        <v>1472</v>
      </c>
      <c r="L721" s="82">
        <v>43</v>
      </c>
      <c r="M721" s="83">
        <v>71.636665116279076</v>
      </c>
      <c r="N721" s="84">
        <v>77175.953488372092</v>
      </c>
      <c r="O721" s="85">
        <v>1243.7209302325582</v>
      </c>
    </row>
    <row r="722" spans="3:15">
      <c r="C722" s="29" t="s">
        <v>152</v>
      </c>
      <c r="D722" s="4">
        <v>51</v>
      </c>
      <c r="E722" s="5">
        <v>82.561723274509816</v>
      </c>
      <c r="F722" s="6">
        <v>127541.62745098039</v>
      </c>
      <c r="G722" s="6">
        <v>1576.0784313725489</v>
      </c>
      <c r="H722" s="4"/>
      <c r="I722" s="5"/>
      <c r="J722" s="6"/>
      <c r="K722" s="6"/>
      <c r="L722" s="4">
        <v>51</v>
      </c>
      <c r="M722" s="5">
        <v>82.561723274509802</v>
      </c>
      <c r="N722" s="6">
        <v>127541.62745098039</v>
      </c>
      <c r="O722" s="22">
        <v>1576.0784313725489</v>
      </c>
    </row>
    <row r="723" spans="3:15">
      <c r="C723" s="81" t="s">
        <v>873</v>
      </c>
      <c r="D723" s="82"/>
      <c r="E723" s="83"/>
      <c r="F723" s="84"/>
      <c r="G723" s="84"/>
      <c r="H723" s="82"/>
      <c r="I723" s="83"/>
      <c r="J723" s="84"/>
      <c r="K723" s="84"/>
      <c r="L723" s="82"/>
      <c r="M723" s="83"/>
      <c r="N723" s="84"/>
      <c r="O723" s="85"/>
    </row>
    <row r="724" spans="3:15">
      <c r="C724" s="29" t="s">
        <v>874</v>
      </c>
      <c r="D724" s="4"/>
      <c r="E724" s="5"/>
      <c r="F724" s="6"/>
      <c r="G724" s="6"/>
      <c r="H724" s="4"/>
      <c r="I724" s="5"/>
      <c r="J724" s="6"/>
      <c r="K724" s="6"/>
      <c r="L724" s="4"/>
      <c r="M724" s="5"/>
      <c r="N724" s="6"/>
      <c r="O724" s="22"/>
    </row>
    <row r="725" spans="3:15">
      <c r="C725" s="81" t="s">
        <v>875</v>
      </c>
      <c r="D725" s="82"/>
      <c r="E725" s="83"/>
      <c r="F725" s="84"/>
      <c r="G725" s="84"/>
      <c r="H725" s="82"/>
      <c r="I725" s="83"/>
      <c r="J725" s="84"/>
      <c r="K725" s="84"/>
      <c r="L725" s="82"/>
      <c r="M725" s="83"/>
      <c r="N725" s="84"/>
      <c r="O725" s="85"/>
    </row>
    <row r="726" spans="3:15">
      <c r="C726" s="29" t="s">
        <v>876</v>
      </c>
      <c r="D726" s="4">
        <v>16</v>
      </c>
      <c r="E726" s="5">
        <v>105.2967431875</v>
      </c>
      <c r="F726" s="6">
        <v>153212.5</v>
      </c>
      <c r="G726" s="6">
        <v>1468.3125</v>
      </c>
      <c r="H726" s="4">
        <v>2</v>
      </c>
      <c r="I726" s="5">
        <v>180.91</v>
      </c>
      <c r="J726" s="6">
        <v>270000</v>
      </c>
      <c r="K726" s="6">
        <v>1492</v>
      </c>
      <c r="L726" s="4">
        <v>14</v>
      </c>
      <c r="M726" s="5">
        <v>94.494849357142854</v>
      </c>
      <c r="N726" s="6">
        <v>136528.57142857142</v>
      </c>
      <c r="O726" s="22">
        <v>1464.9285714285713</v>
      </c>
    </row>
    <row r="727" spans="3:15">
      <c r="C727" s="81" t="s">
        <v>877</v>
      </c>
      <c r="D727" s="82"/>
      <c r="E727" s="83"/>
      <c r="F727" s="84"/>
      <c r="G727" s="84"/>
      <c r="H727" s="82"/>
      <c r="I727" s="83"/>
      <c r="J727" s="84"/>
      <c r="K727" s="84"/>
      <c r="L727" s="82"/>
      <c r="M727" s="83"/>
      <c r="N727" s="84"/>
      <c r="O727" s="85"/>
    </row>
    <row r="728" spans="3:15">
      <c r="C728" s="29" t="s">
        <v>878</v>
      </c>
      <c r="D728" s="4"/>
      <c r="E728" s="5"/>
      <c r="F728" s="6"/>
      <c r="G728" s="6"/>
      <c r="H728" s="4"/>
      <c r="I728" s="5"/>
      <c r="J728" s="6"/>
      <c r="K728" s="6"/>
      <c r="L728" s="4"/>
      <c r="M728" s="5"/>
      <c r="N728" s="6"/>
      <c r="O728" s="22"/>
    </row>
    <row r="729" spans="3:15">
      <c r="C729" s="81" t="s">
        <v>879</v>
      </c>
      <c r="D729" s="82"/>
      <c r="E729" s="83"/>
      <c r="F729" s="84"/>
      <c r="G729" s="84"/>
      <c r="H729" s="82"/>
      <c r="I729" s="83"/>
      <c r="J729" s="84"/>
      <c r="K729" s="84"/>
      <c r="L729" s="82"/>
      <c r="M729" s="83"/>
      <c r="N729" s="84"/>
      <c r="O729" s="85"/>
    </row>
    <row r="730" spans="3:15">
      <c r="C730" s="29" t="s">
        <v>880</v>
      </c>
      <c r="D730" s="4"/>
      <c r="E730" s="5"/>
      <c r="F730" s="6"/>
      <c r="G730" s="6"/>
      <c r="H730" s="4"/>
      <c r="I730" s="5"/>
      <c r="J730" s="6"/>
      <c r="K730" s="6"/>
      <c r="L730" s="4"/>
      <c r="M730" s="5"/>
      <c r="N730" s="6"/>
      <c r="O730" s="22"/>
    </row>
    <row r="731" spans="3:15">
      <c r="C731" s="81" t="s">
        <v>881</v>
      </c>
      <c r="D731" s="82">
        <v>6</v>
      </c>
      <c r="E731" s="83">
        <v>87.651666666666685</v>
      </c>
      <c r="F731" s="84">
        <v>97933.333333333328</v>
      </c>
      <c r="G731" s="84">
        <v>1113</v>
      </c>
      <c r="H731" s="82"/>
      <c r="I731" s="83"/>
      <c r="J731" s="84"/>
      <c r="K731" s="84"/>
      <c r="L731" s="82">
        <v>6</v>
      </c>
      <c r="M731" s="83">
        <v>87.651666666666685</v>
      </c>
      <c r="N731" s="84">
        <v>97933.333333333328</v>
      </c>
      <c r="O731" s="85">
        <v>1113</v>
      </c>
    </row>
    <row r="732" spans="3:15">
      <c r="C732" s="29" t="s">
        <v>882</v>
      </c>
      <c r="D732" s="4"/>
      <c r="E732" s="5"/>
      <c r="F732" s="6"/>
      <c r="G732" s="6"/>
      <c r="H732" s="4"/>
      <c r="I732" s="5"/>
      <c r="J732" s="6"/>
      <c r="K732" s="6"/>
      <c r="L732" s="4"/>
      <c r="M732" s="5"/>
      <c r="N732" s="6"/>
      <c r="O732" s="22"/>
    </row>
    <row r="733" spans="3:15">
      <c r="C733" s="81" t="s">
        <v>883</v>
      </c>
      <c r="D733" s="82"/>
      <c r="E733" s="83"/>
      <c r="F733" s="84"/>
      <c r="G733" s="84"/>
      <c r="H733" s="82"/>
      <c r="I733" s="83"/>
      <c r="J733" s="84"/>
      <c r="K733" s="84"/>
      <c r="L733" s="82"/>
      <c r="M733" s="83"/>
      <c r="N733" s="84"/>
      <c r="O733" s="85"/>
    </row>
    <row r="734" spans="3:15">
      <c r="C734" s="29" t="s">
        <v>884</v>
      </c>
      <c r="D734" s="4"/>
      <c r="E734" s="5"/>
      <c r="F734" s="6"/>
      <c r="G734" s="6"/>
      <c r="H734" s="4"/>
      <c r="I734" s="5"/>
      <c r="J734" s="6"/>
      <c r="K734" s="6"/>
      <c r="L734" s="4"/>
      <c r="M734" s="5"/>
      <c r="N734" s="6"/>
      <c r="O734" s="22"/>
    </row>
    <row r="735" spans="3:15">
      <c r="C735" s="81" t="s">
        <v>885</v>
      </c>
      <c r="D735" s="82">
        <v>7</v>
      </c>
      <c r="E735" s="83">
        <v>46.898639857142861</v>
      </c>
      <c r="F735" s="84">
        <v>64114.285714285717</v>
      </c>
      <c r="G735" s="84">
        <v>1402.7142857142858</v>
      </c>
      <c r="H735" s="82"/>
      <c r="I735" s="83"/>
      <c r="J735" s="84"/>
      <c r="K735" s="84"/>
      <c r="L735" s="82">
        <v>7</v>
      </c>
      <c r="M735" s="83">
        <v>46.898639857142861</v>
      </c>
      <c r="N735" s="84">
        <v>64114.285714285717</v>
      </c>
      <c r="O735" s="85">
        <v>1402.7142857142858</v>
      </c>
    </row>
    <row r="736" spans="3:15">
      <c r="C736" s="29" t="s">
        <v>886</v>
      </c>
      <c r="D736" s="4">
        <v>7</v>
      </c>
      <c r="E736" s="5">
        <v>73.291071428571428</v>
      </c>
      <c r="F736" s="6">
        <v>83600</v>
      </c>
      <c r="G736" s="6">
        <v>1150.5714285714287</v>
      </c>
      <c r="H736" s="4"/>
      <c r="I736" s="5"/>
      <c r="J736" s="6"/>
      <c r="K736" s="6"/>
      <c r="L736" s="4">
        <v>7</v>
      </c>
      <c r="M736" s="5">
        <v>73.291071428571428</v>
      </c>
      <c r="N736" s="6">
        <v>83600</v>
      </c>
      <c r="O736" s="22">
        <v>1150.5714285714287</v>
      </c>
    </row>
    <row r="737" spans="3:15">
      <c r="C737" s="81" t="s">
        <v>887</v>
      </c>
      <c r="D737" s="82"/>
      <c r="E737" s="83"/>
      <c r="F737" s="84"/>
      <c r="G737" s="84"/>
      <c r="H737" s="82"/>
      <c r="I737" s="83"/>
      <c r="J737" s="84"/>
      <c r="K737" s="84"/>
      <c r="L737" s="82"/>
      <c r="M737" s="83"/>
      <c r="N737" s="84"/>
      <c r="O737" s="85"/>
    </row>
    <row r="738" spans="3:15">
      <c r="C738" s="29" t="s">
        <v>888</v>
      </c>
      <c r="D738" s="4"/>
      <c r="E738" s="5"/>
      <c r="F738" s="6"/>
      <c r="G738" s="6"/>
      <c r="H738" s="4"/>
      <c r="I738" s="5"/>
      <c r="J738" s="6"/>
      <c r="K738" s="6"/>
      <c r="L738" s="4"/>
      <c r="M738" s="5"/>
      <c r="N738" s="6"/>
      <c r="O738" s="22"/>
    </row>
    <row r="739" spans="3:15">
      <c r="C739" s="81" t="s">
        <v>889</v>
      </c>
      <c r="D739" s="82"/>
      <c r="E739" s="83"/>
      <c r="F739" s="84"/>
      <c r="G739" s="84"/>
      <c r="H739" s="82"/>
      <c r="I739" s="83"/>
      <c r="J739" s="84"/>
      <c r="K739" s="84"/>
      <c r="L739" s="82"/>
      <c r="M739" s="83"/>
      <c r="N739" s="84"/>
      <c r="O739" s="85"/>
    </row>
    <row r="740" spans="3:15">
      <c r="C740" s="29" t="s">
        <v>890</v>
      </c>
      <c r="D740" s="4"/>
      <c r="E740" s="5"/>
      <c r="F740" s="6"/>
      <c r="G740" s="6"/>
      <c r="H740" s="4"/>
      <c r="I740" s="5"/>
      <c r="J740" s="6"/>
      <c r="K740" s="6"/>
      <c r="L740" s="4"/>
      <c r="M740" s="5"/>
      <c r="N740" s="6"/>
      <c r="O740" s="22"/>
    </row>
    <row r="741" spans="3:15">
      <c r="C741" s="81" t="s">
        <v>891</v>
      </c>
      <c r="D741" s="82">
        <v>5</v>
      </c>
      <c r="E741" s="83">
        <v>82.981999999999999</v>
      </c>
      <c r="F741" s="84">
        <v>209360</v>
      </c>
      <c r="G741" s="84">
        <v>2344.6</v>
      </c>
      <c r="H741" s="82"/>
      <c r="I741" s="83"/>
      <c r="J741" s="84"/>
      <c r="K741" s="84"/>
      <c r="L741" s="82">
        <v>5</v>
      </c>
      <c r="M741" s="83">
        <v>82.981999999999999</v>
      </c>
      <c r="N741" s="84">
        <v>209360</v>
      </c>
      <c r="O741" s="85">
        <v>2344.6</v>
      </c>
    </row>
    <row r="742" spans="3:15">
      <c r="C742" s="29" t="s">
        <v>892</v>
      </c>
      <c r="D742" s="4">
        <v>1</v>
      </c>
      <c r="E742" s="5">
        <v>63.2</v>
      </c>
      <c r="F742" s="6">
        <v>70500</v>
      </c>
      <c r="G742" s="6">
        <v>1116</v>
      </c>
      <c r="H742" s="4"/>
      <c r="I742" s="5"/>
      <c r="J742" s="6"/>
      <c r="K742" s="6"/>
      <c r="L742" s="4">
        <v>1</v>
      </c>
      <c r="M742" s="5">
        <v>63.2</v>
      </c>
      <c r="N742" s="6">
        <v>70500</v>
      </c>
      <c r="O742" s="22">
        <v>1116</v>
      </c>
    </row>
    <row r="743" spans="3:15">
      <c r="C743" s="81" t="s">
        <v>893</v>
      </c>
      <c r="D743" s="82"/>
      <c r="E743" s="83"/>
      <c r="F743" s="84"/>
      <c r="G743" s="84"/>
      <c r="H743" s="82"/>
      <c r="I743" s="83"/>
      <c r="J743" s="84"/>
      <c r="K743" s="84"/>
      <c r="L743" s="82"/>
      <c r="M743" s="83"/>
      <c r="N743" s="84"/>
      <c r="O743" s="85"/>
    </row>
    <row r="744" spans="3:15">
      <c r="C744" s="29" t="s">
        <v>894</v>
      </c>
      <c r="D744" s="4"/>
      <c r="E744" s="5"/>
      <c r="F744" s="6"/>
      <c r="G744" s="6"/>
      <c r="H744" s="4"/>
      <c r="I744" s="5"/>
      <c r="J744" s="6"/>
      <c r="K744" s="6"/>
      <c r="L744" s="4"/>
      <c r="M744" s="5"/>
      <c r="N744" s="6"/>
      <c r="O744" s="22"/>
    </row>
    <row r="745" spans="3:15">
      <c r="C745" s="81" t="s">
        <v>895</v>
      </c>
      <c r="D745" s="82"/>
      <c r="E745" s="83"/>
      <c r="F745" s="84"/>
      <c r="G745" s="84"/>
      <c r="H745" s="82"/>
      <c r="I745" s="83"/>
      <c r="J745" s="84"/>
      <c r="K745" s="84"/>
      <c r="L745" s="82"/>
      <c r="M745" s="83"/>
      <c r="N745" s="84"/>
      <c r="O745" s="85"/>
    </row>
    <row r="746" spans="3:15">
      <c r="C746" s="29" t="s">
        <v>896</v>
      </c>
      <c r="D746" s="4"/>
      <c r="E746" s="5"/>
      <c r="F746" s="6"/>
      <c r="G746" s="6"/>
      <c r="H746" s="4"/>
      <c r="I746" s="5"/>
      <c r="J746" s="6"/>
      <c r="K746" s="6"/>
      <c r="L746" s="4"/>
      <c r="M746" s="5"/>
      <c r="N746" s="6"/>
      <c r="O746" s="22"/>
    </row>
    <row r="747" spans="3:15">
      <c r="C747" s="81" t="s">
        <v>897</v>
      </c>
      <c r="D747" s="82"/>
      <c r="E747" s="83"/>
      <c r="F747" s="84"/>
      <c r="G747" s="84"/>
      <c r="H747" s="82"/>
      <c r="I747" s="83"/>
      <c r="J747" s="84"/>
      <c r="K747" s="84"/>
      <c r="L747" s="82"/>
      <c r="M747" s="83"/>
      <c r="N747" s="84"/>
      <c r="O747" s="85"/>
    </row>
    <row r="748" spans="3:15">
      <c r="C748" s="29" t="s">
        <v>898</v>
      </c>
      <c r="D748" s="4">
        <v>1</v>
      </c>
      <c r="E748" s="5">
        <v>46.800000000000004</v>
      </c>
      <c r="F748" s="6">
        <v>100000</v>
      </c>
      <c r="G748" s="6">
        <v>2137</v>
      </c>
      <c r="H748" s="4">
        <v>1</v>
      </c>
      <c r="I748" s="5">
        <v>46.800000000000004</v>
      </c>
      <c r="J748" s="6">
        <v>100000</v>
      </c>
      <c r="K748" s="6">
        <v>2137</v>
      </c>
      <c r="L748" s="4"/>
      <c r="M748" s="5"/>
      <c r="N748" s="6"/>
      <c r="O748" s="22"/>
    </row>
    <row r="749" spans="3:15">
      <c r="C749" s="81" t="s">
        <v>899</v>
      </c>
      <c r="D749" s="82">
        <v>3</v>
      </c>
      <c r="E749" s="83">
        <v>41.860000000000007</v>
      </c>
      <c r="F749" s="84">
        <v>60116.666666666664</v>
      </c>
      <c r="G749" s="84">
        <v>1431.3333333333333</v>
      </c>
      <c r="H749" s="82"/>
      <c r="I749" s="83"/>
      <c r="J749" s="84"/>
      <c r="K749" s="84"/>
      <c r="L749" s="82">
        <v>3</v>
      </c>
      <c r="M749" s="83">
        <v>41.860000000000007</v>
      </c>
      <c r="N749" s="84">
        <v>60116.666666666664</v>
      </c>
      <c r="O749" s="85">
        <v>1431.3333333333333</v>
      </c>
    </row>
    <row r="750" spans="3:15">
      <c r="C750" s="29" t="s">
        <v>900</v>
      </c>
      <c r="D750" s="4"/>
      <c r="E750" s="5"/>
      <c r="F750" s="6"/>
      <c r="G750" s="6"/>
      <c r="H750" s="4"/>
      <c r="I750" s="5"/>
      <c r="J750" s="6"/>
      <c r="K750" s="6"/>
      <c r="L750" s="4"/>
      <c r="M750" s="5"/>
      <c r="N750" s="6"/>
      <c r="O750" s="22"/>
    </row>
    <row r="751" spans="3:15">
      <c r="C751" s="81" t="s">
        <v>901</v>
      </c>
      <c r="D751" s="82"/>
      <c r="E751" s="83"/>
      <c r="F751" s="84"/>
      <c r="G751" s="84"/>
      <c r="H751" s="82"/>
      <c r="I751" s="83"/>
      <c r="J751" s="84"/>
      <c r="K751" s="84"/>
      <c r="L751" s="82"/>
      <c r="M751" s="83"/>
      <c r="N751" s="84"/>
      <c r="O751" s="85"/>
    </row>
    <row r="752" spans="3:15">
      <c r="C752" s="29" t="s">
        <v>902</v>
      </c>
      <c r="D752" s="4">
        <v>28</v>
      </c>
      <c r="E752" s="5">
        <v>56.962499999999991</v>
      </c>
      <c r="F752" s="6">
        <v>57375</v>
      </c>
      <c r="G752" s="6">
        <v>1017.25</v>
      </c>
      <c r="H752" s="4"/>
      <c r="I752" s="5"/>
      <c r="J752" s="6"/>
      <c r="K752" s="6"/>
      <c r="L752" s="4">
        <v>28</v>
      </c>
      <c r="M752" s="5">
        <v>56.962499999999999</v>
      </c>
      <c r="N752" s="6">
        <v>57375</v>
      </c>
      <c r="O752" s="22">
        <v>1017.25</v>
      </c>
    </row>
    <row r="753" spans="3:15">
      <c r="C753" s="81" t="s">
        <v>903</v>
      </c>
      <c r="D753" s="82"/>
      <c r="E753" s="83"/>
      <c r="F753" s="84"/>
      <c r="G753" s="84"/>
      <c r="H753" s="82"/>
      <c r="I753" s="83"/>
      <c r="J753" s="84"/>
      <c r="K753" s="84"/>
      <c r="L753" s="82"/>
      <c r="M753" s="83"/>
      <c r="N753" s="84"/>
      <c r="O753" s="85"/>
    </row>
    <row r="754" spans="3:15">
      <c r="C754" s="29" t="s">
        <v>904</v>
      </c>
      <c r="D754" s="4"/>
      <c r="E754" s="5"/>
      <c r="F754" s="6"/>
      <c r="G754" s="6"/>
      <c r="H754" s="4"/>
      <c r="I754" s="5"/>
      <c r="J754" s="6"/>
      <c r="K754" s="6"/>
      <c r="L754" s="4"/>
      <c r="M754" s="5"/>
      <c r="N754" s="6"/>
      <c r="O754" s="22"/>
    </row>
    <row r="755" spans="3:15">
      <c r="C755" s="81" t="s">
        <v>905</v>
      </c>
      <c r="D755" s="82"/>
      <c r="E755" s="83"/>
      <c r="F755" s="84"/>
      <c r="G755" s="84"/>
      <c r="H755" s="82"/>
      <c r="I755" s="83"/>
      <c r="J755" s="84"/>
      <c r="K755" s="84"/>
      <c r="L755" s="82"/>
      <c r="M755" s="83"/>
      <c r="N755" s="84"/>
      <c r="O755" s="85"/>
    </row>
    <row r="756" spans="3:15">
      <c r="C756" s="29" t="s">
        <v>906</v>
      </c>
      <c r="D756" s="4"/>
      <c r="E756" s="5"/>
      <c r="F756" s="6"/>
      <c r="G756" s="6"/>
      <c r="H756" s="4"/>
      <c r="I756" s="5"/>
      <c r="J756" s="6"/>
      <c r="K756" s="6"/>
      <c r="L756" s="4"/>
      <c r="M756" s="5"/>
      <c r="N756" s="6"/>
      <c r="O756" s="22"/>
    </row>
    <row r="757" spans="3:15">
      <c r="C757" s="81" t="s">
        <v>907</v>
      </c>
      <c r="D757" s="82">
        <v>20</v>
      </c>
      <c r="E757" s="83">
        <v>49.732212099999998</v>
      </c>
      <c r="F757" s="84">
        <v>118742.5</v>
      </c>
      <c r="G757" s="84">
        <v>2531.5500000000002</v>
      </c>
      <c r="H757" s="82"/>
      <c r="I757" s="83"/>
      <c r="J757" s="84"/>
      <c r="K757" s="84"/>
      <c r="L757" s="82">
        <v>20</v>
      </c>
      <c r="M757" s="83">
        <v>49.732212100000005</v>
      </c>
      <c r="N757" s="84">
        <v>118742.5</v>
      </c>
      <c r="O757" s="85">
        <v>2531.5500000000002</v>
      </c>
    </row>
    <row r="758" spans="3:15">
      <c r="C758" s="29" t="s">
        <v>908</v>
      </c>
      <c r="D758" s="4"/>
      <c r="E758" s="5"/>
      <c r="F758" s="6"/>
      <c r="G758" s="6"/>
      <c r="H758" s="4"/>
      <c r="I758" s="5"/>
      <c r="J758" s="6"/>
      <c r="K758" s="6"/>
      <c r="L758" s="4"/>
      <c r="M758" s="5"/>
      <c r="N758" s="6"/>
      <c r="O758" s="22"/>
    </row>
    <row r="759" spans="3:15">
      <c r="C759" s="81" t="s">
        <v>909</v>
      </c>
      <c r="D759" s="82"/>
      <c r="E759" s="83"/>
      <c r="F759" s="84"/>
      <c r="G759" s="84"/>
      <c r="H759" s="82"/>
      <c r="I759" s="83"/>
      <c r="J759" s="84"/>
      <c r="K759" s="84"/>
      <c r="L759" s="82"/>
      <c r="M759" s="83"/>
      <c r="N759" s="84"/>
      <c r="O759" s="85"/>
    </row>
    <row r="760" spans="3:15">
      <c r="C760" s="29" t="s">
        <v>910</v>
      </c>
      <c r="D760" s="4"/>
      <c r="E760" s="5"/>
      <c r="F760" s="6"/>
      <c r="G760" s="6"/>
      <c r="H760" s="4"/>
      <c r="I760" s="5"/>
      <c r="J760" s="6"/>
      <c r="K760" s="6"/>
      <c r="L760" s="4"/>
      <c r="M760" s="5"/>
      <c r="N760" s="6"/>
      <c r="O760" s="22"/>
    </row>
    <row r="761" spans="3:15">
      <c r="C761" s="81" t="s">
        <v>911</v>
      </c>
      <c r="D761" s="82">
        <v>19</v>
      </c>
      <c r="E761" s="83">
        <v>50.6233</v>
      </c>
      <c r="F761" s="84">
        <v>73152.631578947374</v>
      </c>
      <c r="G761" s="84">
        <v>1569</v>
      </c>
      <c r="H761" s="82"/>
      <c r="I761" s="83"/>
      <c r="J761" s="84"/>
      <c r="K761" s="84"/>
      <c r="L761" s="82">
        <v>19</v>
      </c>
      <c r="M761" s="83">
        <v>50.623299999999993</v>
      </c>
      <c r="N761" s="84">
        <v>73152.631578947374</v>
      </c>
      <c r="O761" s="85">
        <v>1569</v>
      </c>
    </row>
    <row r="762" spans="3:15">
      <c r="C762" s="29" t="s">
        <v>912</v>
      </c>
      <c r="D762" s="4"/>
      <c r="E762" s="5"/>
      <c r="F762" s="6"/>
      <c r="G762" s="6"/>
      <c r="H762" s="4"/>
      <c r="I762" s="5"/>
      <c r="J762" s="6"/>
      <c r="K762" s="6"/>
      <c r="L762" s="4"/>
      <c r="M762" s="5"/>
      <c r="N762" s="6"/>
      <c r="O762" s="22"/>
    </row>
    <row r="763" spans="3:15">
      <c r="C763" s="81" t="s">
        <v>913</v>
      </c>
      <c r="D763" s="82"/>
      <c r="E763" s="83"/>
      <c r="F763" s="84"/>
      <c r="G763" s="84"/>
      <c r="H763" s="82"/>
      <c r="I763" s="83"/>
      <c r="J763" s="84"/>
      <c r="K763" s="84"/>
      <c r="L763" s="82"/>
      <c r="M763" s="83"/>
      <c r="N763" s="84"/>
      <c r="O763" s="85"/>
    </row>
    <row r="764" spans="3:15">
      <c r="C764" s="29" t="s">
        <v>914</v>
      </c>
      <c r="D764" s="4"/>
      <c r="E764" s="5"/>
      <c r="F764" s="6"/>
      <c r="G764" s="6"/>
      <c r="H764" s="4"/>
      <c r="I764" s="5"/>
      <c r="J764" s="6"/>
      <c r="K764" s="6"/>
      <c r="L764" s="4"/>
      <c r="M764" s="5"/>
      <c r="N764" s="6"/>
      <c r="O764" s="22"/>
    </row>
    <row r="765" spans="3:15">
      <c r="C765" s="81" t="s">
        <v>915</v>
      </c>
      <c r="D765" s="82"/>
      <c r="E765" s="83"/>
      <c r="F765" s="84"/>
      <c r="G765" s="84"/>
      <c r="H765" s="82"/>
      <c r="I765" s="83"/>
      <c r="J765" s="84"/>
      <c r="K765" s="84"/>
      <c r="L765" s="82"/>
      <c r="M765" s="83"/>
      <c r="N765" s="84"/>
      <c r="O765" s="85"/>
    </row>
    <row r="766" spans="3:15">
      <c r="C766" s="29" t="s">
        <v>916</v>
      </c>
      <c r="D766" s="4">
        <v>2</v>
      </c>
      <c r="E766" s="5">
        <v>66.050000000000011</v>
      </c>
      <c r="F766" s="6">
        <v>35432.5</v>
      </c>
      <c r="G766" s="6">
        <v>535.5</v>
      </c>
      <c r="H766" s="4"/>
      <c r="I766" s="5"/>
      <c r="J766" s="6"/>
      <c r="K766" s="6"/>
      <c r="L766" s="4">
        <v>2</v>
      </c>
      <c r="M766" s="5">
        <v>66.050000000000011</v>
      </c>
      <c r="N766" s="6">
        <v>35432.5</v>
      </c>
      <c r="O766" s="22">
        <v>535.5</v>
      </c>
    </row>
    <row r="767" spans="3:15">
      <c r="C767" s="81" t="s">
        <v>917</v>
      </c>
      <c r="D767" s="82"/>
      <c r="E767" s="83"/>
      <c r="F767" s="84"/>
      <c r="G767" s="84"/>
      <c r="H767" s="82"/>
      <c r="I767" s="83"/>
      <c r="J767" s="84"/>
      <c r="K767" s="84"/>
      <c r="L767" s="82"/>
      <c r="M767" s="83"/>
      <c r="N767" s="84"/>
      <c r="O767" s="85"/>
    </row>
    <row r="768" spans="3:15">
      <c r="C768" s="29" t="s">
        <v>918</v>
      </c>
      <c r="D768" s="4"/>
      <c r="E768" s="5"/>
      <c r="F768" s="6"/>
      <c r="G768" s="6"/>
      <c r="H768" s="4"/>
      <c r="I768" s="5"/>
      <c r="J768" s="6"/>
      <c r="K768" s="6"/>
      <c r="L768" s="4"/>
      <c r="M768" s="5"/>
      <c r="N768" s="6"/>
      <c r="O768" s="22"/>
    </row>
    <row r="769" spans="3:15">
      <c r="C769" s="81" t="s">
        <v>919</v>
      </c>
      <c r="D769" s="82">
        <v>7</v>
      </c>
      <c r="E769" s="83">
        <v>63.599871428571426</v>
      </c>
      <c r="F769" s="84">
        <v>79085.71428571429</v>
      </c>
      <c r="G769" s="84">
        <v>1266.5714285714287</v>
      </c>
      <c r="H769" s="82"/>
      <c r="I769" s="83"/>
      <c r="J769" s="84"/>
      <c r="K769" s="84"/>
      <c r="L769" s="82">
        <v>7</v>
      </c>
      <c r="M769" s="83">
        <v>63.599871428571426</v>
      </c>
      <c r="N769" s="84">
        <v>79085.71428571429</v>
      </c>
      <c r="O769" s="85">
        <v>1266.5714285714287</v>
      </c>
    </row>
    <row r="770" spans="3:15">
      <c r="C770" s="29" t="s">
        <v>920</v>
      </c>
      <c r="D770" s="4"/>
      <c r="E770" s="5"/>
      <c r="F770" s="6"/>
      <c r="G770" s="6"/>
      <c r="H770" s="4"/>
      <c r="I770" s="5"/>
      <c r="J770" s="6"/>
      <c r="K770" s="6"/>
      <c r="L770" s="4"/>
      <c r="M770" s="5"/>
      <c r="N770" s="6"/>
      <c r="O770" s="22"/>
    </row>
    <row r="771" spans="3:15">
      <c r="C771" s="81" t="s">
        <v>921</v>
      </c>
      <c r="D771" s="82"/>
      <c r="E771" s="83"/>
      <c r="F771" s="84"/>
      <c r="G771" s="84"/>
      <c r="H771" s="82"/>
      <c r="I771" s="83"/>
      <c r="J771" s="84"/>
      <c r="K771" s="84"/>
      <c r="L771" s="82"/>
      <c r="M771" s="83"/>
      <c r="N771" s="84"/>
      <c r="O771" s="85"/>
    </row>
    <row r="772" spans="3:15">
      <c r="C772" s="29" t="s">
        <v>922</v>
      </c>
      <c r="D772" s="4"/>
      <c r="E772" s="5"/>
      <c r="F772" s="6"/>
      <c r="G772" s="6"/>
      <c r="H772" s="4"/>
      <c r="I772" s="5"/>
      <c r="J772" s="6"/>
      <c r="K772" s="6"/>
      <c r="L772" s="4"/>
      <c r="M772" s="5"/>
      <c r="N772" s="6"/>
      <c r="O772" s="22"/>
    </row>
    <row r="773" spans="3:15">
      <c r="C773" s="81" t="s">
        <v>923</v>
      </c>
      <c r="D773" s="82"/>
      <c r="E773" s="83"/>
      <c r="F773" s="84"/>
      <c r="G773" s="84"/>
      <c r="H773" s="82"/>
      <c r="I773" s="83"/>
      <c r="J773" s="84"/>
      <c r="K773" s="84"/>
      <c r="L773" s="82"/>
      <c r="M773" s="83"/>
      <c r="N773" s="84"/>
      <c r="O773" s="85"/>
    </row>
    <row r="774" spans="3:15">
      <c r="C774" s="29" t="s">
        <v>924</v>
      </c>
      <c r="D774" s="4">
        <v>3</v>
      </c>
      <c r="E774" s="5">
        <v>70.62</v>
      </c>
      <c r="F774" s="6">
        <v>106366.66666666667</v>
      </c>
      <c r="G774" s="6">
        <v>1499.3333333333333</v>
      </c>
      <c r="H774" s="4"/>
      <c r="I774" s="5"/>
      <c r="J774" s="6"/>
      <c r="K774" s="6"/>
      <c r="L774" s="4">
        <v>3</v>
      </c>
      <c r="M774" s="5">
        <v>70.62</v>
      </c>
      <c r="N774" s="6">
        <v>106366.66666666667</v>
      </c>
      <c r="O774" s="22">
        <v>1499.3333333333333</v>
      </c>
    </row>
    <row r="775" spans="3:15">
      <c r="C775" s="81" t="s">
        <v>925</v>
      </c>
      <c r="D775" s="82">
        <v>1</v>
      </c>
      <c r="E775" s="83">
        <v>52.260000000000005</v>
      </c>
      <c r="F775" s="84">
        <v>59900</v>
      </c>
      <c r="G775" s="84">
        <v>1146</v>
      </c>
      <c r="H775" s="82"/>
      <c r="I775" s="83"/>
      <c r="J775" s="84"/>
      <c r="K775" s="84"/>
      <c r="L775" s="82">
        <v>1</v>
      </c>
      <c r="M775" s="83">
        <v>52.260000000000005</v>
      </c>
      <c r="N775" s="84">
        <v>59900</v>
      </c>
      <c r="O775" s="85">
        <v>1146</v>
      </c>
    </row>
    <row r="776" spans="3:15">
      <c r="C776" s="29" t="s">
        <v>926</v>
      </c>
      <c r="D776" s="4">
        <v>2</v>
      </c>
      <c r="E776" s="5">
        <v>232.87499999999994</v>
      </c>
      <c r="F776" s="6">
        <v>268630</v>
      </c>
      <c r="G776" s="6">
        <v>1124.5</v>
      </c>
      <c r="H776" s="4">
        <v>2</v>
      </c>
      <c r="I776" s="5">
        <v>232.87499999999994</v>
      </c>
      <c r="J776" s="6">
        <v>268630</v>
      </c>
      <c r="K776" s="6">
        <v>1124.5</v>
      </c>
      <c r="L776" s="4"/>
      <c r="M776" s="5"/>
      <c r="N776" s="6"/>
      <c r="O776" s="22"/>
    </row>
    <row r="777" spans="3:15">
      <c r="C777" s="81" t="s">
        <v>927</v>
      </c>
      <c r="D777" s="82">
        <v>3</v>
      </c>
      <c r="E777" s="83">
        <v>80.13333333333334</v>
      </c>
      <c r="F777" s="84">
        <v>110350</v>
      </c>
      <c r="G777" s="84">
        <v>1372</v>
      </c>
      <c r="H777" s="82"/>
      <c r="I777" s="83"/>
      <c r="J777" s="84"/>
      <c r="K777" s="84"/>
      <c r="L777" s="82">
        <v>3</v>
      </c>
      <c r="M777" s="83">
        <v>80.133333333333326</v>
      </c>
      <c r="N777" s="84">
        <v>110350</v>
      </c>
      <c r="O777" s="85">
        <v>1372</v>
      </c>
    </row>
    <row r="778" spans="3:15">
      <c r="C778" s="29" t="s">
        <v>928</v>
      </c>
      <c r="D778" s="4">
        <v>9</v>
      </c>
      <c r="E778" s="5">
        <v>59.23333333333332</v>
      </c>
      <c r="F778" s="6">
        <v>45722.222222222219</v>
      </c>
      <c r="G778" s="6">
        <v>771.55555555555554</v>
      </c>
      <c r="H778" s="4"/>
      <c r="I778" s="5"/>
      <c r="J778" s="6"/>
      <c r="K778" s="6"/>
      <c r="L778" s="4">
        <v>9</v>
      </c>
      <c r="M778" s="5">
        <v>59.233333333333334</v>
      </c>
      <c r="N778" s="6">
        <v>45722.222222222219</v>
      </c>
      <c r="O778" s="22">
        <v>771.55555555555554</v>
      </c>
    </row>
    <row r="779" spans="3:15">
      <c r="C779" s="81" t="s">
        <v>929</v>
      </c>
      <c r="D779" s="82">
        <v>4</v>
      </c>
      <c r="E779" s="83">
        <v>59.600000000000009</v>
      </c>
      <c r="F779" s="84">
        <v>67687.5</v>
      </c>
      <c r="G779" s="84">
        <v>1136.25</v>
      </c>
      <c r="H779" s="82"/>
      <c r="I779" s="83"/>
      <c r="J779" s="84"/>
      <c r="K779" s="84"/>
      <c r="L779" s="82">
        <v>4</v>
      </c>
      <c r="M779" s="83">
        <v>59.600000000000009</v>
      </c>
      <c r="N779" s="84">
        <v>67687.5</v>
      </c>
      <c r="O779" s="85">
        <v>1136.25</v>
      </c>
    </row>
    <row r="780" spans="3:15">
      <c r="C780" s="29" t="s">
        <v>930</v>
      </c>
      <c r="D780" s="4"/>
      <c r="E780" s="5"/>
      <c r="F780" s="6"/>
      <c r="G780" s="6"/>
      <c r="H780" s="4"/>
      <c r="I780" s="5"/>
      <c r="J780" s="6"/>
      <c r="K780" s="6"/>
      <c r="L780" s="4"/>
      <c r="M780" s="5"/>
      <c r="N780" s="6"/>
      <c r="O780" s="22"/>
    </row>
    <row r="781" spans="3:15">
      <c r="C781" s="81" t="s">
        <v>931</v>
      </c>
      <c r="D781" s="82"/>
      <c r="E781" s="83"/>
      <c r="F781" s="84"/>
      <c r="G781" s="84"/>
      <c r="H781" s="82"/>
      <c r="I781" s="83"/>
      <c r="J781" s="84"/>
      <c r="K781" s="84"/>
      <c r="L781" s="82"/>
      <c r="M781" s="83"/>
      <c r="N781" s="84"/>
      <c r="O781" s="85"/>
    </row>
    <row r="782" spans="3:15">
      <c r="C782" s="29" t="s">
        <v>932</v>
      </c>
      <c r="D782" s="4">
        <v>38</v>
      </c>
      <c r="E782" s="5">
        <v>53.05698257894737</v>
      </c>
      <c r="F782" s="6">
        <v>77515.789473684214</v>
      </c>
      <c r="G782" s="6">
        <v>1465.6052631578948</v>
      </c>
      <c r="H782" s="4">
        <v>1</v>
      </c>
      <c r="I782" s="5">
        <v>151.58520000000001</v>
      </c>
      <c r="J782" s="6">
        <v>239000</v>
      </c>
      <c r="K782" s="6">
        <v>1577</v>
      </c>
      <c r="L782" s="4">
        <v>37</v>
      </c>
      <c r="M782" s="5">
        <v>50.394057783783786</v>
      </c>
      <c r="N782" s="6">
        <v>73151.351351351346</v>
      </c>
      <c r="O782" s="22">
        <v>1462.5945945945946</v>
      </c>
    </row>
    <row r="783" spans="3:15">
      <c r="C783" s="81" t="s">
        <v>933</v>
      </c>
      <c r="D783" s="82"/>
      <c r="E783" s="83"/>
      <c r="F783" s="84"/>
      <c r="G783" s="84"/>
      <c r="H783" s="82"/>
      <c r="I783" s="83"/>
      <c r="J783" s="84"/>
      <c r="K783" s="84"/>
      <c r="L783" s="82"/>
      <c r="M783" s="83"/>
      <c r="N783" s="84"/>
      <c r="O783" s="85"/>
    </row>
    <row r="784" spans="3:15">
      <c r="C784" s="29" t="s">
        <v>934</v>
      </c>
      <c r="D784" s="4"/>
      <c r="E784" s="5"/>
      <c r="F784" s="6"/>
      <c r="G784" s="6"/>
      <c r="H784" s="4"/>
      <c r="I784" s="5"/>
      <c r="J784" s="6"/>
      <c r="K784" s="6"/>
      <c r="L784" s="4"/>
      <c r="M784" s="5"/>
      <c r="N784" s="6"/>
      <c r="O784" s="22"/>
    </row>
    <row r="785" spans="3:15">
      <c r="C785" s="81" t="s">
        <v>935</v>
      </c>
      <c r="D785" s="82">
        <v>2</v>
      </c>
      <c r="E785" s="83">
        <v>108.81874999999999</v>
      </c>
      <c r="F785" s="84">
        <v>176000</v>
      </c>
      <c r="G785" s="84">
        <v>1627.5</v>
      </c>
      <c r="H785" s="82">
        <v>1</v>
      </c>
      <c r="I785" s="83">
        <v>144.03749999999999</v>
      </c>
      <c r="J785" s="84">
        <v>230000</v>
      </c>
      <c r="K785" s="84">
        <v>1597</v>
      </c>
      <c r="L785" s="82">
        <v>1</v>
      </c>
      <c r="M785" s="83">
        <v>73.600000000000009</v>
      </c>
      <c r="N785" s="84">
        <v>122000</v>
      </c>
      <c r="O785" s="85">
        <v>1658</v>
      </c>
    </row>
    <row r="786" spans="3:15">
      <c r="C786" s="29" t="s">
        <v>936</v>
      </c>
      <c r="D786" s="4">
        <v>1</v>
      </c>
      <c r="E786" s="5">
        <v>75.84</v>
      </c>
      <c r="F786" s="6">
        <v>220708</v>
      </c>
      <c r="G786" s="6">
        <v>2910</v>
      </c>
      <c r="H786" s="4"/>
      <c r="I786" s="5"/>
      <c r="J786" s="6"/>
      <c r="K786" s="6"/>
      <c r="L786" s="4">
        <v>1</v>
      </c>
      <c r="M786" s="5">
        <v>75.84</v>
      </c>
      <c r="N786" s="6">
        <v>220708</v>
      </c>
      <c r="O786" s="22">
        <v>2910</v>
      </c>
    </row>
    <row r="787" spans="3:15">
      <c r="C787" s="81" t="s">
        <v>937</v>
      </c>
      <c r="D787" s="82"/>
      <c r="E787" s="83"/>
      <c r="F787" s="84"/>
      <c r="G787" s="84"/>
      <c r="H787" s="82"/>
      <c r="I787" s="83"/>
      <c r="J787" s="84"/>
      <c r="K787" s="84"/>
      <c r="L787" s="82"/>
      <c r="M787" s="83"/>
      <c r="N787" s="84"/>
      <c r="O787" s="85"/>
    </row>
    <row r="788" spans="3:15">
      <c r="C788" s="29" t="s">
        <v>938</v>
      </c>
      <c r="D788" s="4"/>
      <c r="E788" s="5"/>
      <c r="F788" s="6"/>
      <c r="G788" s="6"/>
      <c r="H788" s="4"/>
      <c r="I788" s="5"/>
      <c r="J788" s="6"/>
      <c r="K788" s="6"/>
      <c r="L788" s="4"/>
      <c r="M788" s="5"/>
      <c r="N788" s="6"/>
      <c r="O788" s="22"/>
    </row>
    <row r="789" spans="3:15">
      <c r="C789" s="81" t="s">
        <v>939</v>
      </c>
      <c r="D789" s="82"/>
      <c r="E789" s="83"/>
      <c r="F789" s="84"/>
      <c r="G789" s="84"/>
      <c r="H789" s="82"/>
      <c r="I789" s="83"/>
      <c r="J789" s="84"/>
      <c r="K789" s="84"/>
      <c r="L789" s="82"/>
      <c r="M789" s="83"/>
      <c r="N789" s="84"/>
      <c r="O789" s="85"/>
    </row>
    <row r="790" spans="3:15">
      <c r="C790" s="29" t="s">
        <v>940</v>
      </c>
      <c r="D790" s="4">
        <v>8</v>
      </c>
      <c r="E790" s="5">
        <v>62.744025000000001</v>
      </c>
      <c r="F790" s="6">
        <v>87825</v>
      </c>
      <c r="G790" s="6">
        <v>1428.125</v>
      </c>
      <c r="H790" s="4"/>
      <c r="I790" s="5"/>
      <c r="J790" s="6"/>
      <c r="K790" s="6"/>
      <c r="L790" s="4">
        <v>8</v>
      </c>
      <c r="M790" s="5">
        <v>62.744025000000001</v>
      </c>
      <c r="N790" s="6">
        <v>87825</v>
      </c>
      <c r="O790" s="22">
        <v>1428.125</v>
      </c>
    </row>
    <row r="791" spans="3:15">
      <c r="C791" s="81" t="s">
        <v>941</v>
      </c>
      <c r="D791" s="82"/>
      <c r="E791" s="83"/>
      <c r="F791" s="84"/>
      <c r="G791" s="84"/>
      <c r="H791" s="82"/>
      <c r="I791" s="83"/>
      <c r="J791" s="84"/>
      <c r="K791" s="84"/>
      <c r="L791" s="82"/>
      <c r="M791" s="83"/>
      <c r="N791" s="84"/>
      <c r="O791" s="85"/>
    </row>
    <row r="792" spans="3:15">
      <c r="C792" s="29" t="s">
        <v>942</v>
      </c>
      <c r="D792" s="4"/>
      <c r="E792" s="5"/>
      <c r="F792" s="6"/>
      <c r="G792" s="6"/>
      <c r="H792" s="4"/>
      <c r="I792" s="5"/>
      <c r="J792" s="6"/>
      <c r="K792" s="6"/>
      <c r="L792" s="4"/>
      <c r="M792" s="5"/>
      <c r="N792" s="6"/>
      <c r="O792" s="22"/>
    </row>
    <row r="793" spans="3:15">
      <c r="C793" s="81" t="s">
        <v>943</v>
      </c>
      <c r="D793" s="82">
        <v>1</v>
      </c>
      <c r="E793" s="83">
        <v>84.800000000000011</v>
      </c>
      <c r="F793" s="84">
        <v>132000</v>
      </c>
      <c r="G793" s="84">
        <v>1557</v>
      </c>
      <c r="H793" s="82"/>
      <c r="I793" s="83"/>
      <c r="J793" s="84"/>
      <c r="K793" s="84"/>
      <c r="L793" s="82">
        <v>1</v>
      </c>
      <c r="M793" s="83">
        <v>84.800000000000011</v>
      </c>
      <c r="N793" s="84">
        <v>132000</v>
      </c>
      <c r="O793" s="85">
        <v>1557</v>
      </c>
    </row>
    <row r="794" spans="3:15">
      <c r="C794" s="29" t="s">
        <v>944</v>
      </c>
      <c r="D794" s="4"/>
      <c r="E794" s="5"/>
      <c r="F794" s="6"/>
      <c r="G794" s="6"/>
      <c r="H794" s="4"/>
      <c r="I794" s="5"/>
      <c r="J794" s="6"/>
      <c r="K794" s="6"/>
      <c r="L794" s="4"/>
      <c r="M794" s="5"/>
      <c r="N794" s="6"/>
      <c r="O794" s="22"/>
    </row>
    <row r="795" spans="3:15">
      <c r="C795" s="81" t="s">
        <v>945</v>
      </c>
      <c r="D795" s="82"/>
      <c r="E795" s="83"/>
      <c r="F795" s="84"/>
      <c r="G795" s="84"/>
      <c r="H795" s="82"/>
      <c r="I795" s="83"/>
      <c r="J795" s="84"/>
      <c r="K795" s="84"/>
      <c r="L795" s="82"/>
      <c r="M795" s="83"/>
      <c r="N795" s="84"/>
      <c r="O795" s="85"/>
    </row>
    <row r="796" spans="3:15">
      <c r="C796" s="29" t="s">
        <v>946</v>
      </c>
      <c r="D796" s="4"/>
      <c r="E796" s="5"/>
      <c r="F796" s="6"/>
      <c r="G796" s="6"/>
      <c r="H796" s="4"/>
      <c r="I796" s="5"/>
      <c r="J796" s="6"/>
      <c r="K796" s="6"/>
      <c r="L796" s="4"/>
      <c r="M796" s="5"/>
      <c r="N796" s="6"/>
      <c r="O796" s="22"/>
    </row>
    <row r="797" spans="3:15">
      <c r="C797" s="81" t="s">
        <v>947</v>
      </c>
      <c r="D797" s="82">
        <v>3</v>
      </c>
      <c r="E797" s="83">
        <v>58.080000000000005</v>
      </c>
      <c r="F797" s="84">
        <v>174865</v>
      </c>
      <c r="G797" s="84">
        <v>3094.6666666666665</v>
      </c>
      <c r="H797" s="82"/>
      <c r="I797" s="83"/>
      <c r="J797" s="84"/>
      <c r="K797" s="84"/>
      <c r="L797" s="82">
        <v>3</v>
      </c>
      <c r="M797" s="83">
        <v>58.080000000000005</v>
      </c>
      <c r="N797" s="84">
        <v>174865</v>
      </c>
      <c r="O797" s="85">
        <v>3094.6666666666665</v>
      </c>
    </row>
    <row r="798" spans="3:15">
      <c r="C798" s="29" t="s">
        <v>948</v>
      </c>
      <c r="D798" s="4"/>
      <c r="E798" s="5"/>
      <c r="F798" s="6"/>
      <c r="G798" s="6"/>
      <c r="H798" s="4"/>
      <c r="I798" s="5"/>
      <c r="J798" s="6"/>
      <c r="K798" s="6"/>
      <c r="L798" s="4"/>
      <c r="M798" s="5"/>
      <c r="N798" s="6"/>
      <c r="O798" s="22"/>
    </row>
    <row r="799" spans="3:15">
      <c r="C799" s="81" t="s">
        <v>949</v>
      </c>
      <c r="D799" s="82"/>
      <c r="E799" s="83"/>
      <c r="F799" s="84"/>
      <c r="G799" s="84"/>
      <c r="H799" s="82"/>
      <c r="I799" s="83"/>
      <c r="J799" s="84"/>
      <c r="K799" s="84"/>
      <c r="L799" s="82"/>
      <c r="M799" s="83"/>
      <c r="N799" s="84"/>
      <c r="O799" s="85"/>
    </row>
    <row r="800" spans="3:15">
      <c r="C800" s="29" t="s">
        <v>950</v>
      </c>
      <c r="D800" s="4">
        <v>5</v>
      </c>
      <c r="E800" s="5">
        <v>64.888000000000005</v>
      </c>
      <c r="F800" s="6">
        <v>137691.6</v>
      </c>
      <c r="G800" s="6">
        <v>2149.1999999999998</v>
      </c>
      <c r="H800" s="4"/>
      <c r="I800" s="5"/>
      <c r="J800" s="6"/>
      <c r="K800" s="6"/>
      <c r="L800" s="4">
        <v>5</v>
      </c>
      <c r="M800" s="5">
        <v>64.888000000000005</v>
      </c>
      <c r="N800" s="6">
        <v>137691.6</v>
      </c>
      <c r="O800" s="22">
        <v>2149.1999999999998</v>
      </c>
    </row>
    <row r="801" spans="3:15">
      <c r="C801" s="81" t="s">
        <v>951</v>
      </c>
      <c r="D801" s="82">
        <v>30</v>
      </c>
      <c r="E801" s="83">
        <v>99.072426666666672</v>
      </c>
      <c r="F801" s="84">
        <v>149126.66666666666</v>
      </c>
      <c r="G801" s="84">
        <v>1576.7333333333333</v>
      </c>
      <c r="H801" s="82">
        <v>7</v>
      </c>
      <c r="I801" s="83">
        <v>174.42971428571428</v>
      </c>
      <c r="J801" s="84">
        <v>241671.42857142858</v>
      </c>
      <c r="K801" s="84">
        <v>1394.1428571428571</v>
      </c>
      <c r="L801" s="82">
        <v>23</v>
      </c>
      <c r="M801" s="83">
        <v>76.137600000000006</v>
      </c>
      <c r="N801" s="84">
        <v>120960.86956521739</v>
      </c>
      <c r="O801" s="85">
        <v>1632.304347826087</v>
      </c>
    </row>
    <row r="802" spans="3:15">
      <c r="C802" s="29" t="s">
        <v>952</v>
      </c>
      <c r="D802" s="4">
        <v>1</v>
      </c>
      <c r="E802" s="5">
        <v>173.8</v>
      </c>
      <c r="F802" s="6">
        <v>398000</v>
      </c>
      <c r="G802" s="6">
        <v>2290</v>
      </c>
      <c r="H802" s="4">
        <v>1</v>
      </c>
      <c r="I802" s="5">
        <v>173.8</v>
      </c>
      <c r="J802" s="6">
        <v>398000</v>
      </c>
      <c r="K802" s="6">
        <v>2290</v>
      </c>
      <c r="L802" s="4"/>
      <c r="M802" s="5"/>
      <c r="N802" s="6"/>
      <c r="O802" s="22"/>
    </row>
    <row r="803" spans="3:15">
      <c r="C803" s="81" t="s">
        <v>953</v>
      </c>
      <c r="D803" s="82"/>
      <c r="E803" s="83"/>
      <c r="F803" s="84"/>
      <c r="G803" s="84"/>
      <c r="H803" s="82"/>
      <c r="I803" s="83"/>
      <c r="J803" s="84"/>
      <c r="K803" s="84"/>
      <c r="L803" s="82"/>
      <c r="M803" s="83"/>
      <c r="N803" s="84"/>
      <c r="O803" s="85"/>
    </row>
    <row r="804" spans="3:15">
      <c r="C804" s="29" t="s">
        <v>153</v>
      </c>
      <c r="D804" s="4">
        <v>53</v>
      </c>
      <c r="E804" s="5">
        <v>81.760711660377368</v>
      </c>
      <c r="F804" s="6">
        <v>215508.96153846153</v>
      </c>
      <c r="G804" s="6">
        <v>2686.6346153846152</v>
      </c>
      <c r="H804" s="4">
        <v>4</v>
      </c>
      <c r="I804" s="5">
        <v>135.10799999999998</v>
      </c>
      <c r="J804" s="6">
        <v>320177</v>
      </c>
      <c r="K804" s="6">
        <v>2397.5</v>
      </c>
      <c r="L804" s="4">
        <v>49</v>
      </c>
      <c r="M804" s="5">
        <v>77.40583097959184</v>
      </c>
      <c r="N804" s="6">
        <v>206786.625</v>
      </c>
      <c r="O804" s="22">
        <v>2710.7291666666665</v>
      </c>
    </row>
    <row r="805" spans="3:15">
      <c r="C805" s="81" t="s">
        <v>954</v>
      </c>
      <c r="D805" s="82"/>
      <c r="E805" s="83"/>
      <c r="F805" s="84"/>
      <c r="G805" s="84"/>
      <c r="H805" s="82"/>
      <c r="I805" s="83"/>
      <c r="J805" s="84"/>
      <c r="K805" s="84"/>
      <c r="L805" s="82"/>
      <c r="M805" s="83"/>
      <c r="N805" s="84"/>
      <c r="O805" s="85"/>
    </row>
    <row r="806" spans="3:15">
      <c r="C806" s="29" t="s">
        <v>955</v>
      </c>
      <c r="D806" s="4"/>
      <c r="E806" s="5"/>
      <c r="F806" s="6"/>
      <c r="G806" s="6"/>
      <c r="H806" s="4"/>
      <c r="I806" s="5"/>
      <c r="J806" s="6"/>
      <c r="K806" s="6"/>
      <c r="L806" s="4"/>
      <c r="M806" s="5"/>
      <c r="N806" s="6"/>
      <c r="O806" s="22"/>
    </row>
    <row r="807" spans="3:15">
      <c r="C807" s="81" t="s">
        <v>956</v>
      </c>
      <c r="D807" s="82">
        <v>5</v>
      </c>
      <c r="E807" s="83">
        <v>94.88000000000001</v>
      </c>
      <c r="F807" s="84">
        <v>238000</v>
      </c>
      <c r="G807" s="84">
        <v>2606.1999999999998</v>
      </c>
      <c r="H807" s="82"/>
      <c r="I807" s="83"/>
      <c r="J807" s="84"/>
      <c r="K807" s="84"/>
      <c r="L807" s="82">
        <v>5</v>
      </c>
      <c r="M807" s="83">
        <v>94.88</v>
      </c>
      <c r="N807" s="84">
        <v>238000</v>
      </c>
      <c r="O807" s="85">
        <v>2606.1999999999998</v>
      </c>
    </row>
    <row r="808" spans="3:15">
      <c r="C808" s="29" t="s">
        <v>957</v>
      </c>
      <c r="D808" s="4"/>
      <c r="E808" s="5"/>
      <c r="F808" s="6"/>
      <c r="G808" s="6"/>
      <c r="H808" s="4"/>
      <c r="I808" s="5"/>
      <c r="J808" s="6"/>
      <c r="K808" s="6"/>
      <c r="L808" s="4"/>
      <c r="M808" s="5"/>
      <c r="N808" s="6"/>
      <c r="O808" s="22"/>
    </row>
    <row r="809" spans="3:15">
      <c r="C809" s="81" t="s">
        <v>958</v>
      </c>
      <c r="D809" s="82"/>
      <c r="E809" s="83"/>
      <c r="F809" s="84"/>
      <c r="G809" s="84"/>
      <c r="H809" s="82"/>
      <c r="I809" s="83"/>
      <c r="J809" s="84"/>
      <c r="K809" s="84"/>
      <c r="L809" s="82"/>
      <c r="M809" s="83"/>
      <c r="N809" s="84"/>
      <c r="O809" s="85"/>
    </row>
    <row r="810" spans="3:15">
      <c r="C810" s="27" t="s">
        <v>212</v>
      </c>
      <c r="D810" s="15">
        <v>173</v>
      </c>
      <c r="E810" s="17">
        <v>95.813282703488326</v>
      </c>
      <c r="F810" s="15">
        <v>205112</v>
      </c>
      <c r="G810" s="15">
        <v>1928.421052631579</v>
      </c>
      <c r="H810" s="15">
        <v>61</v>
      </c>
      <c r="I810" s="17">
        <v>139.54553196721309</v>
      </c>
      <c r="J810" s="15">
        <v>388334.42622950819</v>
      </c>
      <c r="K810" s="15">
        <v>2761.4426229508199</v>
      </c>
      <c r="L810" s="15">
        <v>112</v>
      </c>
      <c r="M810" s="17">
        <v>71.780244819819842</v>
      </c>
      <c r="N810" s="15">
        <v>104422.1981981982</v>
      </c>
      <c r="O810" s="20">
        <v>1466.4727272727273</v>
      </c>
    </row>
    <row r="811" spans="3:15">
      <c r="C811" s="29" t="s">
        <v>959</v>
      </c>
      <c r="D811" s="4">
        <v>1</v>
      </c>
      <c r="E811" s="5">
        <v>114.55000000000001</v>
      </c>
      <c r="F811" s="6">
        <v>300000</v>
      </c>
      <c r="G811" s="6">
        <v>2619</v>
      </c>
      <c r="H811" s="4">
        <v>1</v>
      </c>
      <c r="I811" s="5">
        <v>114.55000000000001</v>
      </c>
      <c r="J811" s="6">
        <v>300000</v>
      </c>
      <c r="K811" s="6">
        <v>2619</v>
      </c>
      <c r="L811" s="4"/>
      <c r="M811" s="5"/>
      <c r="N811" s="6"/>
      <c r="O811" s="22"/>
    </row>
    <row r="812" spans="3:15">
      <c r="C812" s="81" t="s">
        <v>960</v>
      </c>
      <c r="D812" s="82"/>
      <c r="E812" s="83"/>
      <c r="F812" s="84"/>
      <c r="G812" s="84"/>
      <c r="H812" s="82"/>
      <c r="I812" s="83"/>
      <c r="J812" s="84"/>
      <c r="K812" s="84"/>
      <c r="L812" s="82"/>
      <c r="M812" s="83"/>
      <c r="N812" s="84"/>
      <c r="O812" s="85"/>
    </row>
    <row r="813" spans="3:15">
      <c r="C813" s="29" t="s">
        <v>169</v>
      </c>
      <c r="D813" s="4"/>
      <c r="E813" s="5"/>
      <c r="F813" s="6"/>
      <c r="G813" s="6"/>
      <c r="H813" s="4"/>
      <c r="I813" s="5"/>
      <c r="J813" s="6"/>
      <c r="K813" s="6"/>
      <c r="L813" s="4"/>
      <c r="M813" s="5"/>
      <c r="N813" s="6"/>
      <c r="O813" s="22"/>
    </row>
    <row r="814" spans="3:15">
      <c r="C814" s="81" t="s">
        <v>961</v>
      </c>
      <c r="D814" s="82">
        <v>14</v>
      </c>
      <c r="E814" s="83">
        <v>110.52717857142855</v>
      </c>
      <c r="F814" s="84">
        <v>364028.57142857142</v>
      </c>
      <c r="G814" s="84">
        <v>3315.8571428571427</v>
      </c>
      <c r="H814" s="82">
        <v>12</v>
      </c>
      <c r="I814" s="83">
        <v>117.41359374999998</v>
      </c>
      <c r="J814" s="84">
        <v>392500</v>
      </c>
      <c r="K814" s="84">
        <v>3412.1666666666665</v>
      </c>
      <c r="L814" s="82">
        <v>2</v>
      </c>
      <c r="M814" s="83">
        <v>69.208687499999996</v>
      </c>
      <c r="N814" s="84">
        <v>193200</v>
      </c>
      <c r="O814" s="85">
        <v>2738</v>
      </c>
    </row>
    <row r="815" spans="3:15">
      <c r="C815" s="29" t="s">
        <v>170</v>
      </c>
      <c r="D815" s="4">
        <v>7</v>
      </c>
      <c r="E815" s="5">
        <v>76.63928571428572</v>
      </c>
      <c r="F815" s="6">
        <v>121428.57142857143</v>
      </c>
      <c r="G815" s="6">
        <v>1591.2857142857142</v>
      </c>
      <c r="H815" s="4">
        <v>2</v>
      </c>
      <c r="I815" s="5">
        <v>100.91249999999999</v>
      </c>
      <c r="J815" s="6">
        <v>156000</v>
      </c>
      <c r="K815" s="6">
        <v>1546</v>
      </c>
      <c r="L815" s="4">
        <v>5</v>
      </c>
      <c r="M815" s="5">
        <v>66.929999999999993</v>
      </c>
      <c r="N815" s="6">
        <v>107600</v>
      </c>
      <c r="O815" s="22">
        <v>1609.4</v>
      </c>
    </row>
    <row r="816" spans="3:15">
      <c r="C816" s="81" t="s">
        <v>962</v>
      </c>
      <c r="D816" s="82"/>
      <c r="E816" s="83"/>
      <c r="F816" s="84"/>
      <c r="G816" s="84"/>
      <c r="H816" s="82"/>
      <c r="I816" s="83"/>
      <c r="J816" s="84"/>
      <c r="K816" s="84"/>
      <c r="L816" s="82"/>
      <c r="M816" s="83"/>
      <c r="N816" s="84"/>
      <c r="O816" s="85"/>
    </row>
    <row r="817" spans="3:15">
      <c r="C817" s="29" t="s">
        <v>963</v>
      </c>
      <c r="D817" s="4"/>
      <c r="E817" s="5"/>
      <c r="F817" s="6"/>
      <c r="G817" s="6"/>
      <c r="H817" s="4"/>
      <c r="I817" s="5"/>
      <c r="J817" s="6"/>
      <c r="K817" s="6"/>
      <c r="L817" s="4"/>
      <c r="M817" s="5"/>
      <c r="N817" s="6"/>
      <c r="O817" s="22"/>
    </row>
    <row r="818" spans="3:15">
      <c r="C818" s="81" t="s">
        <v>964</v>
      </c>
      <c r="D818" s="82"/>
      <c r="E818" s="83"/>
      <c r="F818" s="84"/>
      <c r="G818" s="84"/>
      <c r="H818" s="82"/>
      <c r="I818" s="83"/>
      <c r="J818" s="84"/>
      <c r="K818" s="84"/>
      <c r="L818" s="82"/>
      <c r="M818" s="83"/>
      <c r="N818" s="84"/>
      <c r="O818" s="85"/>
    </row>
    <row r="819" spans="3:15">
      <c r="C819" s="29" t="s">
        <v>965</v>
      </c>
      <c r="D819" s="4"/>
      <c r="E819" s="5"/>
      <c r="F819" s="6"/>
      <c r="G819" s="6"/>
      <c r="H819" s="4"/>
      <c r="I819" s="5"/>
      <c r="J819" s="6"/>
      <c r="K819" s="6"/>
      <c r="L819" s="4"/>
      <c r="M819" s="5"/>
      <c r="N819" s="6"/>
      <c r="O819" s="22"/>
    </row>
    <row r="820" spans="3:15">
      <c r="C820" s="81" t="s">
        <v>966</v>
      </c>
      <c r="D820" s="82"/>
      <c r="E820" s="83"/>
      <c r="F820" s="84"/>
      <c r="G820" s="84"/>
      <c r="H820" s="82"/>
      <c r="I820" s="83"/>
      <c r="J820" s="84"/>
      <c r="K820" s="84"/>
      <c r="L820" s="82"/>
      <c r="M820" s="83"/>
      <c r="N820" s="84"/>
      <c r="O820" s="85"/>
    </row>
    <row r="821" spans="3:15">
      <c r="C821" s="29" t="s">
        <v>171</v>
      </c>
      <c r="D821" s="4">
        <v>12</v>
      </c>
      <c r="E821" s="5">
        <v>95.117218750000006</v>
      </c>
      <c r="F821" s="6">
        <v>238483.16666666666</v>
      </c>
      <c r="G821" s="6">
        <v>2443.75</v>
      </c>
      <c r="H821" s="4">
        <v>6</v>
      </c>
      <c r="I821" s="5">
        <v>117.78443750000001</v>
      </c>
      <c r="J821" s="6">
        <v>318633.33333333331</v>
      </c>
      <c r="K821" s="6">
        <v>2702.5</v>
      </c>
      <c r="L821" s="4">
        <v>6</v>
      </c>
      <c r="M821" s="5">
        <v>72.449999999999989</v>
      </c>
      <c r="N821" s="6">
        <v>158333</v>
      </c>
      <c r="O821" s="22">
        <v>2185</v>
      </c>
    </row>
    <row r="822" spans="3:15">
      <c r="C822" s="81" t="s">
        <v>967</v>
      </c>
      <c r="D822" s="82">
        <v>3</v>
      </c>
      <c r="E822" s="83">
        <v>218.22000000000003</v>
      </c>
      <c r="F822" s="84">
        <v>553333.33333333337</v>
      </c>
      <c r="G822" s="84">
        <v>2535.3333333333335</v>
      </c>
      <c r="H822" s="82">
        <v>3</v>
      </c>
      <c r="I822" s="83">
        <v>218.22000000000003</v>
      </c>
      <c r="J822" s="84">
        <v>553333.33333333337</v>
      </c>
      <c r="K822" s="84">
        <v>2535.3333333333335</v>
      </c>
      <c r="L822" s="82"/>
      <c r="M822" s="83"/>
      <c r="N822" s="84"/>
      <c r="O822" s="85"/>
    </row>
    <row r="823" spans="3:15">
      <c r="C823" s="29" t="s">
        <v>968</v>
      </c>
      <c r="D823" s="4"/>
      <c r="E823" s="5"/>
      <c r="F823" s="6"/>
      <c r="G823" s="6"/>
      <c r="H823" s="4"/>
      <c r="I823" s="5"/>
      <c r="J823" s="6"/>
      <c r="K823" s="6"/>
      <c r="L823" s="4"/>
      <c r="M823" s="5"/>
      <c r="N823" s="6"/>
      <c r="O823" s="22"/>
    </row>
    <row r="824" spans="3:15">
      <c r="C824" s="81" t="s">
        <v>172</v>
      </c>
      <c r="D824" s="82">
        <v>6</v>
      </c>
      <c r="E824" s="83">
        <v>71.219499999999996</v>
      </c>
      <c r="F824" s="84">
        <v>106400</v>
      </c>
      <c r="G824" s="84">
        <v>1611.6666666666667</v>
      </c>
      <c r="H824" s="82"/>
      <c r="I824" s="83"/>
      <c r="J824" s="84"/>
      <c r="K824" s="84"/>
      <c r="L824" s="82">
        <v>6</v>
      </c>
      <c r="M824" s="83">
        <v>71.219499999999996</v>
      </c>
      <c r="N824" s="84">
        <v>106400</v>
      </c>
      <c r="O824" s="85">
        <v>1611.6666666666667</v>
      </c>
    </row>
    <row r="825" spans="3:15">
      <c r="C825" s="29" t="s">
        <v>969</v>
      </c>
      <c r="D825" s="4"/>
      <c r="E825" s="5"/>
      <c r="F825" s="6"/>
      <c r="G825" s="6"/>
      <c r="H825" s="4"/>
      <c r="I825" s="5"/>
      <c r="J825" s="6"/>
      <c r="K825" s="6"/>
      <c r="L825" s="4"/>
      <c r="M825" s="5"/>
      <c r="N825" s="6"/>
      <c r="O825" s="22"/>
    </row>
    <row r="826" spans="3:15">
      <c r="C826" s="81" t="s">
        <v>970</v>
      </c>
      <c r="D826" s="82">
        <v>2</v>
      </c>
      <c r="E826" s="83">
        <v>62.975000000000001</v>
      </c>
      <c r="F826" s="84">
        <v>91750</v>
      </c>
      <c r="G826" s="84">
        <v>1461</v>
      </c>
      <c r="H826" s="82"/>
      <c r="I826" s="83"/>
      <c r="J826" s="84"/>
      <c r="K826" s="84"/>
      <c r="L826" s="82">
        <v>2</v>
      </c>
      <c r="M826" s="83">
        <v>62.975000000000001</v>
      </c>
      <c r="N826" s="84">
        <v>91750</v>
      </c>
      <c r="O826" s="85">
        <v>1461</v>
      </c>
    </row>
    <row r="827" spans="3:15">
      <c r="C827" s="29" t="s">
        <v>971</v>
      </c>
      <c r="D827" s="4"/>
      <c r="E827" s="5"/>
      <c r="F827" s="6"/>
      <c r="G827" s="6"/>
      <c r="H827" s="4"/>
      <c r="I827" s="5"/>
      <c r="J827" s="6"/>
      <c r="K827" s="6"/>
      <c r="L827" s="4"/>
      <c r="M827" s="5"/>
      <c r="N827" s="6"/>
      <c r="O827" s="22"/>
    </row>
    <row r="828" spans="3:15">
      <c r="C828" s="81" t="s">
        <v>972</v>
      </c>
      <c r="D828" s="82"/>
      <c r="E828" s="83"/>
      <c r="F828" s="84"/>
      <c r="G828" s="84"/>
      <c r="H828" s="82"/>
      <c r="I828" s="83"/>
      <c r="J828" s="84"/>
      <c r="K828" s="84"/>
      <c r="L828" s="82"/>
      <c r="M828" s="83"/>
      <c r="N828" s="84"/>
      <c r="O828" s="85"/>
    </row>
    <row r="829" spans="3:15">
      <c r="C829" s="29" t="s">
        <v>973</v>
      </c>
      <c r="D829" s="4">
        <v>43</v>
      </c>
      <c r="E829" s="5">
        <v>65.259962790697656</v>
      </c>
      <c r="F829" s="6">
        <v>75461.627906976748</v>
      </c>
      <c r="G829" s="6">
        <v>1167.0930232558139</v>
      </c>
      <c r="H829" s="4"/>
      <c r="I829" s="5"/>
      <c r="J829" s="6"/>
      <c r="K829" s="6"/>
      <c r="L829" s="4">
        <v>43</v>
      </c>
      <c r="M829" s="5">
        <v>65.259962790697671</v>
      </c>
      <c r="N829" s="6">
        <v>75461.627906976748</v>
      </c>
      <c r="O829" s="22">
        <v>1167.0930232558139</v>
      </c>
    </row>
    <row r="830" spans="3:15">
      <c r="C830" s="81" t="s">
        <v>974</v>
      </c>
      <c r="D830" s="82"/>
      <c r="E830" s="83"/>
      <c r="F830" s="84"/>
      <c r="G830" s="84"/>
      <c r="H830" s="82"/>
      <c r="I830" s="83"/>
      <c r="J830" s="84"/>
      <c r="K830" s="84"/>
      <c r="L830" s="82"/>
      <c r="M830" s="83"/>
      <c r="N830" s="84"/>
      <c r="O830" s="85"/>
    </row>
    <row r="831" spans="3:15">
      <c r="C831" s="29" t="s">
        <v>975</v>
      </c>
      <c r="D831" s="4">
        <v>1</v>
      </c>
      <c r="E831" s="5">
        <v>394.59419999999994</v>
      </c>
      <c r="F831" s="6">
        <v>1650000</v>
      </c>
      <c r="G831" s="6">
        <v>4182</v>
      </c>
      <c r="H831" s="4">
        <v>1</v>
      </c>
      <c r="I831" s="5">
        <v>394.59419999999994</v>
      </c>
      <c r="J831" s="6">
        <v>1650000</v>
      </c>
      <c r="K831" s="6">
        <v>4182</v>
      </c>
      <c r="L831" s="4"/>
      <c r="M831" s="5"/>
      <c r="N831" s="6"/>
      <c r="O831" s="22"/>
    </row>
    <row r="832" spans="3:15">
      <c r="C832" s="81" t="s">
        <v>976</v>
      </c>
      <c r="D832" s="82"/>
      <c r="E832" s="83"/>
      <c r="F832" s="84"/>
      <c r="G832" s="84"/>
      <c r="H832" s="82"/>
      <c r="I832" s="83"/>
      <c r="J832" s="84"/>
      <c r="K832" s="84"/>
      <c r="L832" s="82"/>
      <c r="M832" s="83"/>
      <c r="N832" s="84"/>
      <c r="O832" s="85"/>
    </row>
    <row r="833" spans="3:15">
      <c r="C833" s="29" t="s">
        <v>977</v>
      </c>
      <c r="D833" s="4"/>
      <c r="E833" s="5"/>
      <c r="F833" s="6"/>
      <c r="G833" s="6"/>
      <c r="H833" s="4"/>
      <c r="I833" s="5"/>
      <c r="J833" s="6"/>
      <c r="K833" s="6"/>
      <c r="L833" s="4"/>
      <c r="M833" s="5"/>
      <c r="N833" s="6"/>
      <c r="O833" s="22"/>
    </row>
    <row r="834" spans="3:15">
      <c r="C834" s="81" t="s">
        <v>173</v>
      </c>
      <c r="D834" s="82"/>
      <c r="E834" s="83"/>
      <c r="F834" s="84"/>
      <c r="G834" s="84"/>
      <c r="H834" s="82"/>
      <c r="I834" s="83"/>
      <c r="J834" s="84"/>
      <c r="K834" s="84"/>
      <c r="L834" s="82"/>
      <c r="M834" s="83"/>
      <c r="N834" s="84"/>
      <c r="O834" s="85"/>
    </row>
    <row r="835" spans="3:15">
      <c r="C835" s="29" t="s">
        <v>978</v>
      </c>
      <c r="D835" s="4"/>
      <c r="E835" s="5"/>
      <c r="F835" s="6"/>
      <c r="G835" s="6"/>
      <c r="H835" s="4"/>
      <c r="I835" s="5"/>
      <c r="J835" s="6"/>
      <c r="K835" s="6"/>
      <c r="L835" s="4"/>
      <c r="M835" s="5"/>
      <c r="N835" s="6"/>
      <c r="O835" s="22"/>
    </row>
    <row r="836" spans="3:15">
      <c r="C836" s="81" t="s">
        <v>979</v>
      </c>
      <c r="D836" s="82"/>
      <c r="E836" s="83"/>
      <c r="F836" s="84"/>
      <c r="G836" s="84"/>
      <c r="H836" s="82"/>
      <c r="I836" s="83"/>
      <c r="J836" s="84"/>
      <c r="K836" s="84"/>
      <c r="L836" s="82"/>
      <c r="M836" s="83"/>
      <c r="N836" s="84"/>
      <c r="O836" s="85"/>
    </row>
    <row r="837" spans="3:15">
      <c r="C837" s="29" t="s">
        <v>980</v>
      </c>
      <c r="D837" s="4"/>
      <c r="E837" s="5"/>
      <c r="F837" s="6"/>
      <c r="G837" s="6"/>
      <c r="H837" s="4"/>
      <c r="I837" s="5"/>
      <c r="J837" s="6"/>
      <c r="K837" s="6"/>
      <c r="L837" s="4"/>
      <c r="M837" s="5"/>
      <c r="N837" s="6"/>
      <c r="O837" s="22"/>
    </row>
    <row r="838" spans="3:15">
      <c r="C838" s="81" t="s">
        <v>981</v>
      </c>
      <c r="D838" s="82">
        <v>1</v>
      </c>
      <c r="E838" s="83">
        <v>207.5463</v>
      </c>
      <c r="F838" s="84">
        <v>550000</v>
      </c>
      <c r="G838" s="84">
        <v>2650</v>
      </c>
      <c r="H838" s="82">
        <v>1</v>
      </c>
      <c r="I838" s="83">
        <v>207.5463</v>
      </c>
      <c r="J838" s="84">
        <v>550000</v>
      </c>
      <c r="K838" s="84">
        <v>2650</v>
      </c>
      <c r="L838" s="82"/>
      <c r="M838" s="83"/>
      <c r="N838" s="84"/>
      <c r="O838" s="85"/>
    </row>
    <row r="839" spans="3:15">
      <c r="C839" s="29" t="s">
        <v>982</v>
      </c>
      <c r="D839" s="4"/>
      <c r="E839" s="5"/>
      <c r="F839" s="6"/>
      <c r="G839" s="6"/>
      <c r="H839" s="4"/>
      <c r="I839" s="5"/>
      <c r="J839" s="6"/>
      <c r="K839" s="6"/>
      <c r="L839" s="4"/>
      <c r="M839" s="5"/>
      <c r="N839" s="6"/>
      <c r="O839" s="22"/>
    </row>
    <row r="840" spans="3:15">
      <c r="C840" s="81" t="s">
        <v>983</v>
      </c>
      <c r="D840" s="82"/>
      <c r="E840" s="83"/>
      <c r="F840" s="84"/>
      <c r="G840" s="84"/>
      <c r="H840" s="82"/>
      <c r="I840" s="83"/>
      <c r="J840" s="84"/>
      <c r="K840" s="84"/>
      <c r="L840" s="82"/>
      <c r="M840" s="83"/>
      <c r="N840" s="84"/>
      <c r="O840" s="85"/>
    </row>
    <row r="841" spans="3:15">
      <c r="C841" s="29" t="s">
        <v>984</v>
      </c>
      <c r="D841" s="4"/>
      <c r="E841" s="5"/>
      <c r="F841" s="6"/>
      <c r="G841" s="6"/>
      <c r="H841" s="4"/>
      <c r="I841" s="5"/>
      <c r="J841" s="6"/>
      <c r="K841" s="6"/>
      <c r="L841" s="4"/>
      <c r="M841" s="5"/>
      <c r="N841" s="6"/>
      <c r="O841" s="22"/>
    </row>
    <row r="842" spans="3:15">
      <c r="C842" s="81" t="s">
        <v>985</v>
      </c>
      <c r="D842" s="82"/>
      <c r="E842" s="83"/>
      <c r="F842" s="84"/>
      <c r="G842" s="84"/>
      <c r="H842" s="82"/>
      <c r="I842" s="83"/>
      <c r="J842" s="84"/>
      <c r="K842" s="84"/>
      <c r="L842" s="82"/>
      <c r="M842" s="83"/>
      <c r="N842" s="84"/>
      <c r="O842" s="85"/>
    </row>
    <row r="843" spans="3:15">
      <c r="C843" s="29" t="s">
        <v>986</v>
      </c>
      <c r="D843" s="4"/>
      <c r="E843" s="5"/>
      <c r="F843" s="6"/>
      <c r="G843" s="6"/>
      <c r="H843" s="4"/>
      <c r="I843" s="5"/>
      <c r="J843" s="6"/>
      <c r="K843" s="6"/>
      <c r="L843" s="4"/>
      <c r="M843" s="5"/>
      <c r="N843" s="6"/>
      <c r="O843" s="22"/>
    </row>
    <row r="844" spans="3:15">
      <c r="C844" s="81" t="s">
        <v>987</v>
      </c>
      <c r="D844" s="82"/>
      <c r="E844" s="83"/>
      <c r="F844" s="84"/>
      <c r="G844" s="84"/>
      <c r="H844" s="82"/>
      <c r="I844" s="83"/>
      <c r="J844" s="84"/>
      <c r="K844" s="84"/>
      <c r="L844" s="82"/>
      <c r="M844" s="83"/>
      <c r="N844" s="84"/>
      <c r="O844" s="85"/>
    </row>
    <row r="845" spans="3:15">
      <c r="C845" s="29" t="s">
        <v>988</v>
      </c>
      <c r="D845" s="4"/>
      <c r="E845" s="5"/>
      <c r="F845" s="6"/>
      <c r="G845" s="6"/>
      <c r="H845" s="4"/>
      <c r="I845" s="5"/>
      <c r="J845" s="6"/>
      <c r="K845" s="6"/>
      <c r="L845" s="4"/>
      <c r="M845" s="5"/>
      <c r="N845" s="6"/>
      <c r="O845" s="22"/>
    </row>
    <row r="846" spans="3:15">
      <c r="C846" s="81" t="s">
        <v>174</v>
      </c>
      <c r="D846" s="82"/>
      <c r="E846" s="83"/>
      <c r="F846" s="84"/>
      <c r="G846" s="84"/>
      <c r="H846" s="82"/>
      <c r="I846" s="83"/>
      <c r="J846" s="84"/>
      <c r="K846" s="84"/>
      <c r="L846" s="82"/>
      <c r="M846" s="83"/>
      <c r="N846" s="84"/>
      <c r="O846" s="85"/>
    </row>
    <row r="847" spans="3:15">
      <c r="C847" s="29" t="s">
        <v>989</v>
      </c>
      <c r="D847" s="4"/>
      <c r="E847" s="5"/>
      <c r="F847" s="6"/>
      <c r="G847" s="6"/>
      <c r="H847" s="4"/>
      <c r="I847" s="5"/>
      <c r="J847" s="6"/>
      <c r="K847" s="6"/>
      <c r="L847" s="4"/>
      <c r="M847" s="5"/>
      <c r="N847" s="6"/>
      <c r="O847" s="22"/>
    </row>
    <row r="848" spans="3:15">
      <c r="C848" s="81" t="s">
        <v>175</v>
      </c>
      <c r="D848" s="82"/>
      <c r="E848" s="83"/>
      <c r="F848" s="84"/>
      <c r="G848" s="84"/>
      <c r="H848" s="82"/>
      <c r="I848" s="83"/>
      <c r="J848" s="84"/>
      <c r="K848" s="84"/>
      <c r="L848" s="82"/>
      <c r="M848" s="83"/>
      <c r="N848" s="84"/>
      <c r="O848" s="85"/>
    </row>
    <row r="849" spans="3:15">
      <c r="C849" s="29" t="s">
        <v>990</v>
      </c>
      <c r="D849" s="4"/>
      <c r="E849" s="5"/>
      <c r="F849" s="6"/>
      <c r="G849" s="6"/>
      <c r="H849" s="4"/>
      <c r="I849" s="5"/>
      <c r="J849" s="6"/>
      <c r="K849" s="6"/>
      <c r="L849" s="4"/>
      <c r="M849" s="5"/>
      <c r="N849" s="6"/>
      <c r="O849" s="22"/>
    </row>
    <row r="850" spans="3:15">
      <c r="C850" s="81" t="s">
        <v>991</v>
      </c>
      <c r="D850" s="82"/>
      <c r="E850" s="83"/>
      <c r="F850" s="84"/>
      <c r="G850" s="84"/>
      <c r="H850" s="82"/>
      <c r="I850" s="83"/>
      <c r="J850" s="84"/>
      <c r="K850" s="84"/>
      <c r="L850" s="82"/>
      <c r="M850" s="83"/>
      <c r="N850" s="84"/>
      <c r="O850" s="85"/>
    </row>
    <row r="851" spans="3:15">
      <c r="C851" s="29" t="s">
        <v>992</v>
      </c>
      <c r="D851" s="4">
        <v>3</v>
      </c>
      <c r="E851" s="5">
        <v>130.1079</v>
      </c>
      <c r="F851" s="6">
        <v>368333.33333333331</v>
      </c>
      <c r="G851" s="6">
        <v>3415.3333333333335</v>
      </c>
      <c r="H851" s="4">
        <v>3</v>
      </c>
      <c r="I851" s="5">
        <v>130.1079</v>
      </c>
      <c r="J851" s="6">
        <v>368333.33333333331</v>
      </c>
      <c r="K851" s="6">
        <v>3415.3333333333335</v>
      </c>
      <c r="L851" s="4"/>
      <c r="M851" s="5"/>
      <c r="N851" s="6"/>
      <c r="O851" s="22"/>
    </row>
    <row r="852" spans="3:15">
      <c r="C852" s="81" t="s">
        <v>993</v>
      </c>
      <c r="D852" s="82">
        <v>2</v>
      </c>
      <c r="E852" s="83">
        <v>96.6</v>
      </c>
      <c r="F852" s="84">
        <v>290000</v>
      </c>
      <c r="G852" s="84">
        <v>3002</v>
      </c>
      <c r="H852" s="82">
        <v>2</v>
      </c>
      <c r="I852" s="83">
        <v>96.6</v>
      </c>
      <c r="J852" s="84">
        <v>290000</v>
      </c>
      <c r="K852" s="84">
        <v>3002</v>
      </c>
      <c r="L852" s="82"/>
      <c r="M852" s="83"/>
      <c r="N852" s="84"/>
      <c r="O852" s="85"/>
    </row>
    <row r="853" spans="3:15">
      <c r="C853" s="29" t="s">
        <v>994</v>
      </c>
      <c r="D853" s="4"/>
      <c r="E853" s="5"/>
      <c r="F853" s="6"/>
      <c r="G853" s="6"/>
      <c r="H853" s="4"/>
      <c r="I853" s="5"/>
      <c r="J853" s="6"/>
      <c r="K853" s="6"/>
      <c r="L853" s="4"/>
      <c r="M853" s="5"/>
      <c r="N853" s="6"/>
      <c r="O853" s="22"/>
    </row>
    <row r="854" spans="3:15">
      <c r="C854" s="81" t="s">
        <v>995</v>
      </c>
      <c r="D854" s="82"/>
      <c r="E854" s="83"/>
      <c r="F854" s="84"/>
      <c r="G854" s="84"/>
      <c r="H854" s="82"/>
      <c r="I854" s="83"/>
      <c r="J854" s="84"/>
      <c r="K854" s="84"/>
      <c r="L854" s="82"/>
      <c r="M854" s="83"/>
      <c r="N854" s="84"/>
      <c r="O854" s="85"/>
    </row>
    <row r="855" spans="3:15">
      <c r="C855" s="29" t="s">
        <v>176</v>
      </c>
      <c r="D855" s="4">
        <v>7</v>
      </c>
      <c r="E855" s="5">
        <v>208.86987142857146</v>
      </c>
      <c r="F855" s="6">
        <v>705857.14285714284</v>
      </c>
      <c r="G855" s="6">
        <v>3225.8571428571427</v>
      </c>
      <c r="H855" s="4">
        <v>7</v>
      </c>
      <c r="I855" s="5">
        <v>208.86987142857143</v>
      </c>
      <c r="J855" s="6">
        <v>705857.14285714284</v>
      </c>
      <c r="K855" s="6">
        <v>3225.8571428571427</v>
      </c>
      <c r="L855" s="4"/>
      <c r="M855" s="5"/>
      <c r="N855" s="6"/>
      <c r="O855" s="22"/>
    </row>
    <row r="856" spans="3:15">
      <c r="C856" s="81" t="s">
        <v>996</v>
      </c>
      <c r="D856" s="82">
        <v>4</v>
      </c>
      <c r="E856" s="83">
        <v>95.483350000000002</v>
      </c>
      <c r="F856" s="84">
        <v>177004</v>
      </c>
      <c r="G856" s="84">
        <v>1853.75</v>
      </c>
      <c r="H856" s="82"/>
      <c r="I856" s="83"/>
      <c r="J856" s="84"/>
      <c r="K856" s="84"/>
      <c r="L856" s="82">
        <v>4</v>
      </c>
      <c r="M856" s="83">
        <v>95.483350000000002</v>
      </c>
      <c r="N856" s="84">
        <v>177004</v>
      </c>
      <c r="O856" s="85">
        <v>1853.75</v>
      </c>
    </row>
    <row r="857" spans="3:15">
      <c r="C857" s="29" t="s">
        <v>997</v>
      </c>
      <c r="D857" s="4"/>
      <c r="E857" s="5"/>
      <c r="F857" s="6"/>
      <c r="G857" s="6"/>
      <c r="H857" s="4"/>
      <c r="I857" s="5"/>
      <c r="J857" s="6"/>
      <c r="K857" s="6"/>
      <c r="L857" s="4"/>
      <c r="M857" s="5"/>
      <c r="N857" s="6"/>
      <c r="O857" s="22"/>
    </row>
    <row r="858" spans="3:15">
      <c r="C858" s="81" t="s">
        <v>998</v>
      </c>
      <c r="D858" s="82"/>
      <c r="E858" s="83"/>
      <c r="F858" s="84"/>
      <c r="G858" s="84"/>
      <c r="H858" s="82"/>
      <c r="I858" s="83"/>
      <c r="J858" s="84"/>
      <c r="K858" s="84"/>
      <c r="L858" s="82"/>
      <c r="M858" s="83"/>
      <c r="N858" s="84"/>
      <c r="O858" s="85"/>
    </row>
    <row r="859" spans="3:15">
      <c r="C859" s="29" t="s">
        <v>999</v>
      </c>
      <c r="D859" s="4"/>
      <c r="E859" s="5"/>
      <c r="F859" s="6"/>
      <c r="G859" s="6"/>
      <c r="H859" s="4"/>
      <c r="I859" s="5"/>
      <c r="J859" s="6"/>
      <c r="K859" s="6"/>
      <c r="L859" s="4"/>
      <c r="M859" s="5"/>
      <c r="N859" s="6"/>
      <c r="O859" s="22"/>
    </row>
    <row r="860" spans="3:15">
      <c r="C860" s="81" t="s">
        <v>1000</v>
      </c>
      <c r="D860" s="82"/>
      <c r="E860" s="83"/>
      <c r="F860" s="84"/>
      <c r="G860" s="84"/>
      <c r="H860" s="82"/>
      <c r="I860" s="83"/>
      <c r="J860" s="84"/>
      <c r="K860" s="84"/>
      <c r="L860" s="82"/>
      <c r="M860" s="83"/>
      <c r="N860" s="84"/>
      <c r="O860" s="85"/>
    </row>
    <row r="861" spans="3:15">
      <c r="C861" s="29" t="s">
        <v>1001</v>
      </c>
      <c r="D861" s="4">
        <v>2</v>
      </c>
      <c r="E861" s="5">
        <v>49.578749999999999</v>
      </c>
      <c r="F861" s="6">
        <v>69400</v>
      </c>
      <c r="G861" s="6">
        <v>1400</v>
      </c>
      <c r="H861" s="4"/>
      <c r="I861" s="5"/>
      <c r="J861" s="6"/>
      <c r="K861" s="6"/>
      <c r="L861" s="4">
        <v>2</v>
      </c>
      <c r="M861" s="5">
        <v>49.578749999999999</v>
      </c>
      <c r="N861" s="6">
        <v>69400</v>
      </c>
      <c r="O861" s="22">
        <v>1400</v>
      </c>
    </row>
    <row r="862" spans="3:15">
      <c r="C862" s="81" t="s">
        <v>1002</v>
      </c>
      <c r="D862" s="82"/>
      <c r="E862" s="83"/>
      <c r="F862" s="84"/>
      <c r="G862" s="84"/>
      <c r="H862" s="82"/>
      <c r="I862" s="83"/>
      <c r="J862" s="84"/>
      <c r="K862" s="84"/>
      <c r="L862" s="82"/>
      <c r="M862" s="83"/>
      <c r="N862" s="84"/>
      <c r="O862" s="85"/>
    </row>
    <row r="863" spans="3:15">
      <c r="C863" s="29" t="s">
        <v>1003</v>
      </c>
      <c r="D863" s="4"/>
      <c r="E863" s="5"/>
      <c r="F863" s="6"/>
      <c r="G863" s="6"/>
      <c r="H863" s="4"/>
      <c r="I863" s="5"/>
      <c r="J863" s="6"/>
      <c r="K863" s="6"/>
      <c r="L863" s="4"/>
      <c r="M863" s="5"/>
      <c r="N863" s="6"/>
      <c r="O863" s="22"/>
    </row>
    <row r="864" spans="3:15">
      <c r="C864" s="81" t="s">
        <v>167</v>
      </c>
      <c r="D864" s="82">
        <v>17</v>
      </c>
      <c r="E864" s="83">
        <v>119.94797058823531</v>
      </c>
      <c r="F864" s="84">
        <v>290735.29411764705</v>
      </c>
      <c r="G864" s="84">
        <v>2580.8235294117649</v>
      </c>
      <c r="H864" s="82">
        <v>11</v>
      </c>
      <c r="I864" s="83">
        <v>137.70176363636367</v>
      </c>
      <c r="J864" s="84">
        <v>307545.45454545453</v>
      </c>
      <c r="K864" s="84">
        <v>2309.7272727272725</v>
      </c>
      <c r="L864" s="82">
        <v>6</v>
      </c>
      <c r="M864" s="83">
        <v>87.399349999999984</v>
      </c>
      <c r="N864" s="84">
        <v>259916.66666666666</v>
      </c>
      <c r="O864" s="85">
        <v>3077.8333333333335</v>
      </c>
    </row>
    <row r="865" spans="3:15">
      <c r="C865" s="29" t="s">
        <v>178</v>
      </c>
      <c r="D865" s="4"/>
      <c r="E865" s="5"/>
      <c r="F865" s="6"/>
      <c r="G865" s="6"/>
      <c r="H865" s="4"/>
      <c r="I865" s="5"/>
      <c r="J865" s="6"/>
      <c r="K865" s="6"/>
      <c r="L865" s="4"/>
      <c r="M865" s="5"/>
      <c r="N865" s="6"/>
      <c r="O865" s="22"/>
    </row>
    <row r="866" spans="3:15">
      <c r="C866" s="81" t="s">
        <v>1004</v>
      </c>
      <c r="D866" s="82">
        <v>8</v>
      </c>
      <c r="E866" s="83">
        <v>119.60000000000002</v>
      </c>
      <c r="F866" s="84">
        <v>179075</v>
      </c>
      <c r="G866" s="84">
        <v>1498</v>
      </c>
      <c r="H866" s="82">
        <v>8</v>
      </c>
      <c r="I866" s="83">
        <v>119.60000000000002</v>
      </c>
      <c r="J866" s="84">
        <v>179075</v>
      </c>
      <c r="K866" s="84">
        <v>1498</v>
      </c>
      <c r="L866" s="82"/>
      <c r="M866" s="83"/>
      <c r="N866" s="84"/>
      <c r="O866" s="85"/>
    </row>
    <row r="867" spans="3:15">
      <c r="C867" s="29" t="s">
        <v>1005</v>
      </c>
      <c r="D867" s="4"/>
      <c r="E867" s="5"/>
      <c r="F867" s="6"/>
      <c r="G867" s="6"/>
      <c r="H867" s="4"/>
      <c r="I867" s="5"/>
      <c r="J867" s="6"/>
      <c r="K867" s="6"/>
      <c r="L867" s="4"/>
      <c r="M867" s="5"/>
      <c r="N867" s="6"/>
      <c r="O867" s="22"/>
    </row>
    <row r="868" spans="3:15">
      <c r="C868" s="81" t="s">
        <v>1006</v>
      </c>
      <c r="D868" s="82"/>
      <c r="E868" s="83"/>
      <c r="F868" s="84"/>
      <c r="G868" s="84"/>
      <c r="H868" s="82"/>
      <c r="I868" s="83"/>
      <c r="J868" s="84"/>
      <c r="K868" s="84"/>
      <c r="L868" s="82"/>
      <c r="M868" s="83"/>
      <c r="N868" s="84"/>
      <c r="O868" s="85"/>
    </row>
    <row r="869" spans="3:15">
      <c r="C869" s="29" t="s">
        <v>1007</v>
      </c>
      <c r="D869" s="4"/>
      <c r="E869" s="5"/>
      <c r="F869" s="6"/>
      <c r="G869" s="6"/>
      <c r="H869" s="4"/>
      <c r="I869" s="5"/>
      <c r="J869" s="6"/>
      <c r="K869" s="6"/>
      <c r="L869" s="4"/>
      <c r="M869" s="5"/>
      <c r="N869" s="6"/>
      <c r="O869" s="22"/>
    </row>
    <row r="870" spans="3:15">
      <c r="C870" s="81" t="s">
        <v>1008</v>
      </c>
      <c r="D870" s="82"/>
      <c r="E870" s="83"/>
      <c r="F870" s="84"/>
      <c r="G870" s="84"/>
      <c r="H870" s="82"/>
      <c r="I870" s="83"/>
      <c r="J870" s="84"/>
      <c r="K870" s="84"/>
      <c r="L870" s="82"/>
      <c r="M870" s="83"/>
      <c r="N870" s="84"/>
      <c r="O870" s="85"/>
    </row>
    <row r="871" spans="3:15">
      <c r="C871" s="29" t="s">
        <v>1009</v>
      </c>
      <c r="D871" s="4"/>
      <c r="E871" s="5"/>
      <c r="F871" s="6"/>
      <c r="G871" s="6"/>
      <c r="H871" s="4"/>
      <c r="I871" s="5"/>
      <c r="J871" s="6"/>
      <c r="K871" s="6"/>
      <c r="L871" s="4"/>
      <c r="M871" s="5"/>
      <c r="N871" s="6"/>
      <c r="O871" s="22"/>
    </row>
    <row r="872" spans="3:15">
      <c r="C872" s="81" t="s">
        <v>179</v>
      </c>
      <c r="D872" s="82">
        <v>7</v>
      </c>
      <c r="E872" s="83">
        <v>80.58678571428571</v>
      </c>
      <c r="F872" s="84">
        <v>96500</v>
      </c>
      <c r="G872" s="84">
        <v>1197</v>
      </c>
      <c r="H872" s="82"/>
      <c r="I872" s="83"/>
      <c r="J872" s="84"/>
      <c r="K872" s="84"/>
      <c r="L872" s="82">
        <v>7</v>
      </c>
      <c r="M872" s="83">
        <v>80.586785714285725</v>
      </c>
      <c r="N872" s="84">
        <v>96500</v>
      </c>
      <c r="O872" s="85">
        <v>1197</v>
      </c>
    </row>
    <row r="873" spans="3:15">
      <c r="C873" s="29" t="s">
        <v>1010</v>
      </c>
      <c r="D873" s="4"/>
      <c r="E873" s="5"/>
      <c r="F873" s="6"/>
      <c r="G873" s="6"/>
      <c r="H873" s="4"/>
      <c r="I873" s="5"/>
      <c r="J873" s="6"/>
      <c r="K873" s="6"/>
      <c r="L873" s="4"/>
      <c r="M873" s="5"/>
      <c r="N873" s="6"/>
      <c r="O873" s="22"/>
    </row>
    <row r="874" spans="3:15">
      <c r="C874" s="81" t="s">
        <v>180</v>
      </c>
      <c r="D874" s="82">
        <v>4</v>
      </c>
      <c r="E874" s="83">
        <v>74.25</v>
      </c>
      <c r="F874" s="84">
        <v>164125</v>
      </c>
      <c r="G874" s="84">
        <v>2123.75</v>
      </c>
      <c r="H874" s="82"/>
      <c r="I874" s="83"/>
      <c r="J874" s="84"/>
      <c r="K874" s="84"/>
      <c r="L874" s="82">
        <v>4</v>
      </c>
      <c r="M874" s="83">
        <v>74.25</v>
      </c>
      <c r="N874" s="84">
        <v>164125</v>
      </c>
      <c r="O874" s="85">
        <v>2123.75</v>
      </c>
    </row>
    <row r="875" spans="3:15">
      <c r="C875" s="29" t="s">
        <v>1011</v>
      </c>
      <c r="D875" s="4">
        <v>7</v>
      </c>
      <c r="E875" s="5">
        <v>54.096428571428575</v>
      </c>
      <c r="F875" s="6">
        <v>74071.428571428565</v>
      </c>
      <c r="G875" s="6">
        <v>1371</v>
      </c>
      <c r="H875" s="4"/>
      <c r="I875" s="5"/>
      <c r="J875" s="6"/>
      <c r="K875" s="6"/>
      <c r="L875" s="4">
        <v>7</v>
      </c>
      <c r="M875" s="5">
        <v>54.096428571428568</v>
      </c>
      <c r="N875" s="6">
        <v>74071.428571428565</v>
      </c>
      <c r="O875" s="22">
        <v>1371</v>
      </c>
    </row>
    <row r="876" spans="3:15">
      <c r="C876" s="81" t="s">
        <v>1012</v>
      </c>
      <c r="D876" s="82"/>
      <c r="E876" s="83"/>
      <c r="F876" s="84"/>
      <c r="G876" s="84"/>
      <c r="H876" s="82"/>
      <c r="I876" s="83"/>
      <c r="J876" s="84"/>
      <c r="K876" s="84"/>
      <c r="L876" s="82"/>
      <c r="M876" s="83"/>
      <c r="N876" s="84"/>
      <c r="O876" s="85"/>
    </row>
    <row r="877" spans="3:15">
      <c r="C877" s="29" t="s">
        <v>1013</v>
      </c>
      <c r="D877" s="4"/>
      <c r="E877" s="5"/>
      <c r="F877" s="6"/>
      <c r="G877" s="6"/>
      <c r="H877" s="4"/>
      <c r="I877" s="5"/>
      <c r="J877" s="6"/>
      <c r="K877" s="6"/>
      <c r="L877" s="4"/>
      <c r="M877" s="5"/>
      <c r="N877" s="6"/>
      <c r="O877" s="22"/>
    </row>
    <row r="878" spans="3:15">
      <c r="C878" s="81" t="s">
        <v>1014</v>
      </c>
      <c r="D878" s="82">
        <v>9</v>
      </c>
      <c r="E878" s="83">
        <v>98.731944444444437</v>
      </c>
      <c r="F878" s="84">
        <v>73522.222222222219</v>
      </c>
      <c r="G878" s="84">
        <v>764.44444444444446</v>
      </c>
      <c r="H878" s="82"/>
      <c r="I878" s="83"/>
      <c r="J878" s="84"/>
      <c r="K878" s="84"/>
      <c r="L878" s="82">
        <v>9</v>
      </c>
      <c r="M878" s="83">
        <v>98.731944444444451</v>
      </c>
      <c r="N878" s="84">
        <v>73522.222222222219</v>
      </c>
      <c r="O878" s="85">
        <v>764.44444444444446</v>
      </c>
    </row>
    <row r="879" spans="3:15">
      <c r="C879" s="29" t="s">
        <v>1015</v>
      </c>
      <c r="D879" s="4"/>
      <c r="E879" s="5"/>
      <c r="F879" s="6"/>
      <c r="G879" s="6"/>
      <c r="H879" s="4"/>
      <c r="I879" s="5"/>
      <c r="J879" s="6"/>
      <c r="K879" s="6"/>
      <c r="L879" s="4"/>
      <c r="M879" s="5"/>
      <c r="N879" s="6"/>
      <c r="O879" s="22"/>
    </row>
    <row r="880" spans="3:15">
      <c r="C880" s="81" t="s">
        <v>1016</v>
      </c>
      <c r="D880" s="82"/>
      <c r="E880" s="83"/>
      <c r="F880" s="84"/>
      <c r="G880" s="84"/>
      <c r="H880" s="82"/>
      <c r="I880" s="83"/>
      <c r="J880" s="84"/>
      <c r="K880" s="84"/>
      <c r="L880" s="82"/>
      <c r="M880" s="83"/>
      <c r="N880" s="84"/>
      <c r="O880" s="85"/>
    </row>
    <row r="881" spans="3:15">
      <c r="C881" s="29" t="s">
        <v>1017</v>
      </c>
      <c r="D881" s="4">
        <v>3</v>
      </c>
      <c r="E881" s="5">
        <v>52.664333333333332</v>
      </c>
      <c r="F881" s="6">
        <v>69933.333333333328</v>
      </c>
      <c r="G881" s="6">
        <v>1375.3333333333333</v>
      </c>
      <c r="H881" s="4"/>
      <c r="I881" s="5"/>
      <c r="J881" s="6"/>
      <c r="K881" s="6"/>
      <c r="L881" s="4">
        <v>3</v>
      </c>
      <c r="M881" s="5">
        <v>52.664333333333332</v>
      </c>
      <c r="N881" s="6">
        <v>69933.333333333328</v>
      </c>
      <c r="O881" s="22">
        <v>1375.3333333333333</v>
      </c>
    </row>
    <row r="882" spans="3:15">
      <c r="C882" s="81" t="s">
        <v>1018</v>
      </c>
      <c r="D882" s="82"/>
      <c r="E882" s="83"/>
      <c r="F882" s="84"/>
      <c r="G882" s="84"/>
      <c r="H882" s="82"/>
      <c r="I882" s="83"/>
      <c r="J882" s="84"/>
      <c r="K882" s="84"/>
      <c r="L882" s="82"/>
      <c r="M882" s="83"/>
      <c r="N882" s="84"/>
      <c r="O882" s="85"/>
    </row>
    <row r="883" spans="3:15">
      <c r="C883" s="29" t="s">
        <v>1019</v>
      </c>
      <c r="D883" s="4">
        <v>2</v>
      </c>
      <c r="E883" s="5">
        <v>40.544399999999996</v>
      </c>
      <c r="F883" s="6">
        <v>69000</v>
      </c>
      <c r="G883" s="6">
        <v>1702</v>
      </c>
      <c r="H883" s="4"/>
      <c r="I883" s="5"/>
      <c r="J883" s="6"/>
      <c r="K883" s="6"/>
      <c r="L883" s="4">
        <v>2</v>
      </c>
      <c r="M883" s="5">
        <v>40.544399999999996</v>
      </c>
      <c r="N883" s="6">
        <v>69000</v>
      </c>
      <c r="O883" s="22">
        <v>1702</v>
      </c>
    </row>
    <row r="884" spans="3:15">
      <c r="C884" s="81" t="s">
        <v>1020</v>
      </c>
      <c r="D884" s="82"/>
      <c r="E884" s="83"/>
      <c r="F884" s="84"/>
      <c r="G884" s="84"/>
      <c r="H884" s="82"/>
      <c r="I884" s="83"/>
      <c r="J884" s="84"/>
      <c r="K884" s="84"/>
      <c r="L884" s="82"/>
      <c r="M884" s="83"/>
      <c r="N884" s="84"/>
      <c r="O884" s="85"/>
    </row>
    <row r="885" spans="3:15">
      <c r="C885" s="29" t="s">
        <v>182</v>
      </c>
      <c r="D885" s="4">
        <v>4</v>
      </c>
      <c r="E885" s="5">
        <v>76.574999999999989</v>
      </c>
      <c r="F885" s="6">
        <v>288250</v>
      </c>
      <c r="G885" s="6">
        <v>3729</v>
      </c>
      <c r="H885" s="4">
        <v>4</v>
      </c>
      <c r="I885" s="5">
        <v>76.574999999999989</v>
      </c>
      <c r="J885" s="6">
        <v>288250</v>
      </c>
      <c r="K885" s="6">
        <v>3729</v>
      </c>
      <c r="L885" s="4"/>
      <c r="M885" s="5"/>
      <c r="N885" s="6"/>
      <c r="O885" s="22"/>
    </row>
    <row r="886" spans="3:15">
      <c r="C886" s="81" t="s">
        <v>183</v>
      </c>
      <c r="D886" s="82">
        <v>4</v>
      </c>
      <c r="E886" s="83">
        <v>92</v>
      </c>
      <c r="F886" s="84">
        <v>119975</v>
      </c>
      <c r="G886" s="84">
        <v>1309.5</v>
      </c>
      <c r="H886" s="82"/>
      <c r="I886" s="83"/>
      <c r="J886" s="84"/>
      <c r="K886" s="84"/>
      <c r="L886" s="82">
        <v>4</v>
      </c>
      <c r="M886" s="83">
        <v>92</v>
      </c>
      <c r="N886" s="84">
        <v>119975</v>
      </c>
      <c r="O886" s="85">
        <v>1309.5</v>
      </c>
    </row>
    <row r="887" spans="3:15">
      <c r="C887" s="29" t="s">
        <v>1021</v>
      </c>
      <c r="D887" s="4"/>
      <c r="E887" s="5"/>
      <c r="F887" s="6"/>
      <c r="G887" s="6"/>
      <c r="H887" s="4"/>
      <c r="I887" s="5"/>
      <c r="J887" s="6"/>
      <c r="K887" s="6"/>
      <c r="L887" s="4"/>
      <c r="M887" s="5"/>
      <c r="N887" s="6"/>
      <c r="O887" s="22"/>
    </row>
    <row r="888" spans="3:15">
      <c r="C888" s="27" t="s">
        <v>213</v>
      </c>
      <c r="D888" s="15">
        <v>533</v>
      </c>
      <c r="E888" s="17">
        <v>93.890635385068592</v>
      </c>
      <c r="F888" s="15">
        <v>196281.49312377209</v>
      </c>
      <c r="G888" s="15">
        <v>2114.1803607214429</v>
      </c>
      <c r="H888" s="15">
        <v>90</v>
      </c>
      <c r="I888" s="17">
        <v>187.83737804878049</v>
      </c>
      <c r="J888" s="15">
        <v>288015.46666666667</v>
      </c>
      <c r="K888" s="15">
        <v>1729.3733333333332</v>
      </c>
      <c r="L888" s="15">
        <v>443</v>
      </c>
      <c r="M888" s="17">
        <v>75.849340540983547</v>
      </c>
      <c r="N888" s="15">
        <v>180428.84792626728</v>
      </c>
      <c r="O888" s="20">
        <v>2182.2476415094338</v>
      </c>
    </row>
    <row r="889" spans="3:15">
      <c r="C889" s="29" t="s">
        <v>1022</v>
      </c>
      <c r="D889" s="4"/>
      <c r="E889" s="5"/>
      <c r="F889" s="6"/>
      <c r="G889" s="6"/>
      <c r="H889" s="4"/>
      <c r="I889" s="5"/>
      <c r="J889" s="6"/>
      <c r="K889" s="6"/>
      <c r="L889" s="4"/>
      <c r="M889" s="5"/>
      <c r="N889" s="6"/>
      <c r="O889" s="22"/>
    </row>
    <row r="890" spans="3:15">
      <c r="C890" s="81" t="s">
        <v>1023</v>
      </c>
      <c r="D890" s="82">
        <v>6</v>
      </c>
      <c r="E890" s="83">
        <v>66.623333333333335</v>
      </c>
      <c r="F890" s="84">
        <v>93556.5</v>
      </c>
      <c r="G890" s="84">
        <v>1410.8333333333333</v>
      </c>
      <c r="H890" s="82"/>
      <c r="I890" s="83"/>
      <c r="J890" s="84"/>
      <c r="K890" s="84"/>
      <c r="L890" s="82">
        <v>6</v>
      </c>
      <c r="M890" s="83">
        <v>66.623333333333335</v>
      </c>
      <c r="N890" s="84">
        <v>93556.5</v>
      </c>
      <c r="O890" s="85">
        <v>93556.5</v>
      </c>
    </row>
    <row r="891" spans="3:15">
      <c r="C891" s="29" t="s">
        <v>1024</v>
      </c>
      <c r="D891" s="4"/>
      <c r="E891" s="5"/>
      <c r="F891" s="6"/>
      <c r="G891" s="6"/>
      <c r="H891" s="4"/>
      <c r="I891" s="5"/>
      <c r="J891" s="6"/>
      <c r="K891" s="6"/>
      <c r="L891" s="4"/>
      <c r="M891" s="5"/>
      <c r="N891" s="6"/>
      <c r="O891" s="22"/>
    </row>
    <row r="892" spans="3:15">
      <c r="C892" s="81" t="s">
        <v>1025</v>
      </c>
      <c r="D892" s="82"/>
      <c r="E892" s="83"/>
      <c r="F892" s="84"/>
      <c r="G892" s="84"/>
      <c r="H892" s="82"/>
      <c r="I892" s="83"/>
      <c r="J892" s="84"/>
      <c r="K892" s="84"/>
      <c r="L892" s="82"/>
      <c r="M892" s="83"/>
      <c r="N892" s="84"/>
      <c r="O892" s="85"/>
    </row>
    <row r="893" spans="3:15">
      <c r="C893" s="29" t="s">
        <v>1026</v>
      </c>
      <c r="D893" s="4">
        <v>6</v>
      </c>
      <c r="E893" s="5">
        <v>63.466666666666661</v>
      </c>
      <c r="F893" s="6">
        <v>108166.66666666667</v>
      </c>
      <c r="G893" s="6">
        <v>1704.8333333333333</v>
      </c>
      <c r="H893" s="4"/>
      <c r="I893" s="5"/>
      <c r="J893" s="6"/>
      <c r="K893" s="6"/>
      <c r="L893" s="4">
        <v>6</v>
      </c>
      <c r="M893" s="5">
        <v>63.466666666666669</v>
      </c>
      <c r="N893" s="6">
        <v>108166.66666666667</v>
      </c>
      <c r="O893" s="22">
        <v>108166.66666666667</v>
      </c>
    </row>
    <row r="894" spans="3:15">
      <c r="C894" s="81" t="s">
        <v>1027</v>
      </c>
      <c r="D894" s="82"/>
      <c r="E894" s="83"/>
      <c r="F894" s="84"/>
      <c r="G894" s="84"/>
      <c r="H894" s="82"/>
      <c r="I894" s="83"/>
      <c r="J894" s="84"/>
      <c r="K894" s="84"/>
      <c r="L894" s="82"/>
      <c r="M894" s="83"/>
      <c r="N894" s="84"/>
      <c r="O894" s="85"/>
    </row>
    <row r="895" spans="3:15">
      <c r="C895" s="29" t="s">
        <v>1028</v>
      </c>
      <c r="D895" s="4"/>
      <c r="E895" s="5"/>
      <c r="F895" s="6"/>
      <c r="G895" s="6"/>
      <c r="H895" s="4"/>
      <c r="I895" s="5"/>
      <c r="J895" s="6"/>
      <c r="K895" s="6"/>
      <c r="L895" s="4"/>
      <c r="M895" s="5"/>
      <c r="N895" s="6"/>
      <c r="O895" s="22"/>
    </row>
    <row r="896" spans="3:15">
      <c r="C896" s="81" t="s">
        <v>1029</v>
      </c>
      <c r="D896" s="82">
        <v>13</v>
      </c>
      <c r="E896" s="83">
        <v>78.55</v>
      </c>
      <c r="F896" s="84">
        <v>123500</v>
      </c>
      <c r="G896" s="84">
        <v>1597.8461538461538</v>
      </c>
      <c r="H896" s="82">
        <v>1</v>
      </c>
      <c r="I896" s="83">
        <v>120</v>
      </c>
      <c r="J896" s="84">
        <v>118300</v>
      </c>
      <c r="K896" s="84">
        <v>986</v>
      </c>
      <c r="L896" s="82">
        <v>12</v>
      </c>
      <c r="M896" s="83">
        <v>75.095833333333331</v>
      </c>
      <c r="N896" s="84">
        <v>123933.33333333333</v>
      </c>
      <c r="O896" s="85">
        <v>123933.33333333333</v>
      </c>
    </row>
    <row r="897" spans="3:15">
      <c r="C897" s="29" t="s">
        <v>1030</v>
      </c>
      <c r="D897" s="4">
        <v>2</v>
      </c>
      <c r="E897" s="5">
        <v>171.43</v>
      </c>
      <c r="F897" s="6">
        <v>182500</v>
      </c>
      <c r="G897" s="6">
        <v>1064.5</v>
      </c>
      <c r="H897" s="4">
        <v>2</v>
      </c>
      <c r="I897" s="5">
        <v>171.43</v>
      </c>
      <c r="J897" s="6">
        <v>182500</v>
      </c>
      <c r="K897" s="6">
        <v>1064.5</v>
      </c>
      <c r="L897" s="4"/>
      <c r="M897" s="5"/>
      <c r="N897" s="6"/>
      <c r="O897" s="22"/>
    </row>
    <row r="898" spans="3:15">
      <c r="C898" s="81" t="s">
        <v>1031</v>
      </c>
      <c r="D898" s="82"/>
      <c r="E898" s="83"/>
      <c r="F898" s="84"/>
      <c r="G898" s="84"/>
      <c r="H898" s="82"/>
      <c r="I898" s="83"/>
      <c r="J898" s="84"/>
      <c r="K898" s="84"/>
      <c r="L898" s="82"/>
      <c r="M898" s="83"/>
      <c r="N898" s="84"/>
      <c r="O898" s="85"/>
    </row>
    <row r="899" spans="3:15">
      <c r="C899" s="29" t="s">
        <v>1032</v>
      </c>
      <c r="D899" s="4"/>
      <c r="E899" s="5"/>
      <c r="F899" s="6"/>
      <c r="G899" s="6"/>
      <c r="H899" s="4"/>
      <c r="I899" s="5"/>
      <c r="J899" s="6"/>
      <c r="K899" s="6"/>
      <c r="L899" s="4"/>
      <c r="M899" s="5"/>
      <c r="N899" s="6"/>
      <c r="O899" s="22"/>
    </row>
    <row r="900" spans="3:15">
      <c r="C900" s="81" t="s">
        <v>1033</v>
      </c>
      <c r="D900" s="82"/>
      <c r="E900" s="83"/>
      <c r="F900" s="84"/>
      <c r="G900" s="84"/>
      <c r="H900" s="82"/>
      <c r="I900" s="83"/>
      <c r="J900" s="84"/>
      <c r="K900" s="84"/>
      <c r="L900" s="82"/>
      <c r="M900" s="83"/>
      <c r="N900" s="84"/>
      <c r="O900" s="85"/>
    </row>
    <row r="901" spans="3:15">
      <c r="C901" s="29" t="s">
        <v>191</v>
      </c>
      <c r="D901" s="4">
        <v>19</v>
      </c>
      <c r="E901" s="5">
        <v>86.949263157894734</v>
      </c>
      <c r="F901" s="6">
        <v>141374</v>
      </c>
      <c r="G901" s="6">
        <v>1660.6315789473683</v>
      </c>
      <c r="H901" s="4">
        <v>6</v>
      </c>
      <c r="I901" s="5">
        <v>143.65</v>
      </c>
      <c r="J901" s="6">
        <v>230716.66666666666</v>
      </c>
      <c r="K901" s="6">
        <v>1703.8333333333333</v>
      </c>
      <c r="L901" s="4">
        <v>13</v>
      </c>
      <c r="M901" s="5">
        <v>60.779692307692308</v>
      </c>
      <c r="N901" s="6">
        <v>100138.92307692308</v>
      </c>
      <c r="O901" s="22">
        <v>100138.92307692308</v>
      </c>
    </row>
    <row r="902" spans="3:15">
      <c r="C902" s="81" t="s">
        <v>1034</v>
      </c>
      <c r="D902" s="82">
        <v>20</v>
      </c>
      <c r="E902" s="83">
        <v>64.077000000000012</v>
      </c>
      <c r="F902" s="84">
        <v>102745</v>
      </c>
      <c r="G902" s="84">
        <v>1642.2</v>
      </c>
      <c r="H902" s="82">
        <v>2</v>
      </c>
      <c r="I902" s="83">
        <v>128.85</v>
      </c>
      <c r="J902" s="84">
        <v>185000</v>
      </c>
      <c r="K902" s="84">
        <v>1554.5</v>
      </c>
      <c r="L902" s="82">
        <v>18</v>
      </c>
      <c r="M902" s="83">
        <v>56.88000000000001</v>
      </c>
      <c r="N902" s="84">
        <v>93605.555555555562</v>
      </c>
      <c r="O902" s="85">
        <v>93605.555555555562</v>
      </c>
    </row>
    <row r="903" spans="3:15">
      <c r="C903" s="29" t="s">
        <v>1035</v>
      </c>
      <c r="D903" s="4">
        <v>9</v>
      </c>
      <c r="E903" s="5">
        <v>78.225177777777787</v>
      </c>
      <c r="F903" s="6">
        <v>119400</v>
      </c>
      <c r="G903" s="6">
        <v>1551</v>
      </c>
      <c r="H903" s="4"/>
      <c r="I903" s="5"/>
      <c r="J903" s="6"/>
      <c r="K903" s="6"/>
      <c r="L903" s="4">
        <v>9</v>
      </c>
      <c r="M903" s="5">
        <v>78.225177777777773</v>
      </c>
      <c r="N903" s="6">
        <v>119400</v>
      </c>
      <c r="O903" s="22">
        <v>119400</v>
      </c>
    </row>
    <row r="904" spans="3:15">
      <c r="C904" s="81" t="s">
        <v>1036</v>
      </c>
      <c r="D904" s="82"/>
      <c r="E904" s="83"/>
      <c r="F904" s="84"/>
      <c r="G904" s="84"/>
      <c r="H904" s="82"/>
      <c r="I904" s="83"/>
      <c r="J904" s="84"/>
      <c r="K904" s="84"/>
      <c r="L904" s="82"/>
      <c r="M904" s="83"/>
      <c r="N904" s="84"/>
      <c r="O904" s="85"/>
    </row>
    <row r="905" spans="3:15">
      <c r="C905" s="29" t="s">
        <v>1037</v>
      </c>
      <c r="D905" s="4">
        <v>3</v>
      </c>
      <c r="E905" s="5">
        <v>81.042299999999997</v>
      </c>
      <c r="F905" s="6">
        <v>129100</v>
      </c>
      <c r="G905" s="6">
        <v>1771</v>
      </c>
      <c r="H905" s="4"/>
      <c r="I905" s="5"/>
      <c r="J905" s="6"/>
      <c r="K905" s="6"/>
      <c r="L905" s="4">
        <v>3</v>
      </c>
      <c r="M905" s="5">
        <v>81.042299999999997</v>
      </c>
      <c r="N905" s="6">
        <v>129100</v>
      </c>
      <c r="O905" s="22">
        <v>129100</v>
      </c>
    </row>
    <row r="906" spans="3:15">
      <c r="C906" s="81" t="s">
        <v>1038</v>
      </c>
      <c r="D906" s="82">
        <v>4</v>
      </c>
      <c r="E906" s="83">
        <v>72.075000000000003</v>
      </c>
      <c r="F906" s="84">
        <v>98700</v>
      </c>
      <c r="G906" s="84">
        <v>1368.5</v>
      </c>
      <c r="H906" s="82"/>
      <c r="I906" s="83"/>
      <c r="J906" s="84"/>
      <c r="K906" s="84"/>
      <c r="L906" s="82">
        <v>4</v>
      </c>
      <c r="M906" s="83">
        <v>72.075000000000003</v>
      </c>
      <c r="N906" s="84">
        <v>98700</v>
      </c>
      <c r="O906" s="85">
        <v>98700</v>
      </c>
    </row>
    <row r="907" spans="3:15">
      <c r="C907" s="29" t="s">
        <v>1039</v>
      </c>
      <c r="D907" s="4"/>
      <c r="E907" s="5"/>
      <c r="F907" s="6"/>
      <c r="G907" s="6"/>
      <c r="H907" s="4"/>
      <c r="I907" s="5"/>
      <c r="J907" s="6"/>
      <c r="K907" s="6"/>
      <c r="L907" s="4"/>
      <c r="M907" s="5"/>
      <c r="N907" s="6"/>
      <c r="O907" s="22"/>
    </row>
    <row r="908" spans="3:15">
      <c r="C908" s="81" t="s">
        <v>1040</v>
      </c>
      <c r="D908" s="82"/>
      <c r="E908" s="83"/>
      <c r="F908" s="84"/>
      <c r="G908" s="84"/>
      <c r="H908" s="82"/>
      <c r="I908" s="83"/>
      <c r="J908" s="84"/>
      <c r="K908" s="84"/>
      <c r="L908" s="82"/>
      <c r="M908" s="83"/>
      <c r="N908" s="84"/>
      <c r="O908" s="85"/>
    </row>
    <row r="909" spans="3:15">
      <c r="C909" s="29" t="s">
        <v>193</v>
      </c>
      <c r="D909" s="4">
        <v>9</v>
      </c>
      <c r="E909" s="5">
        <v>136.63080000000002</v>
      </c>
      <c r="F909" s="6">
        <v>278755.55555555556</v>
      </c>
      <c r="G909" s="6">
        <v>2169.8888888888887</v>
      </c>
      <c r="H909" s="4">
        <v>1</v>
      </c>
      <c r="I909" s="5">
        <v>132</v>
      </c>
      <c r="J909" s="6">
        <v>661700</v>
      </c>
      <c r="K909" s="6">
        <v>5013</v>
      </c>
      <c r="L909" s="4">
        <v>8</v>
      </c>
      <c r="M909" s="5">
        <v>137.20964999999998</v>
      </c>
      <c r="N909" s="6">
        <v>230887.5</v>
      </c>
      <c r="O909" s="22">
        <v>230887.5</v>
      </c>
    </row>
    <row r="910" spans="3:15">
      <c r="C910" s="81" t="s">
        <v>194</v>
      </c>
      <c r="D910" s="82">
        <v>4</v>
      </c>
      <c r="E910" s="83">
        <v>133.25624999999999</v>
      </c>
      <c r="F910" s="84">
        <v>157500</v>
      </c>
      <c r="G910" s="84">
        <v>1248.75</v>
      </c>
      <c r="H910" s="82">
        <v>4</v>
      </c>
      <c r="I910" s="83">
        <v>133.25624999999997</v>
      </c>
      <c r="J910" s="84">
        <v>157500</v>
      </c>
      <c r="K910" s="84">
        <v>1248.75</v>
      </c>
      <c r="L910" s="82"/>
      <c r="M910" s="83"/>
      <c r="N910" s="84"/>
      <c r="O910" s="85"/>
    </row>
    <row r="911" spans="3:15">
      <c r="C911" s="29" t="s">
        <v>1041</v>
      </c>
      <c r="D911" s="4"/>
      <c r="E911" s="5"/>
      <c r="F911" s="6"/>
      <c r="G911" s="6"/>
      <c r="H911" s="4"/>
      <c r="I911" s="5"/>
      <c r="J911" s="6"/>
      <c r="K911" s="6"/>
      <c r="L911" s="4"/>
      <c r="M911" s="5"/>
      <c r="N911" s="6"/>
      <c r="O911" s="22"/>
    </row>
    <row r="912" spans="3:15">
      <c r="C912" s="81" t="s">
        <v>1042</v>
      </c>
      <c r="D912" s="82">
        <v>10</v>
      </c>
      <c r="E912" s="83">
        <v>85.385999999999996</v>
      </c>
      <c r="F912" s="84">
        <v>66140</v>
      </c>
      <c r="G912" s="84">
        <v>769.5</v>
      </c>
      <c r="H912" s="82">
        <v>2</v>
      </c>
      <c r="I912" s="83">
        <v>119.43</v>
      </c>
      <c r="J912" s="84">
        <v>103200</v>
      </c>
      <c r="K912" s="84">
        <v>864</v>
      </c>
      <c r="L912" s="82">
        <v>8</v>
      </c>
      <c r="M912" s="83">
        <v>76.875</v>
      </c>
      <c r="N912" s="84">
        <v>56875</v>
      </c>
      <c r="O912" s="85">
        <v>56875</v>
      </c>
    </row>
    <row r="913" spans="3:15">
      <c r="C913" s="29" t="s">
        <v>1043</v>
      </c>
      <c r="D913" s="4">
        <v>3</v>
      </c>
      <c r="E913" s="5">
        <v>138</v>
      </c>
      <c r="F913" s="6">
        <v>186000</v>
      </c>
      <c r="G913" s="6">
        <v>1348</v>
      </c>
      <c r="H913" s="4">
        <v>3</v>
      </c>
      <c r="I913" s="5">
        <v>138</v>
      </c>
      <c r="J913" s="6">
        <v>186000</v>
      </c>
      <c r="K913" s="6">
        <v>1348</v>
      </c>
      <c r="L913" s="4"/>
      <c r="M913" s="5"/>
      <c r="N913" s="6"/>
      <c r="O913" s="22"/>
    </row>
    <row r="914" spans="3:15">
      <c r="C914" s="81" t="s">
        <v>1044</v>
      </c>
      <c r="D914" s="82">
        <v>1</v>
      </c>
      <c r="E914" s="83">
        <v>69.994</v>
      </c>
      <c r="F914" s="84">
        <v>105700</v>
      </c>
      <c r="G914" s="84">
        <v>1510</v>
      </c>
      <c r="H914" s="82"/>
      <c r="I914" s="83"/>
      <c r="J914" s="84"/>
      <c r="K914" s="84"/>
      <c r="L914" s="82">
        <v>1</v>
      </c>
      <c r="M914" s="83">
        <v>69.994</v>
      </c>
      <c r="N914" s="84">
        <v>105700</v>
      </c>
      <c r="O914" s="85">
        <v>105700</v>
      </c>
    </row>
    <row r="915" spans="3:15">
      <c r="C915" s="29" t="s">
        <v>150</v>
      </c>
      <c r="D915" s="4">
        <v>23</v>
      </c>
      <c r="E915" s="5">
        <v>65.719823227272727</v>
      </c>
      <c r="F915" s="6">
        <v>94600</v>
      </c>
      <c r="G915" s="6">
        <v>1508.1363636363637</v>
      </c>
      <c r="H915" s="4"/>
      <c r="I915" s="5"/>
      <c r="J915" s="6"/>
      <c r="K915" s="6"/>
      <c r="L915" s="4">
        <v>23</v>
      </c>
      <c r="M915" s="5">
        <v>65.719823227272727</v>
      </c>
      <c r="N915" s="6">
        <v>94600</v>
      </c>
      <c r="O915" s="22">
        <v>94600</v>
      </c>
    </row>
    <row r="916" spans="3:15">
      <c r="C916" s="81" t="s">
        <v>1045</v>
      </c>
      <c r="D916" s="82">
        <v>1</v>
      </c>
      <c r="E916" s="83">
        <v>37.44</v>
      </c>
      <c r="F916" s="84">
        <v>59000</v>
      </c>
      <c r="G916" s="84">
        <v>1576</v>
      </c>
      <c r="H916" s="82"/>
      <c r="I916" s="83"/>
      <c r="J916" s="84"/>
      <c r="K916" s="84"/>
      <c r="L916" s="82">
        <v>1</v>
      </c>
      <c r="M916" s="83">
        <v>37.44</v>
      </c>
      <c r="N916" s="84">
        <v>59000</v>
      </c>
      <c r="O916" s="85">
        <v>59000</v>
      </c>
    </row>
    <row r="917" spans="3:15">
      <c r="C917" s="29" t="s">
        <v>1046</v>
      </c>
      <c r="D917" s="4"/>
      <c r="E917" s="5"/>
      <c r="F917" s="6"/>
      <c r="G917" s="6"/>
      <c r="H917" s="4"/>
      <c r="I917" s="5"/>
      <c r="J917" s="6"/>
      <c r="K917" s="6"/>
      <c r="L917" s="4"/>
      <c r="M917" s="5"/>
      <c r="N917" s="6"/>
      <c r="O917" s="22"/>
    </row>
    <row r="918" spans="3:15">
      <c r="C918" s="81" t="s">
        <v>1047</v>
      </c>
      <c r="D918" s="82"/>
      <c r="E918" s="83"/>
      <c r="F918" s="84"/>
      <c r="G918" s="84"/>
      <c r="H918" s="82"/>
      <c r="I918" s="83"/>
      <c r="J918" s="84"/>
      <c r="K918" s="84"/>
      <c r="L918" s="82"/>
      <c r="M918" s="83"/>
      <c r="N918" s="84"/>
      <c r="O918" s="85"/>
    </row>
    <row r="919" spans="3:15">
      <c r="C919" s="29" t="s">
        <v>1048</v>
      </c>
      <c r="D919" s="4"/>
      <c r="E919" s="5"/>
      <c r="F919" s="6"/>
      <c r="G919" s="6"/>
      <c r="H919" s="4"/>
      <c r="I919" s="5"/>
      <c r="J919" s="6"/>
      <c r="K919" s="6"/>
      <c r="L919" s="4"/>
      <c r="M919" s="5"/>
      <c r="N919" s="6"/>
      <c r="O919" s="22"/>
    </row>
    <row r="920" spans="3:15">
      <c r="C920" s="81" t="s">
        <v>1049</v>
      </c>
      <c r="D920" s="82"/>
      <c r="E920" s="83"/>
      <c r="F920" s="84"/>
      <c r="G920" s="84"/>
      <c r="H920" s="82"/>
      <c r="I920" s="83"/>
      <c r="J920" s="84"/>
      <c r="K920" s="84"/>
      <c r="L920" s="82"/>
      <c r="M920" s="83"/>
      <c r="N920" s="84"/>
      <c r="O920" s="85"/>
    </row>
    <row r="921" spans="3:15">
      <c r="C921" s="29" t="s">
        <v>1050</v>
      </c>
      <c r="D921" s="4"/>
      <c r="E921" s="5"/>
      <c r="F921" s="6"/>
      <c r="G921" s="6"/>
      <c r="H921" s="4"/>
      <c r="I921" s="5"/>
      <c r="J921" s="6"/>
      <c r="K921" s="6"/>
      <c r="L921" s="4"/>
      <c r="M921" s="5"/>
      <c r="N921" s="6"/>
      <c r="O921" s="22"/>
    </row>
    <row r="922" spans="3:15">
      <c r="C922" s="81" t="s">
        <v>1051</v>
      </c>
      <c r="D922" s="82"/>
      <c r="E922" s="83"/>
      <c r="F922" s="84"/>
      <c r="G922" s="84"/>
      <c r="H922" s="82"/>
      <c r="I922" s="83"/>
      <c r="J922" s="84"/>
      <c r="K922" s="84"/>
      <c r="L922" s="82"/>
      <c r="M922" s="83"/>
      <c r="N922" s="84"/>
      <c r="O922" s="85"/>
    </row>
    <row r="923" spans="3:15">
      <c r="C923" s="29" t="s">
        <v>1052</v>
      </c>
      <c r="D923" s="4"/>
      <c r="E923" s="5"/>
      <c r="F923" s="6"/>
      <c r="G923" s="6"/>
      <c r="H923" s="4"/>
      <c r="I923" s="5"/>
      <c r="J923" s="6"/>
      <c r="K923" s="6"/>
      <c r="L923" s="4"/>
      <c r="M923" s="5"/>
      <c r="N923" s="6"/>
      <c r="O923" s="22"/>
    </row>
    <row r="924" spans="3:15">
      <c r="C924" s="81" t="s">
        <v>1053</v>
      </c>
      <c r="D924" s="82">
        <v>1</v>
      </c>
      <c r="E924" s="83">
        <v>68.73</v>
      </c>
      <c r="F924" s="84">
        <v>104800</v>
      </c>
      <c r="G924" s="84">
        <v>1525</v>
      </c>
      <c r="H924" s="82"/>
      <c r="I924" s="83"/>
      <c r="J924" s="84"/>
      <c r="K924" s="84"/>
      <c r="L924" s="82">
        <v>1</v>
      </c>
      <c r="M924" s="83">
        <v>68.73</v>
      </c>
      <c r="N924" s="84">
        <v>104800</v>
      </c>
      <c r="O924" s="85">
        <v>104800</v>
      </c>
    </row>
    <row r="925" spans="3:15">
      <c r="C925" s="29" t="s">
        <v>1054</v>
      </c>
      <c r="D925" s="4"/>
      <c r="E925" s="5"/>
      <c r="F925" s="6"/>
      <c r="G925" s="6"/>
      <c r="H925" s="4"/>
      <c r="I925" s="5"/>
      <c r="J925" s="6"/>
      <c r="K925" s="6"/>
      <c r="L925" s="4"/>
      <c r="M925" s="5"/>
      <c r="N925" s="6"/>
      <c r="O925" s="22"/>
    </row>
    <row r="926" spans="3:15">
      <c r="C926" s="81" t="s">
        <v>1055</v>
      </c>
      <c r="D926" s="82"/>
      <c r="E926" s="83"/>
      <c r="F926" s="84"/>
      <c r="G926" s="84"/>
      <c r="H926" s="82"/>
      <c r="I926" s="83"/>
      <c r="J926" s="84"/>
      <c r="K926" s="84"/>
      <c r="L926" s="82"/>
      <c r="M926" s="83"/>
      <c r="N926" s="84"/>
      <c r="O926" s="85"/>
    </row>
    <row r="927" spans="3:15">
      <c r="C927" s="29" t="s">
        <v>1056</v>
      </c>
      <c r="D927" s="4"/>
      <c r="E927" s="5"/>
      <c r="F927" s="6"/>
      <c r="G927" s="6"/>
      <c r="H927" s="4"/>
      <c r="I927" s="5"/>
      <c r="J927" s="6"/>
      <c r="K927" s="6"/>
      <c r="L927" s="4"/>
      <c r="M927" s="5"/>
      <c r="N927" s="6"/>
      <c r="O927" s="22"/>
    </row>
    <row r="928" spans="3:15">
      <c r="C928" s="81" t="s">
        <v>1057</v>
      </c>
      <c r="D928" s="82"/>
      <c r="E928" s="83"/>
      <c r="F928" s="84"/>
      <c r="G928" s="84"/>
      <c r="H928" s="82"/>
      <c r="I928" s="83"/>
      <c r="J928" s="84"/>
      <c r="K928" s="84"/>
      <c r="L928" s="82"/>
      <c r="M928" s="83"/>
      <c r="N928" s="84"/>
      <c r="O928" s="85"/>
    </row>
    <row r="929" spans="3:15">
      <c r="C929" s="29" t="s">
        <v>1058</v>
      </c>
      <c r="D929" s="4">
        <v>3</v>
      </c>
      <c r="E929" s="5">
        <v>195.35624999999999</v>
      </c>
      <c r="F929" s="6">
        <v>221900</v>
      </c>
      <c r="G929" s="6">
        <v>1159.5</v>
      </c>
      <c r="H929" s="4">
        <v>1</v>
      </c>
      <c r="I929" s="5"/>
      <c r="J929" s="6"/>
      <c r="K929" s="6"/>
      <c r="L929" s="4">
        <v>2</v>
      </c>
      <c r="M929" s="5">
        <v>195.35624999999999</v>
      </c>
      <c r="N929" s="6">
        <v>221900</v>
      </c>
      <c r="O929" s="22">
        <v>221900</v>
      </c>
    </row>
    <row r="930" spans="3:15">
      <c r="C930" s="81" t="s">
        <v>1059</v>
      </c>
      <c r="D930" s="82"/>
      <c r="E930" s="83"/>
      <c r="F930" s="84"/>
      <c r="G930" s="84"/>
      <c r="H930" s="82"/>
      <c r="I930" s="83"/>
      <c r="J930" s="84"/>
      <c r="K930" s="84"/>
      <c r="L930" s="82"/>
      <c r="M930" s="83"/>
      <c r="N930" s="84"/>
      <c r="O930" s="85"/>
    </row>
    <row r="931" spans="3:15">
      <c r="C931" s="29" t="s">
        <v>1060</v>
      </c>
      <c r="D931" s="4">
        <v>8</v>
      </c>
      <c r="E931" s="5">
        <v>61.834987499999997</v>
      </c>
      <c r="F931" s="6">
        <v>76375</v>
      </c>
      <c r="G931" s="6">
        <v>1244</v>
      </c>
      <c r="H931" s="4"/>
      <c r="I931" s="5"/>
      <c r="J931" s="6"/>
      <c r="K931" s="6"/>
      <c r="L931" s="4">
        <v>8</v>
      </c>
      <c r="M931" s="5">
        <v>61.834987499999997</v>
      </c>
      <c r="N931" s="6">
        <v>76375</v>
      </c>
      <c r="O931" s="22">
        <v>76375</v>
      </c>
    </row>
    <row r="932" spans="3:15">
      <c r="C932" s="81" t="s">
        <v>1061</v>
      </c>
      <c r="D932" s="82">
        <v>2</v>
      </c>
      <c r="E932" s="83">
        <v>263.86</v>
      </c>
      <c r="F932" s="84">
        <v>190000</v>
      </c>
      <c r="G932" s="84">
        <v>720</v>
      </c>
      <c r="H932" s="82">
        <v>2</v>
      </c>
      <c r="I932" s="83">
        <v>263.86</v>
      </c>
      <c r="J932" s="84">
        <v>190000</v>
      </c>
      <c r="K932" s="84">
        <v>720</v>
      </c>
      <c r="L932" s="82"/>
      <c r="M932" s="83"/>
      <c r="N932" s="84"/>
      <c r="O932" s="85"/>
    </row>
    <row r="933" spans="3:15">
      <c r="C933" s="29" t="s">
        <v>1062</v>
      </c>
      <c r="D933" s="4">
        <v>1</v>
      </c>
      <c r="E933" s="5">
        <v>165</v>
      </c>
      <c r="F933" s="6">
        <v>250000</v>
      </c>
      <c r="G933" s="6">
        <v>1515</v>
      </c>
      <c r="H933" s="4">
        <v>1</v>
      </c>
      <c r="I933" s="5">
        <v>165</v>
      </c>
      <c r="J933" s="6">
        <v>250000</v>
      </c>
      <c r="K933" s="6">
        <v>1515</v>
      </c>
      <c r="L933" s="4"/>
      <c r="M933" s="5"/>
      <c r="N933" s="6"/>
      <c r="O933" s="22"/>
    </row>
    <row r="934" spans="3:15">
      <c r="C934" s="81" t="s">
        <v>1063</v>
      </c>
      <c r="D934" s="82"/>
      <c r="E934" s="83"/>
      <c r="F934" s="84"/>
      <c r="G934" s="84"/>
      <c r="H934" s="82"/>
      <c r="I934" s="83"/>
      <c r="J934" s="84"/>
      <c r="K934" s="84"/>
      <c r="L934" s="82"/>
      <c r="M934" s="83"/>
      <c r="N934" s="84"/>
      <c r="O934" s="85"/>
    </row>
    <row r="935" spans="3:15">
      <c r="C935" s="29" t="s">
        <v>1064</v>
      </c>
      <c r="D935" s="4"/>
      <c r="E935" s="5"/>
      <c r="F935" s="6"/>
      <c r="G935" s="6"/>
      <c r="H935" s="4"/>
      <c r="I935" s="5"/>
      <c r="J935" s="6"/>
      <c r="K935" s="6"/>
      <c r="L935" s="4"/>
      <c r="M935" s="5"/>
      <c r="N935" s="6"/>
      <c r="O935" s="22"/>
    </row>
    <row r="936" spans="3:15">
      <c r="C936" s="81" t="s">
        <v>1065</v>
      </c>
      <c r="D936" s="82">
        <v>1</v>
      </c>
      <c r="E936" s="83">
        <v>120</v>
      </c>
      <c r="F936" s="84">
        <v>240000</v>
      </c>
      <c r="G936" s="84">
        <v>2000</v>
      </c>
      <c r="H936" s="82">
        <v>1</v>
      </c>
      <c r="I936" s="83">
        <v>120</v>
      </c>
      <c r="J936" s="84">
        <v>240000</v>
      </c>
      <c r="K936" s="84">
        <v>2000</v>
      </c>
      <c r="L936" s="82"/>
      <c r="M936" s="83"/>
      <c r="N936" s="84"/>
      <c r="O936" s="85"/>
    </row>
    <row r="937" spans="3:15">
      <c r="C937" s="29" t="s">
        <v>1066</v>
      </c>
      <c r="D937" s="4">
        <v>4</v>
      </c>
      <c r="E937" s="5">
        <v>153.05817500000001</v>
      </c>
      <c r="F937" s="6">
        <v>126250</v>
      </c>
      <c r="G937" s="6">
        <v>825.75</v>
      </c>
      <c r="H937" s="4">
        <v>4</v>
      </c>
      <c r="I937" s="5">
        <v>153.05817500000001</v>
      </c>
      <c r="J937" s="6">
        <v>126250</v>
      </c>
      <c r="K937" s="6">
        <v>825.75</v>
      </c>
      <c r="L937" s="4"/>
      <c r="M937" s="5"/>
      <c r="N937" s="6"/>
      <c r="O937" s="22"/>
    </row>
    <row r="938" spans="3:15">
      <c r="C938" s="81" t="s">
        <v>1067</v>
      </c>
      <c r="D938" s="82">
        <v>6</v>
      </c>
      <c r="E938" s="83">
        <v>139.6746</v>
      </c>
      <c r="F938" s="84">
        <v>194100</v>
      </c>
      <c r="G938" s="84">
        <v>1582.8333333333333</v>
      </c>
      <c r="H938" s="82">
        <v>3</v>
      </c>
      <c r="I938" s="83">
        <v>238.00919999999996</v>
      </c>
      <c r="J938" s="84">
        <v>311366.66666666669</v>
      </c>
      <c r="K938" s="84">
        <v>1308</v>
      </c>
      <c r="L938" s="82">
        <v>3</v>
      </c>
      <c r="M938" s="83">
        <v>41.34</v>
      </c>
      <c r="N938" s="84">
        <v>76833.333333333328</v>
      </c>
      <c r="O938" s="85">
        <v>76833.333333333328</v>
      </c>
    </row>
    <row r="939" spans="3:15">
      <c r="C939" s="29" t="s">
        <v>1068</v>
      </c>
      <c r="D939" s="4"/>
      <c r="E939" s="5"/>
      <c r="F939" s="6"/>
      <c r="G939" s="6"/>
      <c r="H939" s="4"/>
      <c r="I939" s="5"/>
      <c r="J939" s="6"/>
      <c r="K939" s="6"/>
      <c r="L939" s="4"/>
      <c r="M939" s="5"/>
      <c r="N939" s="6"/>
      <c r="O939" s="22"/>
    </row>
    <row r="940" spans="3:15">
      <c r="C940" s="81" t="s">
        <v>1069</v>
      </c>
      <c r="D940" s="82">
        <v>11</v>
      </c>
      <c r="E940" s="83">
        <v>87.617272727272734</v>
      </c>
      <c r="F940" s="84">
        <v>105190.90909090909</v>
      </c>
      <c r="G940" s="84">
        <v>1192.909090909091</v>
      </c>
      <c r="H940" s="82"/>
      <c r="I940" s="83"/>
      <c r="J940" s="84"/>
      <c r="K940" s="84"/>
      <c r="L940" s="82">
        <v>11</v>
      </c>
      <c r="M940" s="83">
        <v>87.61727272727272</v>
      </c>
      <c r="N940" s="84">
        <v>105190.90909090909</v>
      </c>
      <c r="O940" s="85">
        <v>105190.90909090909</v>
      </c>
    </row>
    <row r="941" spans="3:15">
      <c r="C941" s="29" t="s">
        <v>1070</v>
      </c>
      <c r="D941" s="4">
        <v>4</v>
      </c>
      <c r="E941" s="5">
        <v>204.75637499999999</v>
      </c>
      <c r="F941" s="6">
        <v>533475</v>
      </c>
      <c r="G941" s="6">
        <v>2677</v>
      </c>
      <c r="H941" s="4">
        <v>4</v>
      </c>
      <c r="I941" s="5">
        <v>204.75637499999999</v>
      </c>
      <c r="J941" s="6">
        <v>533475</v>
      </c>
      <c r="K941" s="6">
        <v>2677</v>
      </c>
      <c r="L941" s="4"/>
      <c r="M941" s="5"/>
      <c r="N941" s="6"/>
      <c r="O941" s="22"/>
    </row>
    <row r="942" spans="3:15">
      <c r="C942" s="81" t="s">
        <v>1071</v>
      </c>
      <c r="D942" s="82"/>
      <c r="E942" s="83"/>
      <c r="F942" s="84"/>
      <c r="G942" s="84"/>
      <c r="H942" s="82"/>
      <c r="I942" s="83"/>
      <c r="J942" s="84"/>
      <c r="K942" s="84"/>
      <c r="L942" s="82"/>
      <c r="M942" s="83"/>
      <c r="N942" s="84"/>
      <c r="O942" s="85"/>
    </row>
    <row r="943" spans="3:15">
      <c r="C943" s="29" t="s">
        <v>1072</v>
      </c>
      <c r="D943" s="4">
        <v>33</v>
      </c>
      <c r="E943" s="5">
        <v>71.044115151515143</v>
      </c>
      <c r="F943" s="6">
        <v>99035.15151515152</v>
      </c>
      <c r="G943" s="6">
        <v>1425.5151515151515</v>
      </c>
      <c r="H943" s="4">
        <v>2</v>
      </c>
      <c r="I943" s="5">
        <v>130.35</v>
      </c>
      <c r="J943" s="6">
        <v>177480</v>
      </c>
      <c r="K943" s="6">
        <v>1362</v>
      </c>
      <c r="L943" s="4">
        <v>31</v>
      </c>
      <c r="M943" s="5">
        <v>67.217929032258056</v>
      </c>
      <c r="N943" s="6">
        <v>93974.193548387091</v>
      </c>
      <c r="O943" s="22">
        <v>93974.193548387091</v>
      </c>
    </row>
    <row r="944" spans="3:15">
      <c r="C944" s="81" t="s">
        <v>1073</v>
      </c>
      <c r="D944" s="82">
        <v>15</v>
      </c>
      <c r="E944" s="83">
        <v>152.05333333333331</v>
      </c>
      <c r="F944" s="84">
        <v>259065</v>
      </c>
      <c r="G944" s="84">
        <v>1836.1333333333334</v>
      </c>
      <c r="H944" s="82">
        <v>12</v>
      </c>
      <c r="I944" s="83">
        <v>180.20000000000005</v>
      </c>
      <c r="J944" s="84">
        <v>298500</v>
      </c>
      <c r="K944" s="84">
        <v>1673.25</v>
      </c>
      <c r="L944" s="82">
        <v>3</v>
      </c>
      <c r="M944" s="83">
        <v>39.466666666666669</v>
      </c>
      <c r="N944" s="84">
        <v>101325</v>
      </c>
      <c r="O944" s="85">
        <v>101325</v>
      </c>
    </row>
    <row r="945" spans="3:15">
      <c r="C945" s="29" t="s">
        <v>1074</v>
      </c>
      <c r="D945" s="4"/>
      <c r="E945" s="5"/>
      <c r="F945" s="6"/>
      <c r="G945" s="6"/>
      <c r="H945" s="4"/>
      <c r="I945" s="5"/>
      <c r="J945" s="6"/>
      <c r="K945" s="6"/>
      <c r="L945" s="4"/>
      <c r="M945" s="5"/>
      <c r="N945" s="6"/>
      <c r="O945" s="22"/>
    </row>
    <row r="946" spans="3:15">
      <c r="C946" s="81" t="s">
        <v>1075</v>
      </c>
      <c r="D946" s="82">
        <v>44</v>
      </c>
      <c r="E946" s="83">
        <v>64.522875000000042</v>
      </c>
      <c r="F946" s="84">
        <v>83653.488372093023</v>
      </c>
      <c r="G946" s="84">
        <v>1281.5813953488373</v>
      </c>
      <c r="H946" s="82"/>
      <c r="I946" s="83"/>
      <c r="J946" s="84"/>
      <c r="K946" s="84"/>
      <c r="L946" s="82">
        <v>44</v>
      </c>
      <c r="M946" s="83">
        <v>64.522875000000028</v>
      </c>
      <c r="N946" s="84">
        <v>83653.488372093023</v>
      </c>
      <c r="O946" s="85">
        <v>83653.488372093023</v>
      </c>
    </row>
    <row r="947" spans="3:15">
      <c r="C947" s="29" t="s">
        <v>1076</v>
      </c>
      <c r="D947" s="4">
        <v>31</v>
      </c>
      <c r="E947" s="5">
        <v>76.12271666666669</v>
      </c>
      <c r="F947" s="6">
        <v>91526.666666666672</v>
      </c>
      <c r="G947" s="6">
        <v>1212</v>
      </c>
      <c r="H947" s="4"/>
      <c r="I947" s="5"/>
      <c r="J947" s="6"/>
      <c r="K947" s="6"/>
      <c r="L947" s="4">
        <v>31</v>
      </c>
      <c r="M947" s="5">
        <v>76.122716666666676</v>
      </c>
      <c r="N947" s="6">
        <v>91526.666666666672</v>
      </c>
      <c r="O947" s="22">
        <v>91526.666666666672</v>
      </c>
    </row>
    <row r="948" spans="3:15">
      <c r="C948" s="81" t="s">
        <v>1077</v>
      </c>
      <c r="D948" s="82"/>
      <c r="E948" s="83"/>
      <c r="F948" s="84"/>
      <c r="G948" s="84"/>
      <c r="H948" s="82"/>
      <c r="I948" s="83"/>
      <c r="J948" s="84"/>
      <c r="K948" s="84"/>
      <c r="L948" s="82"/>
      <c r="M948" s="83"/>
      <c r="N948" s="84"/>
      <c r="O948" s="85"/>
    </row>
    <row r="949" spans="3:15">
      <c r="C949" s="29" t="s">
        <v>1078</v>
      </c>
      <c r="D949" s="4">
        <v>1</v>
      </c>
      <c r="E949" s="5">
        <v>104.36249999999998</v>
      </c>
      <c r="F949" s="6">
        <v>168200</v>
      </c>
      <c r="G949" s="6">
        <v>1612</v>
      </c>
      <c r="H949" s="4">
        <v>1</v>
      </c>
      <c r="I949" s="5">
        <v>104.36249999999998</v>
      </c>
      <c r="J949" s="6">
        <v>168200</v>
      </c>
      <c r="K949" s="6">
        <v>1612</v>
      </c>
      <c r="L949" s="4"/>
      <c r="M949" s="5"/>
      <c r="N949" s="6"/>
      <c r="O949" s="22"/>
    </row>
    <row r="950" spans="3:15">
      <c r="C950" s="81" t="s">
        <v>1079</v>
      </c>
      <c r="D950" s="82">
        <v>110</v>
      </c>
      <c r="E950" s="83">
        <v>128.00464392523361</v>
      </c>
      <c r="F950" s="84">
        <v>463505.94059405942</v>
      </c>
      <c r="G950" s="84">
        <v>4357.4752475247524</v>
      </c>
      <c r="H950" s="82">
        <v>15</v>
      </c>
      <c r="I950" s="83">
        <v>291.24011333333334</v>
      </c>
      <c r="J950" s="84">
        <v>587777.77777777775</v>
      </c>
      <c r="K950" s="84">
        <v>2973</v>
      </c>
      <c r="L950" s="82">
        <v>95</v>
      </c>
      <c r="M950" s="83">
        <v>101.39016521739123</v>
      </c>
      <c r="N950" s="84">
        <v>451348.91304347827</v>
      </c>
      <c r="O950" s="85">
        <v>451348.91304347827</v>
      </c>
    </row>
    <row r="951" spans="3:15">
      <c r="C951" s="29" t="s">
        <v>1080</v>
      </c>
      <c r="D951" s="4">
        <v>2</v>
      </c>
      <c r="E951" s="5">
        <v>233.73749999999998</v>
      </c>
      <c r="F951" s="6">
        <v>240000</v>
      </c>
      <c r="G951" s="6">
        <v>1027</v>
      </c>
      <c r="H951" s="4">
        <v>2</v>
      </c>
      <c r="I951" s="5">
        <v>233.73749999999998</v>
      </c>
      <c r="J951" s="6">
        <v>240000</v>
      </c>
      <c r="K951" s="6">
        <v>1027</v>
      </c>
      <c r="L951" s="4"/>
      <c r="M951" s="5"/>
      <c r="N951" s="6"/>
      <c r="O951" s="22"/>
    </row>
    <row r="952" spans="3:15">
      <c r="C952" s="81" t="s">
        <v>1081</v>
      </c>
      <c r="D952" s="82"/>
      <c r="E952" s="83"/>
      <c r="F952" s="84"/>
      <c r="G952" s="84"/>
      <c r="H952" s="82"/>
      <c r="I952" s="83"/>
      <c r="J952" s="84"/>
      <c r="K952" s="84"/>
      <c r="L952" s="82"/>
      <c r="M952" s="83"/>
      <c r="N952" s="84"/>
      <c r="O952" s="85"/>
    </row>
    <row r="953" spans="3:15">
      <c r="C953" s="29" t="s">
        <v>1082</v>
      </c>
      <c r="D953" s="4">
        <v>1</v>
      </c>
      <c r="E953" s="5">
        <v>62.962499999999991</v>
      </c>
      <c r="F953" s="6">
        <v>53000</v>
      </c>
      <c r="G953" s="6">
        <v>842</v>
      </c>
      <c r="H953" s="4"/>
      <c r="I953" s="5"/>
      <c r="J953" s="6"/>
      <c r="K953" s="6"/>
      <c r="L953" s="4">
        <v>1</v>
      </c>
      <c r="M953" s="5">
        <v>62.962499999999991</v>
      </c>
      <c r="N953" s="6">
        <v>53000</v>
      </c>
      <c r="O953" s="22">
        <v>53000</v>
      </c>
    </row>
    <row r="954" spans="3:15">
      <c r="C954" s="81" t="s">
        <v>1083</v>
      </c>
      <c r="D954" s="82">
        <v>3</v>
      </c>
      <c r="E954" s="83">
        <v>184</v>
      </c>
      <c r="F954" s="84">
        <v>175500</v>
      </c>
      <c r="G954" s="84">
        <v>954</v>
      </c>
      <c r="H954" s="82">
        <v>3</v>
      </c>
      <c r="I954" s="83">
        <v>184</v>
      </c>
      <c r="J954" s="84">
        <v>175500</v>
      </c>
      <c r="K954" s="84">
        <v>954</v>
      </c>
      <c r="L954" s="82"/>
      <c r="M954" s="83"/>
      <c r="N954" s="84"/>
      <c r="O954" s="85"/>
    </row>
    <row r="955" spans="3:15">
      <c r="C955" s="29" t="s">
        <v>1084</v>
      </c>
      <c r="D955" s="4">
        <v>1</v>
      </c>
      <c r="E955" s="5">
        <v>254.38000000000002</v>
      </c>
      <c r="F955" s="6">
        <v>220000</v>
      </c>
      <c r="G955" s="6">
        <v>865</v>
      </c>
      <c r="H955" s="4">
        <v>1</v>
      </c>
      <c r="I955" s="5">
        <v>254.38000000000002</v>
      </c>
      <c r="J955" s="6">
        <v>220000</v>
      </c>
      <c r="K955" s="6">
        <v>865</v>
      </c>
      <c r="L955" s="4"/>
      <c r="M955" s="5"/>
      <c r="N955" s="6"/>
      <c r="O955" s="22"/>
    </row>
    <row r="956" spans="3:15">
      <c r="C956" s="81" t="s">
        <v>205</v>
      </c>
      <c r="D956" s="82">
        <v>43</v>
      </c>
      <c r="E956" s="83">
        <v>51.614730232558138</v>
      </c>
      <c r="F956" s="84">
        <v>69260.465116279069</v>
      </c>
      <c r="G956" s="84">
        <v>1332</v>
      </c>
      <c r="H956" s="82"/>
      <c r="I956" s="83"/>
      <c r="J956" s="84"/>
      <c r="K956" s="84"/>
      <c r="L956" s="82">
        <v>43</v>
      </c>
      <c r="M956" s="83">
        <v>51.614730232558138</v>
      </c>
      <c r="N956" s="84">
        <v>69260.465116279069</v>
      </c>
      <c r="O956" s="85">
        <v>69260.465116279069</v>
      </c>
    </row>
    <row r="957" spans="3:15">
      <c r="C957" s="29" t="s">
        <v>154</v>
      </c>
      <c r="D957" s="4">
        <v>38</v>
      </c>
      <c r="E957" s="5">
        <v>99.640539999999987</v>
      </c>
      <c r="F957" s="6">
        <v>205496.15384615384</v>
      </c>
      <c r="G957" s="6">
        <v>2082.2352941176468</v>
      </c>
      <c r="H957" s="4">
        <v>17</v>
      </c>
      <c r="I957" s="5">
        <v>137.43950000000001</v>
      </c>
      <c r="J957" s="6">
        <v>249200</v>
      </c>
      <c r="K957" s="6">
        <v>1959.2222222222222</v>
      </c>
      <c r="L957" s="4">
        <v>21</v>
      </c>
      <c r="M957" s="5">
        <v>61.84158</v>
      </c>
      <c r="N957" s="6">
        <v>182358.82352941178</v>
      </c>
      <c r="O957" s="22">
        <v>182358.82352941178</v>
      </c>
    </row>
    <row r="958" spans="3:15">
      <c r="C958" s="81" t="s">
        <v>1085</v>
      </c>
      <c r="D958" s="82">
        <v>7</v>
      </c>
      <c r="E958" s="83">
        <v>96.871785714285707</v>
      </c>
      <c r="F958" s="84">
        <v>155014.28571428571</v>
      </c>
      <c r="G958" s="84">
        <v>1646.7142857142858</v>
      </c>
      <c r="H958" s="82"/>
      <c r="I958" s="83"/>
      <c r="J958" s="84"/>
      <c r="K958" s="84"/>
      <c r="L958" s="82">
        <v>7</v>
      </c>
      <c r="M958" s="83">
        <v>96.871785714285707</v>
      </c>
      <c r="N958" s="84">
        <v>155014.28571428571</v>
      </c>
      <c r="O958" s="85">
        <v>155014.28571428571</v>
      </c>
    </row>
    <row r="959" spans="3:15">
      <c r="C959" s="29" t="s">
        <v>155</v>
      </c>
      <c r="D959" s="4">
        <v>30</v>
      </c>
      <c r="E959" s="5">
        <v>70.567199999999985</v>
      </c>
      <c r="F959" s="6">
        <v>175826.66666666666</v>
      </c>
      <c r="G959" s="6">
        <v>2591.2333333333331</v>
      </c>
      <c r="H959" s="4"/>
      <c r="I959" s="5"/>
      <c r="J959" s="6"/>
      <c r="K959" s="6"/>
      <c r="L959" s="4">
        <v>30</v>
      </c>
      <c r="M959" s="5">
        <v>70.567199999999985</v>
      </c>
      <c r="N959" s="6">
        <v>175826.66666666666</v>
      </c>
      <c r="O959" s="22">
        <v>175826.66666666666</v>
      </c>
    </row>
    <row r="960" spans="3:15">
      <c r="C960" s="81" t="s">
        <v>1086</v>
      </c>
      <c r="D960" s="82"/>
      <c r="E960" s="83"/>
      <c r="F960" s="84"/>
      <c r="G960" s="84"/>
      <c r="H960" s="82"/>
      <c r="I960" s="83"/>
      <c r="J960" s="84"/>
      <c r="K960" s="84"/>
      <c r="L960" s="82"/>
      <c r="M960" s="83"/>
      <c r="N960" s="84"/>
      <c r="O960" s="85"/>
    </row>
  </sheetData>
  <mergeCells count="15">
    <mergeCell ref="D1:G1"/>
    <mergeCell ref="H1:K1"/>
    <mergeCell ref="L1:O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6"/>
  <sheetViews>
    <sheetView workbookViewId="0">
      <selection activeCell="N4" sqref="N4"/>
    </sheetView>
  </sheetViews>
  <sheetFormatPr baseColWidth="10" defaultRowHeight="14.4"/>
  <cols>
    <col min="1" max="1" width="23.5546875" style="55" bestFit="1" customWidth="1"/>
    <col min="2" max="2" width="6.5546875" customWidth="1"/>
    <col min="3" max="3" width="8.6640625" customWidth="1"/>
    <col min="4" max="4" width="11.109375" customWidth="1"/>
    <col min="5" max="5" width="9.109375" customWidth="1"/>
    <col min="6" max="6" width="5.6640625" bestFit="1" customWidth="1"/>
    <col min="7" max="7" width="9.44140625" customWidth="1"/>
    <col min="8" max="8" width="10.88671875" customWidth="1"/>
    <col min="9" max="9" width="9" customWidth="1"/>
    <col min="10" max="10" width="5.6640625" bestFit="1" customWidth="1"/>
    <col min="11" max="11" width="9.44140625" customWidth="1"/>
    <col min="12" max="12" width="10.6640625" customWidth="1"/>
    <col min="13" max="13" width="8.88671875" customWidth="1"/>
  </cols>
  <sheetData>
    <row r="1" spans="1:13">
      <c r="A1" s="142"/>
      <c r="B1" s="145">
        <v>2017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</row>
    <row r="2" spans="1:13">
      <c r="A2" s="143"/>
      <c r="B2" s="137" t="s">
        <v>0</v>
      </c>
      <c r="C2" s="137"/>
      <c r="D2" s="137"/>
      <c r="E2" s="137"/>
      <c r="F2" s="137" t="s">
        <v>1</v>
      </c>
      <c r="G2" s="137"/>
      <c r="H2" s="137"/>
      <c r="I2" s="137"/>
      <c r="J2" s="137" t="s">
        <v>2</v>
      </c>
      <c r="K2" s="137"/>
      <c r="L2" s="137"/>
      <c r="M2" s="137"/>
    </row>
    <row r="3" spans="1:13" ht="36" customHeight="1">
      <c r="A3" s="144"/>
      <c r="B3" s="79" t="s">
        <v>3</v>
      </c>
      <c r="C3" s="79" t="s">
        <v>5</v>
      </c>
      <c r="D3" s="79" t="s">
        <v>4</v>
      </c>
      <c r="E3" s="79" t="s">
        <v>6</v>
      </c>
      <c r="F3" s="79" t="s">
        <v>3</v>
      </c>
      <c r="G3" s="79" t="s">
        <v>5</v>
      </c>
      <c r="H3" s="79" t="s">
        <v>4</v>
      </c>
      <c r="I3" s="79" t="s">
        <v>6</v>
      </c>
      <c r="J3" s="79" t="s">
        <v>3</v>
      </c>
      <c r="K3" s="79" t="s">
        <v>5</v>
      </c>
      <c r="L3" s="79" t="s">
        <v>4</v>
      </c>
      <c r="M3" s="80" t="s">
        <v>6</v>
      </c>
    </row>
    <row r="4" spans="1:13">
      <c r="A4" s="136" t="s">
        <v>7</v>
      </c>
      <c r="B4" s="15">
        <v>5844</v>
      </c>
      <c r="C4" s="17">
        <v>93.148375332336371</v>
      </c>
      <c r="D4" s="15">
        <v>245923.22894331694</v>
      </c>
      <c r="E4" s="15">
        <v>2544.5778832630144</v>
      </c>
      <c r="F4" s="15">
        <v>914</v>
      </c>
      <c r="G4" s="17">
        <v>197.09297544823659</v>
      </c>
      <c r="H4" s="15">
        <v>520269.11859484809</v>
      </c>
      <c r="I4" s="15">
        <v>2459.6998827667085</v>
      </c>
      <c r="J4" s="15">
        <v>4930</v>
      </c>
      <c r="K4" s="17">
        <v>74.448558815374597</v>
      </c>
      <c r="L4" s="15">
        <v>197734.95461949855</v>
      </c>
      <c r="M4" s="20">
        <v>2559.5522233712559</v>
      </c>
    </row>
    <row r="5" spans="1:13">
      <c r="A5" s="91" t="s">
        <v>8</v>
      </c>
      <c r="B5" s="73">
        <v>2825.0000000000018</v>
      </c>
      <c r="C5" s="45">
        <v>97.829746476672796</v>
      </c>
      <c r="D5" s="46">
        <v>314925.01282051287</v>
      </c>
      <c r="E5" s="46">
        <v>3334.6464088397834</v>
      </c>
      <c r="F5" s="92">
        <v>379</v>
      </c>
      <c r="G5" s="45">
        <v>239.37428723699429</v>
      </c>
      <c r="H5" s="46">
        <v>618775.31212121167</v>
      </c>
      <c r="I5" s="46">
        <v>2553.2848484848473</v>
      </c>
      <c r="J5" s="46">
        <v>2446</v>
      </c>
      <c r="K5" s="45">
        <v>77.584020514262022</v>
      </c>
      <c r="L5" s="46">
        <v>273145.59666666749</v>
      </c>
      <c r="M5" s="62">
        <v>3442.7593291404592</v>
      </c>
    </row>
    <row r="6" spans="1:13">
      <c r="A6" s="93" t="s">
        <v>214</v>
      </c>
      <c r="B6" s="66">
        <v>4</v>
      </c>
      <c r="C6" s="65">
        <v>202.5</v>
      </c>
      <c r="D6" s="66">
        <v>480825</v>
      </c>
      <c r="E6" s="66">
        <v>2383.75</v>
      </c>
      <c r="F6" s="67">
        <v>4</v>
      </c>
      <c r="G6" s="65">
        <v>202.5</v>
      </c>
      <c r="H6" s="66">
        <v>480825</v>
      </c>
      <c r="I6" s="66">
        <v>2383.75</v>
      </c>
      <c r="J6" s="66"/>
      <c r="K6" s="65"/>
      <c r="L6" s="66"/>
      <c r="M6" s="112"/>
    </row>
    <row r="7" spans="1:13">
      <c r="A7" s="94" t="s">
        <v>216</v>
      </c>
      <c r="B7" s="12">
        <v>11</v>
      </c>
      <c r="C7" s="54">
        <v>203.06969090909089</v>
      </c>
      <c r="D7" s="12">
        <v>1152272.7272727273</v>
      </c>
      <c r="E7" s="12">
        <v>4607.363636363636</v>
      </c>
      <c r="F7" s="14">
        <v>2</v>
      </c>
      <c r="G7" s="54">
        <v>539.6</v>
      </c>
      <c r="H7" s="12">
        <v>3880000</v>
      </c>
      <c r="I7" s="12">
        <v>5732.5</v>
      </c>
      <c r="J7" s="12">
        <v>9</v>
      </c>
      <c r="K7" s="54">
        <v>128.28517777777776</v>
      </c>
      <c r="L7" s="12">
        <v>546111.11111111112</v>
      </c>
      <c r="M7" s="63">
        <v>4357.333333333333</v>
      </c>
    </row>
    <row r="8" spans="1:13">
      <c r="A8" s="93" t="s">
        <v>217</v>
      </c>
      <c r="B8" s="66">
        <v>4</v>
      </c>
      <c r="C8" s="65">
        <v>91.815750000000008</v>
      </c>
      <c r="D8" s="66">
        <v>282500</v>
      </c>
      <c r="E8" s="66">
        <v>3117.25</v>
      </c>
      <c r="F8" s="67"/>
      <c r="G8" s="65"/>
      <c r="H8" s="66"/>
      <c r="I8" s="66"/>
      <c r="J8" s="66">
        <v>4</v>
      </c>
      <c r="K8" s="65">
        <v>91.815749999999994</v>
      </c>
      <c r="L8" s="66">
        <v>282500</v>
      </c>
      <c r="M8" s="112">
        <v>3117.25</v>
      </c>
    </row>
    <row r="9" spans="1:13">
      <c r="A9" s="94" t="s">
        <v>218</v>
      </c>
      <c r="B9" s="12">
        <v>34</v>
      </c>
      <c r="C9" s="54">
        <v>119.20660882352944</v>
      </c>
      <c r="D9" s="12">
        <v>309335.9117647059</v>
      </c>
      <c r="E9" s="12">
        <v>2502.1470588235293</v>
      </c>
      <c r="F9" s="14">
        <v>8</v>
      </c>
      <c r="G9" s="54">
        <v>231.2105875</v>
      </c>
      <c r="H9" s="12">
        <v>701299.375</v>
      </c>
      <c r="I9" s="12">
        <v>3007.5</v>
      </c>
      <c r="J9" s="12">
        <v>26</v>
      </c>
      <c r="K9" s="54">
        <v>84.743846153846164</v>
      </c>
      <c r="L9" s="12">
        <v>188731.76923076922</v>
      </c>
      <c r="M9" s="63">
        <v>2346.6538461538462</v>
      </c>
    </row>
    <row r="10" spans="1:13">
      <c r="A10" s="93" t="s">
        <v>219</v>
      </c>
      <c r="B10" s="66">
        <v>14</v>
      </c>
      <c r="C10" s="65">
        <v>74.628720714285706</v>
      </c>
      <c r="D10" s="66">
        <v>176871.42857142858</v>
      </c>
      <c r="E10" s="66">
        <v>2402.1428571428573</v>
      </c>
      <c r="F10" s="67">
        <v>1</v>
      </c>
      <c r="G10" s="65">
        <v>177.75</v>
      </c>
      <c r="H10" s="66">
        <v>390000</v>
      </c>
      <c r="I10" s="66">
        <v>2194</v>
      </c>
      <c r="J10" s="66">
        <v>13</v>
      </c>
      <c r="K10" s="65">
        <v>66.696314615384594</v>
      </c>
      <c r="L10" s="66">
        <v>160476.92307692306</v>
      </c>
      <c r="M10" s="112">
        <v>2418.1538461538462</v>
      </c>
    </row>
    <row r="11" spans="1:13">
      <c r="A11" s="94" t="s">
        <v>220</v>
      </c>
      <c r="B11" s="12">
        <v>3</v>
      </c>
      <c r="C11" s="54">
        <v>179.6925</v>
      </c>
      <c r="D11" s="12">
        <v>183977.33333333334</v>
      </c>
      <c r="E11" s="12">
        <v>1916.6666666666667</v>
      </c>
      <c r="F11" s="14">
        <v>1</v>
      </c>
      <c r="G11" s="54">
        <v>433.83749999999998</v>
      </c>
      <c r="H11" s="12">
        <v>284932</v>
      </c>
      <c r="I11" s="12">
        <v>657</v>
      </c>
      <c r="J11" s="12">
        <v>2</v>
      </c>
      <c r="K11" s="54">
        <v>52.620000000000005</v>
      </c>
      <c r="L11" s="12">
        <v>133500</v>
      </c>
      <c r="M11" s="63">
        <v>2546.5</v>
      </c>
    </row>
    <row r="12" spans="1:13">
      <c r="A12" s="93" t="s">
        <v>823</v>
      </c>
      <c r="B12" s="66">
        <v>1</v>
      </c>
      <c r="C12" s="65">
        <v>160.42499999999998</v>
      </c>
      <c r="D12" s="66">
        <v>310000</v>
      </c>
      <c r="E12" s="66">
        <v>1932</v>
      </c>
      <c r="F12" s="67"/>
      <c r="G12" s="65"/>
      <c r="H12" s="66"/>
      <c r="I12" s="66"/>
      <c r="J12" s="66">
        <v>1</v>
      </c>
      <c r="K12" s="65">
        <v>160.42499999999998</v>
      </c>
      <c r="L12" s="66">
        <v>310000</v>
      </c>
      <c r="M12" s="112">
        <v>1932</v>
      </c>
    </row>
    <row r="13" spans="1:13">
      <c r="A13" s="94" t="s">
        <v>824</v>
      </c>
      <c r="B13" s="12">
        <v>1</v>
      </c>
      <c r="C13" s="54">
        <v>38</v>
      </c>
      <c r="D13" s="12">
        <v>91300</v>
      </c>
      <c r="E13" s="12">
        <v>2403</v>
      </c>
      <c r="F13" s="14"/>
      <c r="G13" s="54"/>
      <c r="H13" s="12"/>
      <c r="I13" s="12"/>
      <c r="J13" s="12">
        <v>1</v>
      </c>
      <c r="K13" s="54">
        <v>38</v>
      </c>
      <c r="L13" s="12">
        <v>91300</v>
      </c>
      <c r="M13" s="63">
        <v>2403</v>
      </c>
    </row>
    <row r="14" spans="1:13">
      <c r="A14" s="93" t="s">
        <v>825</v>
      </c>
      <c r="B14" s="66">
        <v>4</v>
      </c>
      <c r="C14" s="65">
        <v>93.75</v>
      </c>
      <c r="D14" s="66">
        <v>89525</v>
      </c>
      <c r="E14" s="66">
        <v>962.75</v>
      </c>
      <c r="F14" s="67"/>
      <c r="G14" s="65"/>
      <c r="H14" s="66"/>
      <c r="I14" s="66"/>
      <c r="J14" s="66">
        <v>4</v>
      </c>
      <c r="K14" s="65">
        <v>93.75</v>
      </c>
      <c r="L14" s="66">
        <v>89525</v>
      </c>
      <c r="M14" s="112">
        <v>962.75</v>
      </c>
    </row>
    <row r="15" spans="1:13">
      <c r="A15" s="94" t="s">
        <v>118</v>
      </c>
      <c r="B15" s="12">
        <v>85</v>
      </c>
      <c r="C15" s="54">
        <v>78.695046952941155</v>
      </c>
      <c r="D15" s="12">
        <v>274624.68235294119</v>
      </c>
      <c r="E15" s="12">
        <v>3576.8470588235296</v>
      </c>
      <c r="F15" s="14"/>
      <c r="G15" s="54"/>
      <c r="H15" s="12"/>
      <c r="I15" s="12"/>
      <c r="J15" s="12">
        <v>85</v>
      </c>
      <c r="K15" s="54">
        <v>78.695046952941155</v>
      </c>
      <c r="L15" s="12">
        <v>274624.68235294119</v>
      </c>
      <c r="M15" s="63">
        <v>3576.8470588235296</v>
      </c>
    </row>
    <row r="16" spans="1:13">
      <c r="A16" s="93" t="s">
        <v>826</v>
      </c>
      <c r="B16" s="66">
        <v>1</v>
      </c>
      <c r="C16" s="65">
        <v>45</v>
      </c>
      <c r="D16" s="66">
        <v>63400</v>
      </c>
      <c r="E16" s="66">
        <v>1409</v>
      </c>
      <c r="F16" s="67"/>
      <c r="G16" s="65"/>
      <c r="H16" s="66"/>
      <c r="I16" s="66"/>
      <c r="J16" s="66">
        <v>1</v>
      </c>
      <c r="K16" s="65">
        <v>45</v>
      </c>
      <c r="L16" s="66">
        <v>63400</v>
      </c>
      <c r="M16" s="112">
        <v>1409</v>
      </c>
    </row>
    <row r="17" spans="1:13">
      <c r="A17" s="94" t="s">
        <v>827</v>
      </c>
      <c r="B17" s="12">
        <v>3</v>
      </c>
      <c r="C17" s="54">
        <v>57.172300000000007</v>
      </c>
      <c r="D17" s="12">
        <v>59167</v>
      </c>
      <c r="E17" s="12">
        <v>1035</v>
      </c>
      <c r="F17" s="14"/>
      <c r="G17" s="54"/>
      <c r="H17" s="12"/>
      <c r="I17" s="12"/>
      <c r="J17" s="12">
        <v>3</v>
      </c>
      <c r="K17" s="54">
        <v>57.172300000000007</v>
      </c>
      <c r="L17" s="12">
        <v>59167</v>
      </c>
      <c r="M17" s="63">
        <v>1035</v>
      </c>
    </row>
    <row r="18" spans="1:13">
      <c r="A18" s="93" t="s">
        <v>828</v>
      </c>
      <c r="B18" s="66">
        <v>10</v>
      </c>
      <c r="C18" s="65">
        <v>51.039119999999997</v>
      </c>
      <c r="D18" s="66">
        <v>77510</v>
      </c>
      <c r="E18" s="66">
        <v>1526.7</v>
      </c>
      <c r="F18" s="67"/>
      <c r="G18" s="65"/>
      <c r="H18" s="66"/>
      <c r="I18" s="66"/>
      <c r="J18" s="66">
        <v>10</v>
      </c>
      <c r="K18" s="65">
        <v>51.03911999999999</v>
      </c>
      <c r="L18" s="66">
        <v>77510</v>
      </c>
      <c r="M18" s="112">
        <v>1526.7</v>
      </c>
    </row>
    <row r="19" spans="1:13">
      <c r="A19" s="94" t="s">
        <v>128</v>
      </c>
      <c r="B19" s="12">
        <v>4</v>
      </c>
      <c r="C19" s="54">
        <v>81.37</v>
      </c>
      <c r="D19" s="12">
        <v>209614.5</v>
      </c>
      <c r="E19" s="12">
        <v>2590</v>
      </c>
      <c r="F19" s="14"/>
      <c r="G19" s="54"/>
      <c r="H19" s="12"/>
      <c r="I19" s="12"/>
      <c r="J19" s="12">
        <v>4</v>
      </c>
      <c r="K19" s="54">
        <v>81.37</v>
      </c>
      <c r="L19" s="12">
        <v>209614.5</v>
      </c>
      <c r="M19" s="63">
        <v>2590</v>
      </c>
    </row>
    <row r="20" spans="1:13">
      <c r="A20" s="93" t="s">
        <v>222</v>
      </c>
      <c r="B20" s="66">
        <v>605</v>
      </c>
      <c r="C20" s="65">
        <v>79.004275699664532</v>
      </c>
      <c r="D20" s="66">
        <v>495053.55670103093</v>
      </c>
      <c r="E20" s="66">
        <v>6290.5388601036266</v>
      </c>
      <c r="F20" s="67"/>
      <c r="G20" s="65"/>
      <c r="H20" s="66"/>
      <c r="I20" s="66"/>
      <c r="J20" s="66">
        <v>605</v>
      </c>
      <c r="K20" s="65">
        <v>79.004275699664547</v>
      </c>
      <c r="L20" s="66">
        <v>495053.55670103093</v>
      </c>
      <c r="M20" s="112">
        <v>6290.5388601036266</v>
      </c>
    </row>
    <row r="21" spans="1:13">
      <c r="A21" s="94" t="s">
        <v>223</v>
      </c>
      <c r="B21" s="12">
        <v>9</v>
      </c>
      <c r="C21" s="54">
        <v>174.65203333333335</v>
      </c>
      <c r="D21" s="12">
        <v>428533.33333333331</v>
      </c>
      <c r="E21" s="12">
        <v>2548.5555555555557</v>
      </c>
      <c r="F21" s="14">
        <v>9</v>
      </c>
      <c r="G21" s="54">
        <v>174.65203333333332</v>
      </c>
      <c r="H21" s="12">
        <v>428533.33333333331</v>
      </c>
      <c r="I21" s="12">
        <v>2548.5555555555557</v>
      </c>
      <c r="J21" s="12"/>
      <c r="K21" s="54"/>
      <c r="L21" s="12"/>
      <c r="M21" s="63"/>
    </row>
    <row r="22" spans="1:13">
      <c r="A22" s="93" t="s">
        <v>829</v>
      </c>
      <c r="B22" s="66">
        <v>3</v>
      </c>
      <c r="C22" s="65">
        <v>112.61903333333332</v>
      </c>
      <c r="D22" s="66">
        <v>150600</v>
      </c>
      <c r="E22" s="66">
        <v>1407</v>
      </c>
      <c r="F22" s="67">
        <v>1</v>
      </c>
      <c r="G22" s="65">
        <v>215.27999999999997</v>
      </c>
      <c r="H22" s="66">
        <v>270000</v>
      </c>
      <c r="I22" s="66">
        <v>1254</v>
      </c>
      <c r="J22" s="66">
        <v>2</v>
      </c>
      <c r="K22" s="65">
        <v>61.288550000000001</v>
      </c>
      <c r="L22" s="66">
        <v>90900</v>
      </c>
      <c r="M22" s="112">
        <v>1483.5</v>
      </c>
    </row>
    <row r="23" spans="1:13">
      <c r="A23" s="94" t="s">
        <v>224</v>
      </c>
      <c r="B23" s="12">
        <v>5</v>
      </c>
      <c r="C23" s="54">
        <v>250</v>
      </c>
      <c r="D23" s="12">
        <v>469000</v>
      </c>
      <c r="E23" s="12">
        <v>1876</v>
      </c>
      <c r="F23" s="14">
        <v>5</v>
      </c>
      <c r="G23" s="54">
        <v>250</v>
      </c>
      <c r="H23" s="12">
        <v>469000</v>
      </c>
      <c r="I23" s="12">
        <v>1876</v>
      </c>
      <c r="J23" s="12"/>
      <c r="K23" s="54"/>
      <c r="L23" s="12"/>
      <c r="M23" s="63"/>
    </row>
    <row r="24" spans="1:13">
      <c r="A24" s="93" t="s">
        <v>831</v>
      </c>
      <c r="B24" s="66">
        <v>2</v>
      </c>
      <c r="C24" s="65">
        <v>172.49999999999997</v>
      </c>
      <c r="D24" s="66">
        <v>342500</v>
      </c>
      <c r="E24" s="66">
        <v>1985.5</v>
      </c>
      <c r="F24" s="67">
        <v>2</v>
      </c>
      <c r="G24" s="65">
        <v>172.49999999999997</v>
      </c>
      <c r="H24" s="66">
        <v>342500</v>
      </c>
      <c r="I24" s="66">
        <v>1985.5</v>
      </c>
      <c r="J24" s="66"/>
      <c r="K24" s="65"/>
      <c r="L24" s="66"/>
      <c r="M24" s="112"/>
    </row>
    <row r="25" spans="1:13">
      <c r="A25" s="94" t="s">
        <v>225</v>
      </c>
      <c r="B25" s="12">
        <v>3</v>
      </c>
      <c r="C25" s="54">
        <v>751.42333333333329</v>
      </c>
      <c r="D25" s="12">
        <v>763333.33333333337</v>
      </c>
      <c r="E25" s="12">
        <v>3136.3333333333335</v>
      </c>
      <c r="F25" s="14">
        <v>3</v>
      </c>
      <c r="G25" s="54">
        <v>751.42333333333329</v>
      </c>
      <c r="H25" s="12">
        <v>763333.33333333337</v>
      </c>
      <c r="I25" s="12">
        <v>3136.3333333333335</v>
      </c>
      <c r="J25" s="12"/>
      <c r="K25" s="54"/>
      <c r="L25" s="12"/>
      <c r="M25" s="63"/>
    </row>
    <row r="26" spans="1:13">
      <c r="A26" s="93" t="s">
        <v>226</v>
      </c>
      <c r="B26" s="66">
        <v>6</v>
      </c>
      <c r="C26" s="65">
        <v>423.11621666666662</v>
      </c>
      <c r="D26" s="66">
        <v>854983.33333333337</v>
      </c>
      <c r="E26" s="66">
        <v>2234.6666666666665</v>
      </c>
      <c r="F26" s="67">
        <v>6</v>
      </c>
      <c r="G26" s="65">
        <v>423.11621666666662</v>
      </c>
      <c r="H26" s="66">
        <v>854983.33333333337</v>
      </c>
      <c r="I26" s="66">
        <v>2234.6666666666665</v>
      </c>
      <c r="J26" s="66"/>
      <c r="K26" s="65"/>
      <c r="L26" s="66"/>
      <c r="M26" s="112"/>
    </row>
    <row r="27" spans="1:13">
      <c r="A27" s="94" t="s">
        <v>832</v>
      </c>
      <c r="B27" s="12">
        <v>41</v>
      </c>
      <c r="C27" s="54">
        <v>72.985132926829237</v>
      </c>
      <c r="D27" s="12">
        <v>88490.243902439019</v>
      </c>
      <c r="E27" s="12">
        <v>1216.8780487804879</v>
      </c>
      <c r="F27" s="14"/>
      <c r="G27" s="54"/>
      <c r="H27" s="12"/>
      <c r="I27" s="12"/>
      <c r="J27" s="12">
        <v>41</v>
      </c>
      <c r="K27" s="54">
        <v>72.985132926829237</v>
      </c>
      <c r="L27" s="12">
        <v>88490.243902439019</v>
      </c>
      <c r="M27" s="63">
        <v>1216.8780487804879</v>
      </c>
    </row>
    <row r="28" spans="1:13">
      <c r="A28" s="93" t="s">
        <v>833</v>
      </c>
      <c r="B28" s="66">
        <v>1</v>
      </c>
      <c r="C28" s="65"/>
      <c r="D28" s="66"/>
      <c r="E28" s="66"/>
      <c r="F28" s="67">
        <v>1</v>
      </c>
      <c r="G28" s="65"/>
      <c r="H28" s="66"/>
      <c r="I28" s="66"/>
      <c r="J28" s="66"/>
      <c r="K28" s="65"/>
      <c r="L28" s="66"/>
      <c r="M28" s="112"/>
    </row>
    <row r="29" spans="1:13">
      <c r="A29" s="94" t="s">
        <v>227</v>
      </c>
      <c r="B29" s="12">
        <v>7</v>
      </c>
      <c r="C29" s="54">
        <v>115.99132857142855</v>
      </c>
      <c r="D29" s="12">
        <v>282328.57142857142</v>
      </c>
      <c r="E29" s="12">
        <v>2407</v>
      </c>
      <c r="F29" s="14">
        <v>2</v>
      </c>
      <c r="G29" s="54">
        <v>134.97500000000002</v>
      </c>
      <c r="H29" s="12">
        <v>451550</v>
      </c>
      <c r="I29" s="12">
        <v>3097</v>
      </c>
      <c r="J29" s="12">
        <v>5</v>
      </c>
      <c r="K29" s="54">
        <v>108.39785999999999</v>
      </c>
      <c r="L29" s="12">
        <v>214640</v>
      </c>
      <c r="M29" s="63">
        <v>2131</v>
      </c>
    </row>
    <row r="30" spans="1:13">
      <c r="A30" s="93" t="s">
        <v>229</v>
      </c>
      <c r="B30" s="66">
        <v>59</v>
      </c>
      <c r="C30" s="65">
        <v>72.07730508474576</v>
      </c>
      <c r="D30" s="66">
        <v>206501.69491525425</v>
      </c>
      <c r="E30" s="66">
        <v>2872.4915254237289</v>
      </c>
      <c r="F30" s="67"/>
      <c r="G30" s="65"/>
      <c r="H30" s="66"/>
      <c r="I30" s="66"/>
      <c r="J30" s="66">
        <v>59</v>
      </c>
      <c r="K30" s="65">
        <v>72.07730508474576</v>
      </c>
      <c r="L30" s="66">
        <v>206501.69491525425</v>
      </c>
      <c r="M30" s="112">
        <v>2872.4915254237289</v>
      </c>
    </row>
    <row r="31" spans="1:13">
      <c r="A31" s="94" t="s">
        <v>835</v>
      </c>
      <c r="B31" s="12">
        <v>12</v>
      </c>
      <c r="C31" s="54">
        <v>52.702500000000008</v>
      </c>
      <c r="D31" s="12">
        <v>75137.25</v>
      </c>
      <c r="E31" s="12">
        <v>1507.0833333333333</v>
      </c>
      <c r="F31" s="14"/>
      <c r="G31" s="54"/>
      <c r="H31" s="12"/>
      <c r="I31" s="12"/>
      <c r="J31" s="12">
        <v>12</v>
      </c>
      <c r="K31" s="54">
        <v>52.702500000000008</v>
      </c>
      <c r="L31" s="12">
        <v>75137.25</v>
      </c>
      <c r="M31" s="63">
        <v>1507.0833333333333</v>
      </c>
    </row>
    <row r="32" spans="1:13">
      <c r="A32" s="93" t="s">
        <v>231</v>
      </c>
      <c r="B32" s="66">
        <v>15</v>
      </c>
      <c r="C32" s="65">
        <v>69.373519999999999</v>
      </c>
      <c r="D32" s="66">
        <v>152555.6</v>
      </c>
      <c r="E32" s="66">
        <v>2287.0666666666666</v>
      </c>
      <c r="F32" s="67"/>
      <c r="G32" s="65"/>
      <c r="H32" s="66"/>
      <c r="I32" s="66"/>
      <c r="J32" s="66">
        <v>15</v>
      </c>
      <c r="K32" s="65">
        <v>69.373520000000013</v>
      </c>
      <c r="L32" s="66">
        <v>152555.6</v>
      </c>
      <c r="M32" s="112">
        <v>2287.0666666666666</v>
      </c>
    </row>
    <row r="33" spans="1:13">
      <c r="A33" s="94" t="s">
        <v>232</v>
      </c>
      <c r="B33" s="12">
        <v>3</v>
      </c>
      <c r="C33" s="54">
        <v>108.29</v>
      </c>
      <c r="D33" s="12">
        <v>165000</v>
      </c>
      <c r="E33" s="12">
        <v>1662.6666666666667</v>
      </c>
      <c r="F33" s="14"/>
      <c r="G33" s="54"/>
      <c r="H33" s="12"/>
      <c r="I33" s="12"/>
      <c r="J33" s="12">
        <v>3</v>
      </c>
      <c r="K33" s="54">
        <v>108.29</v>
      </c>
      <c r="L33" s="12">
        <v>165000</v>
      </c>
      <c r="M33" s="63">
        <v>1662.6666666666667</v>
      </c>
    </row>
    <row r="34" spans="1:13">
      <c r="A34" s="93" t="s">
        <v>233</v>
      </c>
      <c r="B34" s="66">
        <v>1</v>
      </c>
      <c r="C34" s="65">
        <v>147.73000000000002</v>
      </c>
      <c r="D34" s="66">
        <v>295000</v>
      </c>
      <c r="E34" s="66">
        <v>1997</v>
      </c>
      <c r="F34" s="67">
        <v>1</v>
      </c>
      <c r="G34" s="65">
        <v>147.73000000000002</v>
      </c>
      <c r="H34" s="66">
        <v>295000</v>
      </c>
      <c r="I34" s="66">
        <v>1997</v>
      </c>
      <c r="J34" s="66"/>
      <c r="K34" s="65"/>
      <c r="L34" s="66"/>
      <c r="M34" s="112"/>
    </row>
    <row r="35" spans="1:13">
      <c r="A35" s="94" t="s">
        <v>1034</v>
      </c>
      <c r="B35" s="12">
        <v>20</v>
      </c>
      <c r="C35" s="54">
        <v>64.077000000000012</v>
      </c>
      <c r="D35" s="12">
        <v>102745</v>
      </c>
      <c r="E35" s="12">
        <v>1642.2</v>
      </c>
      <c r="F35" s="14">
        <v>2</v>
      </c>
      <c r="G35" s="54">
        <v>128.85</v>
      </c>
      <c r="H35" s="12">
        <v>185000</v>
      </c>
      <c r="I35" s="12">
        <v>1554.5</v>
      </c>
      <c r="J35" s="12">
        <v>18</v>
      </c>
      <c r="K35" s="54">
        <v>56.88000000000001</v>
      </c>
      <c r="L35" s="12">
        <v>93605.555555555562</v>
      </c>
      <c r="M35" s="63">
        <v>1651.9444444444443</v>
      </c>
    </row>
    <row r="36" spans="1:13">
      <c r="A36" s="93" t="s">
        <v>1035</v>
      </c>
      <c r="B36" s="66">
        <v>9</v>
      </c>
      <c r="C36" s="65">
        <v>78.225177777777787</v>
      </c>
      <c r="D36" s="66">
        <v>119400</v>
      </c>
      <c r="E36" s="66">
        <v>1551</v>
      </c>
      <c r="F36" s="67"/>
      <c r="G36" s="65"/>
      <c r="H36" s="66"/>
      <c r="I36" s="66"/>
      <c r="J36" s="66">
        <v>9</v>
      </c>
      <c r="K36" s="65">
        <v>78.225177777777773</v>
      </c>
      <c r="L36" s="66">
        <v>119400</v>
      </c>
      <c r="M36" s="112">
        <v>1551</v>
      </c>
    </row>
    <row r="37" spans="1:13">
      <c r="A37" s="94" t="s">
        <v>234</v>
      </c>
      <c r="B37" s="12">
        <v>16</v>
      </c>
      <c r="C37" s="54">
        <v>107.69329999999998</v>
      </c>
      <c r="D37" s="12">
        <v>264406.25</v>
      </c>
      <c r="E37" s="12">
        <v>2597.5625</v>
      </c>
      <c r="F37" s="14">
        <v>4</v>
      </c>
      <c r="G37" s="54">
        <v>176.233025</v>
      </c>
      <c r="H37" s="12">
        <v>318125</v>
      </c>
      <c r="I37" s="12">
        <v>1817.5</v>
      </c>
      <c r="J37" s="12">
        <v>12</v>
      </c>
      <c r="K37" s="54">
        <v>84.846724999999992</v>
      </c>
      <c r="L37" s="12">
        <v>246500</v>
      </c>
      <c r="M37" s="63">
        <v>2857.5833333333335</v>
      </c>
    </row>
    <row r="38" spans="1:13">
      <c r="A38" s="93" t="s">
        <v>235</v>
      </c>
      <c r="B38" s="66">
        <v>2</v>
      </c>
      <c r="C38" s="65">
        <v>62.410000000000004</v>
      </c>
      <c r="D38" s="66">
        <v>216000</v>
      </c>
      <c r="E38" s="66">
        <v>3461</v>
      </c>
      <c r="F38" s="67"/>
      <c r="G38" s="65"/>
      <c r="H38" s="66"/>
      <c r="I38" s="66"/>
      <c r="J38" s="66">
        <v>2</v>
      </c>
      <c r="K38" s="65">
        <v>62.410000000000004</v>
      </c>
      <c r="L38" s="66">
        <v>216000</v>
      </c>
      <c r="M38" s="112">
        <v>3461</v>
      </c>
    </row>
    <row r="39" spans="1:13">
      <c r="A39" s="94" t="s">
        <v>236</v>
      </c>
      <c r="B39" s="12">
        <v>1</v>
      </c>
      <c r="C39" s="54">
        <v>110.4</v>
      </c>
      <c r="D39" s="12">
        <v>157300</v>
      </c>
      <c r="E39" s="12">
        <v>1425</v>
      </c>
      <c r="F39" s="14"/>
      <c r="G39" s="54"/>
      <c r="H39" s="12"/>
      <c r="I39" s="12"/>
      <c r="J39" s="12">
        <v>1</v>
      </c>
      <c r="K39" s="54">
        <v>110.4</v>
      </c>
      <c r="L39" s="12">
        <v>157300</v>
      </c>
      <c r="M39" s="63">
        <v>1425</v>
      </c>
    </row>
    <row r="40" spans="1:13">
      <c r="A40" s="93" t="s">
        <v>142</v>
      </c>
      <c r="B40" s="66">
        <v>4</v>
      </c>
      <c r="C40" s="65">
        <v>91.123124999999987</v>
      </c>
      <c r="D40" s="66">
        <v>350500</v>
      </c>
      <c r="E40" s="66">
        <v>3852.5</v>
      </c>
      <c r="F40" s="67"/>
      <c r="G40" s="65"/>
      <c r="H40" s="66"/>
      <c r="I40" s="66"/>
      <c r="J40" s="66">
        <v>4</v>
      </c>
      <c r="K40" s="65">
        <v>91.123124999999987</v>
      </c>
      <c r="L40" s="66">
        <v>350500</v>
      </c>
      <c r="M40" s="112">
        <v>3852.5</v>
      </c>
    </row>
    <row r="41" spans="1:13">
      <c r="A41" s="94" t="s">
        <v>1037</v>
      </c>
      <c r="B41" s="12">
        <v>3</v>
      </c>
      <c r="C41" s="54">
        <v>81.042299999999997</v>
      </c>
      <c r="D41" s="12">
        <v>129100</v>
      </c>
      <c r="E41" s="12">
        <v>1771</v>
      </c>
      <c r="F41" s="14"/>
      <c r="G41" s="54"/>
      <c r="H41" s="12"/>
      <c r="I41" s="12"/>
      <c r="J41" s="12">
        <v>3</v>
      </c>
      <c r="K41" s="54">
        <v>81.042299999999997</v>
      </c>
      <c r="L41" s="12">
        <v>129100</v>
      </c>
      <c r="M41" s="63">
        <v>1771</v>
      </c>
    </row>
    <row r="42" spans="1:13">
      <c r="A42" s="93" t="s">
        <v>847</v>
      </c>
      <c r="B42" s="66">
        <v>7</v>
      </c>
      <c r="C42" s="65">
        <v>159.63951428571428</v>
      </c>
      <c r="D42" s="66">
        <v>194168.57142857142</v>
      </c>
      <c r="E42" s="66">
        <v>1266.4285714285713</v>
      </c>
      <c r="F42" s="67">
        <v>4</v>
      </c>
      <c r="G42" s="65">
        <v>241.71562499999999</v>
      </c>
      <c r="H42" s="66">
        <v>294995</v>
      </c>
      <c r="I42" s="66">
        <v>1322.5</v>
      </c>
      <c r="J42" s="66">
        <v>3</v>
      </c>
      <c r="K42" s="65">
        <v>50.204700000000003</v>
      </c>
      <c r="L42" s="66">
        <v>59733.333333333336</v>
      </c>
      <c r="M42" s="112">
        <v>1191.6666666666667</v>
      </c>
    </row>
    <row r="43" spans="1:13">
      <c r="A43" s="94" t="s">
        <v>1038</v>
      </c>
      <c r="B43" s="12">
        <v>4</v>
      </c>
      <c r="C43" s="54">
        <v>72.075000000000003</v>
      </c>
      <c r="D43" s="12">
        <v>98700</v>
      </c>
      <c r="E43" s="12">
        <v>1368.5</v>
      </c>
      <c r="F43" s="14"/>
      <c r="G43" s="54"/>
      <c r="H43" s="12"/>
      <c r="I43" s="12"/>
      <c r="J43" s="12">
        <v>4</v>
      </c>
      <c r="K43" s="54">
        <v>72.075000000000003</v>
      </c>
      <c r="L43" s="12">
        <v>98700</v>
      </c>
      <c r="M43" s="63">
        <v>1368.5</v>
      </c>
    </row>
    <row r="44" spans="1:13">
      <c r="A44" s="93" t="s">
        <v>238</v>
      </c>
      <c r="B44" s="66">
        <v>2</v>
      </c>
      <c r="C44" s="65">
        <v>158</v>
      </c>
      <c r="D44" s="66">
        <v>190000</v>
      </c>
      <c r="E44" s="66">
        <v>1203</v>
      </c>
      <c r="F44" s="67">
        <v>2</v>
      </c>
      <c r="G44" s="65">
        <v>158</v>
      </c>
      <c r="H44" s="66">
        <v>190000</v>
      </c>
      <c r="I44" s="66">
        <v>1203</v>
      </c>
      <c r="J44" s="66"/>
      <c r="K44" s="65"/>
      <c r="L44" s="66"/>
      <c r="M44" s="112"/>
    </row>
    <row r="45" spans="1:13">
      <c r="A45" s="94" t="s">
        <v>239</v>
      </c>
      <c r="B45" s="12">
        <v>1</v>
      </c>
      <c r="C45" s="54">
        <v>105.07000000000001</v>
      </c>
      <c r="D45" s="12">
        <v>696000</v>
      </c>
      <c r="E45" s="12">
        <v>6624</v>
      </c>
      <c r="F45" s="14">
        <v>1</v>
      </c>
      <c r="G45" s="54">
        <v>105.07000000000001</v>
      </c>
      <c r="H45" s="12">
        <v>696000</v>
      </c>
      <c r="I45" s="12">
        <v>6624</v>
      </c>
      <c r="J45" s="12"/>
      <c r="K45" s="54"/>
      <c r="L45" s="12"/>
      <c r="M45" s="63"/>
    </row>
    <row r="46" spans="1:13">
      <c r="A46" s="93" t="s">
        <v>849</v>
      </c>
      <c r="B46" s="66">
        <v>1</v>
      </c>
      <c r="C46" s="65">
        <v>53.72</v>
      </c>
      <c r="D46" s="66">
        <v>127500</v>
      </c>
      <c r="E46" s="66">
        <v>2373</v>
      </c>
      <c r="F46" s="67"/>
      <c r="G46" s="65"/>
      <c r="H46" s="66"/>
      <c r="I46" s="66"/>
      <c r="J46" s="66">
        <v>1</v>
      </c>
      <c r="K46" s="65">
        <v>53.72</v>
      </c>
      <c r="L46" s="66">
        <v>127500</v>
      </c>
      <c r="M46" s="112">
        <v>2373</v>
      </c>
    </row>
    <row r="47" spans="1:13">
      <c r="A47" s="94" t="s">
        <v>850</v>
      </c>
      <c r="B47" s="12">
        <v>14</v>
      </c>
      <c r="C47" s="54">
        <v>133.72946428571427</v>
      </c>
      <c r="D47" s="12">
        <v>114007.69230769231</v>
      </c>
      <c r="E47" s="12">
        <v>901.46153846153845</v>
      </c>
      <c r="F47" s="14">
        <v>14</v>
      </c>
      <c r="G47" s="54">
        <v>133.72946428571427</v>
      </c>
      <c r="H47" s="12">
        <v>114007.69230769231</v>
      </c>
      <c r="I47" s="12">
        <v>901.46153846153845</v>
      </c>
      <c r="J47" s="12"/>
      <c r="K47" s="54"/>
      <c r="L47" s="12"/>
      <c r="M47" s="63"/>
    </row>
    <row r="48" spans="1:13">
      <c r="A48" s="93" t="s">
        <v>129</v>
      </c>
      <c r="B48" s="66">
        <v>11</v>
      </c>
      <c r="C48" s="65">
        <v>74.384345454545439</v>
      </c>
      <c r="D48" s="66">
        <v>234378.18181818182</v>
      </c>
      <c r="E48" s="66">
        <v>3165.181818181818</v>
      </c>
      <c r="F48" s="67"/>
      <c r="G48" s="65"/>
      <c r="H48" s="66"/>
      <c r="I48" s="66"/>
      <c r="J48" s="66">
        <v>11</v>
      </c>
      <c r="K48" s="65">
        <v>74.384345454545439</v>
      </c>
      <c r="L48" s="66">
        <v>234378.18181818182</v>
      </c>
      <c r="M48" s="112">
        <v>3165.181818181818</v>
      </c>
    </row>
    <row r="49" spans="1:13">
      <c r="A49" s="94" t="s">
        <v>241</v>
      </c>
      <c r="B49" s="12">
        <v>1</v>
      </c>
      <c r="C49" s="54">
        <v>175</v>
      </c>
      <c r="D49" s="12">
        <v>395000</v>
      </c>
      <c r="E49" s="12">
        <v>2257</v>
      </c>
      <c r="F49" s="14">
        <v>1</v>
      </c>
      <c r="G49" s="54">
        <v>175</v>
      </c>
      <c r="H49" s="12">
        <v>395000</v>
      </c>
      <c r="I49" s="12">
        <v>2257</v>
      </c>
      <c r="J49" s="12"/>
      <c r="K49" s="54"/>
      <c r="L49" s="12"/>
      <c r="M49" s="63"/>
    </row>
    <row r="50" spans="1:13">
      <c r="A50" s="93" t="s">
        <v>242</v>
      </c>
      <c r="B50" s="66">
        <v>1</v>
      </c>
      <c r="C50" s="65"/>
      <c r="D50" s="66">
        <v>117500</v>
      </c>
      <c r="E50" s="66"/>
      <c r="F50" s="67"/>
      <c r="G50" s="65"/>
      <c r="H50" s="66"/>
      <c r="I50" s="66"/>
      <c r="J50" s="66">
        <v>1</v>
      </c>
      <c r="K50" s="65"/>
      <c r="L50" s="66">
        <v>117500</v>
      </c>
      <c r="M50" s="112"/>
    </row>
    <row r="51" spans="1:13">
      <c r="A51" s="94" t="s">
        <v>119</v>
      </c>
      <c r="B51" s="12">
        <v>14</v>
      </c>
      <c r="C51" s="54">
        <v>84.004612499999993</v>
      </c>
      <c r="D51" s="12">
        <v>284011.85714285716</v>
      </c>
      <c r="E51" s="12">
        <v>3528.1428571428573</v>
      </c>
      <c r="F51" s="14"/>
      <c r="G51" s="54"/>
      <c r="H51" s="12"/>
      <c r="I51" s="12"/>
      <c r="J51" s="12">
        <v>14</v>
      </c>
      <c r="K51" s="54">
        <v>84.004612500000007</v>
      </c>
      <c r="L51" s="12">
        <v>284011.85714285716</v>
      </c>
      <c r="M51" s="63">
        <v>3528.1428571428573</v>
      </c>
    </row>
    <row r="52" spans="1:13">
      <c r="A52" s="93" t="s">
        <v>193</v>
      </c>
      <c r="B52" s="66">
        <v>9</v>
      </c>
      <c r="C52" s="65">
        <v>136.63080000000002</v>
      </c>
      <c r="D52" s="66">
        <v>278755.55555555556</v>
      </c>
      <c r="E52" s="66">
        <v>2169.8888888888887</v>
      </c>
      <c r="F52" s="67">
        <v>1</v>
      </c>
      <c r="G52" s="65">
        <v>132</v>
      </c>
      <c r="H52" s="66">
        <v>661700</v>
      </c>
      <c r="I52" s="66">
        <v>5013</v>
      </c>
      <c r="J52" s="66">
        <v>8</v>
      </c>
      <c r="K52" s="65">
        <v>137.20964999999998</v>
      </c>
      <c r="L52" s="66">
        <v>230887.5</v>
      </c>
      <c r="M52" s="112">
        <v>1814.5</v>
      </c>
    </row>
    <row r="53" spans="1:13">
      <c r="A53" s="94" t="s">
        <v>243</v>
      </c>
      <c r="B53" s="12">
        <v>4</v>
      </c>
      <c r="C53" s="54">
        <v>310</v>
      </c>
      <c r="D53" s="12"/>
      <c r="E53" s="12"/>
      <c r="F53" s="14">
        <v>4</v>
      </c>
      <c r="G53" s="54">
        <v>310</v>
      </c>
      <c r="H53" s="12"/>
      <c r="I53" s="12"/>
      <c r="J53" s="12"/>
      <c r="K53" s="54"/>
      <c r="L53" s="12"/>
      <c r="M53" s="63"/>
    </row>
    <row r="54" spans="1:13">
      <c r="A54" s="93" t="s">
        <v>244</v>
      </c>
      <c r="B54" s="66">
        <v>15</v>
      </c>
      <c r="C54" s="65">
        <v>69.235066666666668</v>
      </c>
      <c r="D54" s="66">
        <v>132679.33333333334</v>
      </c>
      <c r="E54" s="66">
        <v>1919.1333333333334</v>
      </c>
      <c r="F54" s="67"/>
      <c r="G54" s="65"/>
      <c r="H54" s="66"/>
      <c r="I54" s="66"/>
      <c r="J54" s="66">
        <v>15</v>
      </c>
      <c r="K54" s="65">
        <v>69.235066666666668</v>
      </c>
      <c r="L54" s="66">
        <v>132679.33333333334</v>
      </c>
      <c r="M54" s="112">
        <v>1919.1333333333334</v>
      </c>
    </row>
    <row r="55" spans="1:13">
      <c r="A55" s="94" t="s">
        <v>120</v>
      </c>
      <c r="B55" s="12">
        <v>6</v>
      </c>
      <c r="C55" s="54">
        <v>199.4485885</v>
      </c>
      <c r="D55" s="12">
        <v>1112867.75</v>
      </c>
      <c r="E55" s="12">
        <v>3757.25</v>
      </c>
      <c r="F55" s="14">
        <v>2</v>
      </c>
      <c r="G55" s="54">
        <v>422.50450000000001</v>
      </c>
      <c r="H55" s="12">
        <v>1994735.5</v>
      </c>
      <c r="I55" s="12">
        <v>4721.5</v>
      </c>
      <c r="J55" s="12">
        <v>4</v>
      </c>
      <c r="K55" s="54">
        <v>87.920632749999996</v>
      </c>
      <c r="L55" s="12">
        <v>231000</v>
      </c>
      <c r="M55" s="63">
        <v>2793</v>
      </c>
    </row>
    <row r="56" spans="1:13">
      <c r="A56" s="93" t="s">
        <v>245</v>
      </c>
      <c r="B56" s="66">
        <v>2</v>
      </c>
      <c r="C56" s="65">
        <v>74.800000000000011</v>
      </c>
      <c r="D56" s="66">
        <v>127350</v>
      </c>
      <c r="E56" s="66">
        <v>1699.5</v>
      </c>
      <c r="F56" s="67"/>
      <c r="G56" s="65"/>
      <c r="H56" s="66"/>
      <c r="I56" s="66"/>
      <c r="J56" s="66">
        <v>2</v>
      </c>
      <c r="K56" s="65">
        <v>74.800000000000011</v>
      </c>
      <c r="L56" s="66">
        <v>127350</v>
      </c>
      <c r="M56" s="112">
        <v>1699.5</v>
      </c>
    </row>
    <row r="57" spans="1:13">
      <c r="A57" s="94" t="s">
        <v>372</v>
      </c>
      <c r="B57" s="12">
        <v>4</v>
      </c>
      <c r="C57" s="54">
        <v>220.66875000000002</v>
      </c>
      <c r="D57" s="12">
        <v>252492.5</v>
      </c>
      <c r="E57" s="12">
        <v>1247.5</v>
      </c>
      <c r="F57" s="14">
        <v>4</v>
      </c>
      <c r="G57" s="54">
        <v>220.66874999999999</v>
      </c>
      <c r="H57" s="12">
        <v>252492.5</v>
      </c>
      <c r="I57" s="12">
        <v>1247.5</v>
      </c>
      <c r="J57" s="12"/>
      <c r="K57" s="54"/>
      <c r="L57" s="12"/>
      <c r="M57" s="63"/>
    </row>
    <row r="58" spans="1:13">
      <c r="A58" s="93" t="s">
        <v>859</v>
      </c>
      <c r="B58" s="66">
        <v>1</v>
      </c>
      <c r="C58" s="65">
        <v>72.449999999999989</v>
      </c>
      <c r="D58" s="66">
        <v>205000</v>
      </c>
      <c r="E58" s="66">
        <v>2830</v>
      </c>
      <c r="F58" s="67"/>
      <c r="G58" s="65"/>
      <c r="H58" s="66"/>
      <c r="I58" s="66"/>
      <c r="J58" s="66">
        <v>1</v>
      </c>
      <c r="K58" s="65">
        <v>72.449999999999989</v>
      </c>
      <c r="L58" s="66">
        <v>205000</v>
      </c>
      <c r="M58" s="112">
        <v>2830</v>
      </c>
    </row>
    <row r="59" spans="1:13">
      <c r="A59" s="94" t="s">
        <v>247</v>
      </c>
      <c r="B59" s="12">
        <v>1</v>
      </c>
      <c r="C59" s="54">
        <v>76.63000000000001</v>
      </c>
      <c r="D59" s="12">
        <v>215000</v>
      </c>
      <c r="E59" s="12">
        <v>2806</v>
      </c>
      <c r="F59" s="14"/>
      <c r="G59" s="54"/>
      <c r="H59" s="12"/>
      <c r="I59" s="12"/>
      <c r="J59" s="12">
        <v>1</v>
      </c>
      <c r="K59" s="54">
        <v>76.63000000000001</v>
      </c>
      <c r="L59" s="12">
        <v>215000</v>
      </c>
      <c r="M59" s="63">
        <v>2806</v>
      </c>
    </row>
    <row r="60" spans="1:13">
      <c r="A60" s="93" t="s">
        <v>249</v>
      </c>
      <c r="B60" s="66">
        <v>9</v>
      </c>
      <c r="C60" s="65">
        <v>74.569400000000002</v>
      </c>
      <c r="D60" s="66">
        <v>221933.33333333334</v>
      </c>
      <c r="E60" s="66">
        <v>3085.7777777777778</v>
      </c>
      <c r="F60" s="67"/>
      <c r="G60" s="65"/>
      <c r="H60" s="66"/>
      <c r="I60" s="66"/>
      <c r="J60" s="66">
        <v>9</v>
      </c>
      <c r="K60" s="65">
        <v>74.569400000000002</v>
      </c>
      <c r="L60" s="66">
        <v>221933.33333333334</v>
      </c>
      <c r="M60" s="112">
        <v>3085.7777777777778</v>
      </c>
    </row>
    <row r="61" spans="1:13">
      <c r="A61" s="94" t="s">
        <v>130</v>
      </c>
      <c r="B61" s="12">
        <v>18</v>
      </c>
      <c r="C61" s="54">
        <v>317.27242722222218</v>
      </c>
      <c r="D61" s="12">
        <v>2535634.5</v>
      </c>
      <c r="E61" s="12">
        <v>8104.2222222222226</v>
      </c>
      <c r="F61" s="14">
        <v>17</v>
      </c>
      <c r="G61" s="54">
        <v>328.85652941176471</v>
      </c>
      <c r="H61" s="12">
        <v>2599495.3529411764</v>
      </c>
      <c r="I61" s="12">
        <v>7872.1764705882351</v>
      </c>
      <c r="J61" s="12">
        <v>1</v>
      </c>
      <c r="K61" s="54">
        <v>120.34269</v>
      </c>
      <c r="L61" s="12">
        <v>1450000</v>
      </c>
      <c r="M61" s="63">
        <v>12049</v>
      </c>
    </row>
    <row r="62" spans="1:13">
      <c r="A62" s="93" t="s">
        <v>1042</v>
      </c>
      <c r="B62" s="66">
        <v>10</v>
      </c>
      <c r="C62" s="65">
        <v>85.385999999999996</v>
      </c>
      <c r="D62" s="66">
        <v>66140</v>
      </c>
      <c r="E62" s="66">
        <v>769.5</v>
      </c>
      <c r="F62" s="67">
        <v>2</v>
      </c>
      <c r="G62" s="65">
        <v>119.43</v>
      </c>
      <c r="H62" s="66">
        <v>103200</v>
      </c>
      <c r="I62" s="66">
        <v>864</v>
      </c>
      <c r="J62" s="66">
        <v>8</v>
      </c>
      <c r="K62" s="65">
        <v>76.875</v>
      </c>
      <c r="L62" s="66">
        <v>56875</v>
      </c>
      <c r="M62" s="112">
        <v>745.875</v>
      </c>
    </row>
    <row r="63" spans="1:13">
      <c r="A63" s="94" t="s">
        <v>862</v>
      </c>
      <c r="B63" s="12">
        <v>5</v>
      </c>
      <c r="C63" s="54">
        <v>71.36</v>
      </c>
      <c r="D63" s="12">
        <v>81000</v>
      </c>
      <c r="E63" s="12">
        <v>1129.4000000000001</v>
      </c>
      <c r="F63" s="14"/>
      <c r="G63" s="54"/>
      <c r="H63" s="12"/>
      <c r="I63" s="12"/>
      <c r="J63" s="12">
        <v>5</v>
      </c>
      <c r="K63" s="54">
        <v>71.36</v>
      </c>
      <c r="L63" s="12">
        <v>81000</v>
      </c>
      <c r="M63" s="63">
        <v>1129.4000000000001</v>
      </c>
    </row>
    <row r="64" spans="1:13">
      <c r="A64" s="93" t="s">
        <v>1043</v>
      </c>
      <c r="B64" s="66">
        <v>3</v>
      </c>
      <c r="C64" s="65">
        <v>138</v>
      </c>
      <c r="D64" s="66">
        <v>186000</v>
      </c>
      <c r="E64" s="66">
        <v>1348</v>
      </c>
      <c r="F64" s="67">
        <v>3</v>
      </c>
      <c r="G64" s="65">
        <v>138</v>
      </c>
      <c r="H64" s="66">
        <v>186000</v>
      </c>
      <c r="I64" s="66">
        <v>1348</v>
      </c>
      <c r="J64" s="66"/>
      <c r="K64" s="65"/>
      <c r="L64" s="66"/>
      <c r="M64" s="112"/>
    </row>
    <row r="65" spans="1:13">
      <c r="A65" s="94" t="s">
        <v>143</v>
      </c>
      <c r="B65" s="12">
        <v>25</v>
      </c>
      <c r="C65" s="54">
        <v>99.0364</v>
      </c>
      <c r="D65" s="12">
        <v>275672</v>
      </c>
      <c r="E65" s="12">
        <v>2931.8</v>
      </c>
      <c r="F65" s="14">
        <v>1</v>
      </c>
      <c r="G65" s="54">
        <v>300</v>
      </c>
      <c r="H65" s="12">
        <v>425000</v>
      </c>
      <c r="I65" s="12">
        <v>1417</v>
      </c>
      <c r="J65" s="12">
        <v>24</v>
      </c>
      <c r="K65" s="54">
        <v>90.662916666666661</v>
      </c>
      <c r="L65" s="12">
        <v>269450</v>
      </c>
      <c r="M65" s="63">
        <v>2994.9166666666665</v>
      </c>
    </row>
    <row r="66" spans="1:13">
      <c r="A66" s="93" t="s">
        <v>865</v>
      </c>
      <c r="B66" s="66">
        <v>5</v>
      </c>
      <c r="C66" s="65">
        <v>54.3</v>
      </c>
      <c r="D66" s="66">
        <v>81000</v>
      </c>
      <c r="E66" s="66">
        <v>1475.8</v>
      </c>
      <c r="F66" s="67"/>
      <c r="G66" s="65"/>
      <c r="H66" s="66"/>
      <c r="I66" s="66"/>
      <c r="J66" s="66">
        <v>5</v>
      </c>
      <c r="K66" s="65">
        <v>54.3</v>
      </c>
      <c r="L66" s="66">
        <v>81000</v>
      </c>
      <c r="M66" s="112">
        <v>1475.8</v>
      </c>
    </row>
    <row r="67" spans="1:13">
      <c r="A67" s="94" t="s">
        <v>867</v>
      </c>
      <c r="B67" s="12">
        <v>1</v>
      </c>
      <c r="C67" s="54">
        <v>316.017</v>
      </c>
      <c r="D67" s="12">
        <v>330000</v>
      </c>
      <c r="E67" s="12">
        <v>1044</v>
      </c>
      <c r="F67" s="14">
        <v>1</v>
      </c>
      <c r="G67" s="54">
        <v>316.017</v>
      </c>
      <c r="H67" s="12">
        <v>330000</v>
      </c>
      <c r="I67" s="12">
        <v>1044</v>
      </c>
      <c r="J67" s="12"/>
      <c r="K67" s="54"/>
      <c r="L67" s="12"/>
      <c r="M67" s="63"/>
    </row>
    <row r="68" spans="1:13">
      <c r="A68" s="93" t="s">
        <v>121</v>
      </c>
      <c r="B68" s="66">
        <v>26</v>
      </c>
      <c r="C68" s="65">
        <v>86.213846538461524</v>
      </c>
      <c r="D68" s="66">
        <v>332374.19230769231</v>
      </c>
      <c r="E68" s="66">
        <v>3905.5</v>
      </c>
      <c r="F68" s="67"/>
      <c r="G68" s="65"/>
      <c r="H68" s="66"/>
      <c r="I68" s="66"/>
      <c r="J68" s="66">
        <v>26</v>
      </c>
      <c r="K68" s="65">
        <v>86.213846538461524</v>
      </c>
      <c r="L68" s="66">
        <v>332374.19230769231</v>
      </c>
      <c r="M68" s="112">
        <v>3905.5</v>
      </c>
    </row>
    <row r="69" spans="1:13">
      <c r="A69" s="94" t="s">
        <v>1044</v>
      </c>
      <c r="B69" s="12">
        <v>1</v>
      </c>
      <c r="C69" s="54">
        <v>69.994</v>
      </c>
      <c r="D69" s="12">
        <v>105700</v>
      </c>
      <c r="E69" s="12">
        <v>1510</v>
      </c>
      <c r="F69" s="14"/>
      <c r="G69" s="54"/>
      <c r="H69" s="12"/>
      <c r="I69" s="12"/>
      <c r="J69" s="12">
        <v>1</v>
      </c>
      <c r="K69" s="54">
        <v>69.994</v>
      </c>
      <c r="L69" s="12">
        <v>105700</v>
      </c>
      <c r="M69" s="63">
        <v>1510</v>
      </c>
    </row>
    <row r="70" spans="1:13">
      <c r="A70" s="93" t="s">
        <v>150</v>
      </c>
      <c r="B70" s="66">
        <v>23</v>
      </c>
      <c r="C70" s="65">
        <v>65.719823227272727</v>
      </c>
      <c r="D70" s="66">
        <v>94600</v>
      </c>
      <c r="E70" s="66">
        <v>1508.1363636363637</v>
      </c>
      <c r="F70" s="67"/>
      <c r="G70" s="65"/>
      <c r="H70" s="66"/>
      <c r="I70" s="66"/>
      <c r="J70" s="66">
        <v>23</v>
      </c>
      <c r="K70" s="65">
        <v>65.719823227272727</v>
      </c>
      <c r="L70" s="66">
        <v>94600</v>
      </c>
      <c r="M70" s="112">
        <v>1508.1363636363637</v>
      </c>
    </row>
    <row r="71" spans="1:13">
      <c r="A71" s="94" t="s">
        <v>1045</v>
      </c>
      <c r="B71" s="12">
        <v>1</v>
      </c>
      <c r="C71" s="54">
        <v>37.44</v>
      </c>
      <c r="D71" s="12">
        <v>59000</v>
      </c>
      <c r="E71" s="12">
        <v>1576</v>
      </c>
      <c r="F71" s="14"/>
      <c r="G71" s="54"/>
      <c r="H71" s="12"/>
      <c r="I71" s="12"/>
      <c r="J71" s="12">
        <v>1</v>
      </c>
      <c r="K71" s="54">
        <v>37.44</v>
      </c>
      <c r="L71" s="12">
        <v>59000</v>
      </c>
      <c r="M71" s="63">
        <v>1576</v>
      </c>
    </row>
    <row r="72" spans="1:13">
      <c r="A72" s="93" t="s">
        <v>253</v>
      </c>
      <c r="B72" s="66">
        <v>1</v>
      </c>
      <c r="C72" s="65">
        <v>252.8</v>
      </c>
      <c r="D72" s="66">
        <v>460000</v>
      </c>
      <c r="E72" s="66">
        <v>1820</v>
      </c>
      <c r="F72" s="67">
        <v>1</v>
      </c>
      <c r="G72" s="65">
        <v>252.8</v>
      </c>
      <c r="H72" s="66">
        <v>460000</v>
      </c>
      <c r="I72" s="66">
        <v>1820</v>
      </c>
      <c r="J72" s="66"/>
      <c r="K72" s="65"/>
      <c r="L72" s="66"/>
      <c r="M72" s="112"/>
    </row>
    <row r="73" spans="1:13">
      <c r="A73" s="94" t="s">
        <v>254</v>
      </c>
      <c r="B73" s="12">
        <v>1</v>
      </c>
      <c r="C73" s="54">
        <v>329.68259999999998</v>
      </c>
      <c r="D73" s="12">
        <v>500000</v>
      </c>
      <c r="E73" s="12">
        <v>1517</v>
      </c>
      <c r="F73" s="14">
        <v>1</v>
      </c>
      <c r="G73" s="54">
        <v>329.68259999999998</v>
      </c>
      <c r="H73" s="12">
        <v>500000</v>
      </c>
      <c r="I73" s="12">
        <v>1517</v>
      </c>
      <c r="J73" s="12"/>
      <c r="K73" s="54"/>
      <c r="L73" s="12"/>
      <c r="M73" s="63"/>
    </row>
    <row r="74" spans="1:13">
      <c r="A74" s="93" t="s">
        <v>255</v>
      </c>
      <c r="B74" s="66">
        <v>1</v>
      </c>
      <c r="C74" s="65">
        <v>277.29000000000002</v>
      </c>
      <c r="D74" s="66">
        <v>550000</v>
      </c>
      <c r="E74" s="66">
        <v>1983</v>
      </c>
      <c r="F74" s="67">
        <v>1</v>
      </c>
      <c r="G74" s="65">
        <v>277.29000000000002</v>
      </c>
      <c r="H74" s="66">
        <v>550000</v>
      </c>
      <c r="I74" s="66">
        <v>1983</v>
      </c>
      <c r="J74" s="66"/>
      <c r="K74" s="65"/>
      <c r="L74" s="66"/>
      <c r="M74" s="112"/>
    </row>
    <row r="75" spans="1:13">
      <c r="A75" s="94" t="s">
        <v>872</v>
      </c>
      <c r="B75" s="12">
        <v>44</v>
      </c>
      <c r="C75" s="54">
        <v>73.019468181818198</v>
      </c>
      <c r="D75" s="12">
        <v>79853.772727272721</v>
      </c>
      <c r="E75" s="12">
        <v>1248.909090909091</v>
      </c>
      <c r="F75" s="14">
        <v>1</v>
      </c>
      <c r="G75" s="54">
        <v>132.47999999999999</v>
      </c>
      <c r="H75" s="12">
        <v>195000</v>
      </c>
      <c r="I75" s="12">
        <v>1472</v>
      </c>
      <c r="J75" s="12">
        <v>43</v>
      </c>
      <c r="K75" s="54">
        <v>71.636665116279076</v>
      </c>
      <c r="L75" s="12">
        <v>77175.953488372092</v>
      </c>
      <c r="M75" s="63">
        <v>1243.7209302325582</v>
      </c>
    </row>
    <row r="76" spans="1:13">
      <c r="A76" s="93" t="s">
        <v>152</v>
      </c>
      <c r="B76" s="66">
        <v>51</v>
      </c>
      <c r="C76" s="65">
        <v>82.561723274509816</v>
      </c>
      <c r="D76" s="66">
        <v>127541.62745098039</v>
      </c>
      <c r="E76" s="66">
        <v>1576.0784313725489</v>
      </c>
      <c r="F76" s="67"/>
      <c r="G76" s="65"/>
      <c r="H76" s="66"/>
      <c r="I76" s="66"/>
      <c r="J76" s="66">
        <v>51</v>
      </c>
      <c r="K76" s="65">
        <v>82.561723274509802</v>
      </c>
      <c r="L76" s="66">
        <v>127541.62745098039</v>
      </c>
      <c r="M76" s="112">
        <v>1576.0784313725489</v>
      </c>
    </row>
    <row r="77" spans="1:13">
      <c r="A77" s="94" t="s">
        <v>144</v>
      </c>
      <c r="B77" s="12">
        <v>5</v>
      </c>
      <c r="C77" s="54">
        <v>75.521180000000001</v>
      </c>
      <c r="D77" s="12">
        <v>145280</v>
      </c>
      <c r="E77" s="12">
        <v>2016.6</v>
      </c>
      <c r="F77" s="14"/>
      <c r="G77" s="54"/>
      <c r="H77" s="12"/>
      <c r="I77" s="12"/>
      <c r="J77" s="12">
        <v>5</v>
      </c>
      <c r="K77" s="54">
        <v>75.521180000000001</v>
      </c>
      <c r="L77" s="12">
        <v>145280</v>
      </c>
      <c r="M77" s="63">
        <v>2016.6</v>
      </c>
    </row>
    <row r="78" spans="1:13">
      <c r="A78" s="93" t="s">
        <v>131</v>
      </c>
      <c r="B78" s="66">
        <v>39</v>
      </c>
      <c r="C78" s="65">
        <v>88.560068717948695</v>
      </c>
      <c r="D78" s="66">
        <v>403557.94871794869</v>
      </c>
      <c r="E78" s="66">
        <v>4485.2564102564102</v>
      </c>
      <c r="F78" s="67">
        <v>3</v>
      </c>
      <c r="G78" s="65">
        <v>94.246733333333339</v>
      </c>
      <c r="H78" s="66">
        <v>361586.66666666669</v>
      </c>
      <c r="I78" s="66">
        <v>3863.6666666666665</v>
      </c>
      <c r="J78" s="66">
        <v>36</v>
      </c>
      <c r="K78" s="65">
        <v>88.086179999999999</v>
      </c>
      <c r="L78" s="66">
        <v>407055.55555555556</v>
      </c>
      <c r="M78" s="112">
        <v>4537.0555555555557</v>
      </c>
    </row>
    <row r="79" spans="1:13">
      <c r="A79" s="94" t="s">
        <v>257</v>
      </c>
      <c r="B79" s="12">
        <v>2</v>
      </c>
      <c r="C79" s="54">
        <v>151</v>
      </c>
      <c r="D79" s="12">
        <v>350000</v>
      </c>
      <c r="E79" s="12">
        <v>2318</v>
      </c>
      <c r="F79" s="14">
        <v>2</v>
      </c>
      <c r="G79" s="54">
        <v>151</v>
      </c>
      <c r="H79" s="12">
        <v>350000</v>
      </c>
      <c r="I79" s="12">
        <v>2318</v>
      </c>
      <c r="J79" s="12"/>
      <c r="K79" s="54"/>
      <c r="L79" s="12"/>
      <c r="M79" s="63"/>
    </row>
    <row r="80" spans="1:13">
      <c r="A80" s="93" t="s">
        <v>145</v>
      </c>
      <c r="B80" s="66">
        <v>60</v>
      </c>
      <c r="C80" s="65">
        <v>129.80507833333334</v>
      </c>
      <c r="D80" s="66">
        <v>312873.70689655171</v>
      </c>
      <c r="E80" s="66">
        <v>2841.4827586206898</v>
      </c>
      <c r="F80" s="67">
        <v>14</v>
      </c>
      <c r="G80" s="65">
        <v>291.16571428571422</v>
      </c>
      <c r="H80" s="66">
        <v>529799.85714285716</v>
      </c>
      <c r="I80" s="66">
        <v>1894.5</v>
      </c>
      <c r="J80" s="66">
        <v>46</v>
      </c>
      <c r="K80" s="65">
        <v>80.695319565217375</v>
      </c>
      <c r="L80" s="66">
        <v>243851.75</v>
      </c>
      <c r="M80" s="112">
        <v>3142.7954545454545</v>
      </c>
    </row>
    <row r="81" spans="1:13">
      <c r="A81" s="94" t="s">
        <v>876</v>
      </c>
      <c r="B81" s="12">
        <v>16</v>
      </c>
      <c r="C81" s="54">
        <v>105.2967431875</v>
      </c>
      <c r="D81" s="12">
        <v>153212.5</v>
      </c>
      <c r="E81" s="12">
        <v>1468.3125</v>
      </c>
      <c r="F81" s="14">
        <v>2</v>
      </c>
      <c r="G81" s="54">
        <v>180.91</v>
      </c>
      <c r="H81" s="12">
        <v>270000</v>
      </c>
      <c r="I81" s="12">
        <v>1492</v>
      </c>
      <c r="J81" s="12">
        <v>14</v>
      </c>
      <c r="K81" s="54">
        <v>94.494849357142854</v>
      </c>
      <c r="L81" s="12">
        <v>136528.57142857142</v>
      </c>
      <c r="M81" s="63">
        <v>1464.9285714285713</v>
      </c>
    </row>
    <row r="82" spans="1:13">
      <c r="A82" s="93" t="s">
        <v>132</v>
      </c>
      <c r="B82" s="66">
        <v>20</v>
      </c>
      <c r="C82" s="65">
        <v>83.259425000000022</v>
      </c>
      <c r="D82" s="66">
        <v>305600</v>
      </c>
      <c r="E82" s="66">
        <v>3322.1333333333332</v>
      </c>
      <c r="F82" s="67"/>
      <c r="G82" s="65"/>
      <c r="H82" s="66"/>
      <c r="I82" s="66"/>
      <c r="J82" s="66">
        <v>20</v>
      </c>
      <c r="K82" s="65">
        <v>83.259424999999993</v>
      </c>
      <c r="L82" s="66">
        <v>305600</v>
      </c>
      <c r="M82" s="112">
        <v>3322.1333333333332</v>
      </c>
    </row>
    <row r="83" spans="1:13">
      <c r="A83" s="94" t="s">
        <v>133</v>
      </c>
      <c r="B83" s="12">
        <v>12</v>
      </c>
      <c r="C83" s="54">
        <v>63.504066166666668</v>
      </c>
      <c r="D83" s="12">
        <v>216600</v>
      </c>
      <c r="E83" s="12">
        <v>3245.4545454545455</v>
      </c>
      <c r="F83" s="14"/>
      <c r="G83" s="54"/>
      <c r="H83" s="12"/>
      <c r="I83" s="12"/>
      <c r="J83" s="12">
        <v>12</v>
      </c>
      <c r="K83" s="54">
        <v>63.504066166666661</v>
      </c>
      <c r="L83" s="12">
        <v>216600</v>
      </c>
      <c r="M83" s="63">
        <v>3245.4545454545455</v>
      </c>
    </row>
    <row r="84" spans="1:13">
      <c r="A84" s="93" t="s">
        <v>134</v>
      </c>
      <c r="B84" s="66">
        <v>8</v>
      </c>
      <c r="C84" s="65">
        <v>91.403187500000001</v>
      </c>
      <c r="D84" s="66">
        <v>236250</v>
      </c>
      <c r="E84" s="66">
        <v>2685.375</v>
      </c>
      <c r="F84" s="67"/>
      <c r="G84" s="65"/>
      <c r="H84" s="66"/>
      <c r="I84" s="66"/>
      <c r="J84" s="66">
        <v>8</v>
      </c>
      <c r="K84" s="65">
        <v>91.403187500000001</v>
      </c>
      <c r="L84" s="66">
        <v>236250</v>
      </c>
      <c r="M84" s="112">
        <v>2685.375</v>
      </c>
    </row>
    <row r="85" spans="1:13">
      <c r="A85" s="94" t="s">
        <v>881</v>
      </c>
      <c r="B85" s="12">
        <v>6</v>
      </c>
      <c r="C85" s="54">
        <v>87.651666666666685</v>
      </c>
      <c r="D85" s="12">
        <v>97933.333333333328</v>
      </c>
      <c r="E85" s="12">
        <v>1113</v>
      </c>
      <c r="F85" s="14"/>
      <c r="G85" s="54"/>
      <c r="H85" s="12"/>
      <c r="I85" s="12"/>
      <c r="J85" s="12">
        <v>6</v>
      </c>
      <c r="K85" s="54">
        <v>87.651666666666685</v>
      </c>
      <c r="L85" s="12">
        <v>97933.333333333328</v>
      </c>
      <c r="M85" s="63">
        <v>1113</v>
      </c>
    </row>
    <row r="86" spans="1:13">
      <c r="A86" s="93" t="s">
        <v>258</v>
      </c>
      <c r="B86" s="66">
        <v>15</v>
      </c>
      <c r="C86" s="65">
        <v>71.797780000000003</v>
      </c>
      <c r="D86" s="66">
        <v>333619.06666666665</v>
      </c>
      <c r="E86" s="66">
        <v>4778.7333333333336</v>
      </c>
      <c r="F86" s="67"/>
      <c r="G86" s="65"/>
      <c r="H86" s="66"/>
      <c r="I86" s="66"/>
      <c r="J86" s="66">
        <v>15</v>
      </c>
      <c r="K86" s="65">
        <v>71.797780000000003</v>
      </c>
      <c r="L86" s="66">
        <v>333619.06666666665</v>
      </c>
      <c r="M86" s="112">
        <v>4778.7333333333336</v>
      </c>
    </row>
    <row r="87" spans="1:13">
      <c r="A87" s="94" t="s">
        <v>885</v>
      </c>
      <c r="B87" s="12">
        <v>7</v>
      </c>
      <c r="C87" s="54">
        <v>46.898639857142861</v>
      </c>
      <c r="D87" s="12">
        <v>64114.285714285717</v>
      </c>
      <c r="E87" s="12">
        <v>1402.7142857142858</v>
      </c>
      <c r="F87" s="14"/>
      <c r="G87" s="54"/>
      <c r="H87" s="12"/>
      <c r="I87" s="12"/>
      <c r="J87" s="12">
        <v>7</v>
      </c>
      <c r="K87" s="54">
        <v>46.898639857142861</v>
      </c>
      <c r="L87" s="12">
        <v>64114.285714285717</v>
      </c>
      <c r="M87" s="63">
        <v>1402.7142857142858</v>
      </c>
    </row>
    <row r="88" spans="1:13">
      <c r="A88" s="93" t="s">
        <v>886</v>
      </c>
      <c r="B88" s="66">
        <v>7</v>
      </c>
      <c r="C88" s="65">
        <v>73.291071428571428</v>
      </c>
      <c r="D88" s="66">
        <v>83600</v>
      </c>
      <c r="E88" s="66">
        <v>1150.5714285714287</v>
      </c>
      <c r="F88" s="67"/>
      <c r="G88" s="65"/>
      <c r="H88" s="66"/>
      <c r="I88" s="66"/>
      <c r="J88" s="66">
        <v>7</v>
      </c>
      <c r="K88" s="65">
        <v>73.291071428571428</v>
      </c>
      <c r="L88" s="66">
        <v>83600</v>
      </c>
      <c r="M88" s="112">
        <v>1150.5714285714287</v>
      </c>
    </row>
    <row r="89" spans="1:13">
      <c r="A89" s="94" t="s">
        <v>1053</v>
      </c>
      <c r="B89" s="12">
        <v>1</v>
      </c>
      <c r="C89" s="54">
        <v>68.73</v>
      </c>
      <c r="D89" s="12">
        <v>104800</v>
      </c>
      <c r="E89" s="12">
        <v>1525</v>
      </c>
      <c r="F89" s="14"/>
      <c r="G89" s="54"/>
      <c r="H89" s="12"/>
      <c r="I89" s="12"/>
      <c r="J89" s="12">
        <v>1</v>
      </c>
      <c r="K89" s="54">
        <v>68.73</v>
      </c>
      <c r="L89" s="12">
        <v>104800</v>
      </c>
      <c r="M89" s="63">
        <v>1525</v>
      </c>
    </row>
    <row r="90" spans="1:13">
      <c r="A90" s="93" t="s">
        <v>891</v>
      </c>
      <c r="B90" s="66">
        <v>5</v>
      </c>
      <c r="C90" s="65">
        <v>82.981999999999999</v>
      </c>
      <c r="D90" s="66">
        <v>209360</v>
      </c>
      <c r="E90" s="66">
        <v>2344.6</v>
      </c>
      <c r="F90" s="67"/>
      <c r="G90" s="65"/>
      <c r="H90" s="66"/>
      <c r="I90" s="66"/>
      <c r="J90" s="66">
        <v>5</v>
      </c>
      <c r="K90" s="65">
        <v>82.981999999999999</v>
      </c>
      <c r="L90" s="66">
        <v>209360</v>
      </c>
      <c r="M90" s="112">
        <v>2344.6</v>
      </c>
    </row>
    <row r="91" spans="1:13">
      <c r="A91" s="94" t="s">
        <v>892</v>
      </c>
      <c r="B91" s="12">
        <v>1</v>
      </c>
      <c r="C91" s="54">
        <v>63.2</v>
      </c>
      <c r="D91" s="12">
        <v>70500</v>
      </c>
      <c r="E91" s="12">
        <v>1116</v>
      </c>
      <c r="F91" s="14"/>
      <c r="G91" s="54"/>
      <c r="H91" s="12"/>
      <c r="I91" s="12"/>
      <c r="J91" s="12">
        <v>1</v>
      </c>
      <c r="K91" s="54">
        <v>63.2</v>
      </c>
      <c r="L91" s="12">
        <v>70500</v>
      </c>
      <c r="M91" s="63">
        <v>1116</v>
      </c>
    </row>
    <row r="92" spans="1:13">
      <c r="A92" s="93" t="s">
        <v>263</v>
      </c>
      <c r="B92" s="66">
        <v>15</v>
      </c>
      <c r="C92" s="65">
        <v>260</v>
      </c>
      <c r="D92" s="66">
        <v>500000</v>
      </c>
      <c r="E92" s="66">
        <v>1923</v>
      </c>
      <c r="F92" s="67">
        <v>15</v>
      </c>
      <c r="G92" s="65">
        <v>260</v>
      </c>
      <c r="H92" s="66">
        <v>500000</v>
      </c>
      <c r="I92" s="66">
        <v>1923</v>
      </c>
      <c r="J92" s="66"/>
      <c r="K92" s="65"/>
      <c r="L92" s="66"/>
      <c r="M92" s="112"/>
    </row>
    <row r="93" spans="1:13">
      <c r="A93" s="94" t="s">
        <v>1058</v>
      </c>
      <c r="B93" s="12">
        <v>3</v>
      </c>
      <c r="C93" s="54">
        <v>195.35624999999999</v>
      </c>
      <c r="D93" s="12">
        <v>221900</v>
      </c>
      <c r="E93" s="12">
        <v>1159.5</v>
      </c>
      <c r="F93" s="14">
        <v>1</v>
      </c>
      <c r="G93" s="54"/>
      <c r="H93" s="12"/>
      <c r="I93" s="12"/>
      <c r="J93" s="12">
        <v>2</v>
      </c>
      <c r="K93" s="54">
        <v>195.35624999999999</v>
      </c>
      <c r="L93" s="12">
        <v>221900</v>
      </c>
      <c r="M93" s="63">
        <v>1159.5</v>
      </c>
    </row>
    <row r="94" spans="1:13">
      <c r="A94" s="93" t="s">
        <v>265</v>
      </c>
      <c r="B94" s="66">
        <v>2</v>
      </c>
      <c r="C94" s="65">
        <v>172.49999999999997</v>
      </c>
      <c r="D94" s="66">
        <v>425000</v>
      </c>
      <c r="E94" s="66">
        <v>2464</v>
      </c>
      <c r="F94" s="67">
        <v>2</v>
      </c>
      <c r="G94" s="65">
        <v>172.49999999999997</v>
      </c>
      <c r="H94" s="66">
        <v>425000</v>
      </c>
      <c r="I94" s="66">
        <v>2464</v>
      </c>
      <c r="J94" s="66"/>
      <c r="K94" s="65"/>
      <c r="L94" s="66"/>
      <c r="M94" s="112"/>
    </row>
    <row r="95" spans="1:13">
      <c r="A95" s="94" t="s">
        <v>266</v>
      </c>
      <c r="B95" s="12">
        <v>10</v>
      </c>
      <c r="C95" s="54">
        <v>71.701159999999987</v>
      </c>
      <c r="D95" s="12">
        <v>203530</v>
      </c>
      <c r="E95" s="12">
        <v>2913.4</v>
      </c>
      <c r="F95" s="14"/>
      <c r="G95" s="54"/>
      <c r="H95" s="12"/>
      <c r="I95" s="12"/>
      <c r="J95" s="12">
        <v>10</v>
      </c>
      <c r="K95" s="54">
        <v>71.701160000000002</v>
      </c>
      <c r="L95" s="12">
        <v>203530</v>
      </c>
      <c r="M95" s="63">
        <v>2913.4</v>
      </c>
    </row>
    <row r="96" spans="1:13">
      <c r="A96" s="93" t="s">
        <v>268</v>
      </c>
      <c r="B96" s="66">
        <v>3</v>
      </c>
      <c r="C96" s="65">
        <v>76.868999999999986</v>
      </c>
      <c r="D96" s="66">
        <v>170000</v>
      </c>
      <c r="E96" s="66">
        <v>2208</v>
      </c>
      <c r="F96" s="67"/>
      <c r="G96" s="65"/>
      <c r="H96" s="66"/>
      <c r="I96" s="66"/>
      <c r="J96" s="66">
        <v>3</v>
      </c>
      <c r="K96" s="65">
        <v>76.868999999999986</v>
      </c>
      <c r="L96" s="66">
        <v>170000</v>
      </c>
      <c r="M96" s="112">
        <v>2208</v>
      </c>
    </row>
    <row r="97" spans="1:13">
      <c r="A97" s="94" t="s">
        <v>269</v>
      </c>
      <c r="B97" s="12">
        <v>17</v>
      </c>
      <c r="C97" s="54">
        <v>88.332947058823549</v>
      </c>
      <c r="D97" s="12">
        <v>211095.29411764705</v>
      </c>
      <c r="E97" s="12">
        <v>2443.5294117647059</v>
      </c>
      <c r="F97" s="14"/>
      <c r="G97" s="54"/>
      <c r="H97" s="12"/>
      <c r="I97" s="12"/>
      <c r="J97" s="12">
        <v>17</v>
      </c>
      <c r="K97" s="54">
        <v>88.332947058823535</v>
      </c>
      <c r="L97" s="12">
        <v>211095.29411764705</v>
      </c>
      <c r="M97" s="63">
        <v>2443.5294117647059</v>
      </c>
    </row>
    <row r="98" spans="1:13">
      <c r="A98" s="93" t="s">
        <v>270</v>
      </c>
      <c r="B98" s="66">
        <v>30</v>
      </c>
      <c r="C98" s="65">
        <v>79.15449333333332</v>
      </c>
      <c r="D98" s="66">
        <v>142180</v>
      </c>
      <c r="E98" s="66">
        <v>1855.9</v>
      </c>
      <c r="F98" s="67">
        <v>1</v>
      </c>
      <c r="G98" s="65">
        <v>328</v>
      </c>
      <c r="H98" s="66">
        <v>600000</v>
      </c>
      <c r="I98" s="66">
        <v>1829</v>
      </c>
      <c r="J98" s="66">
        <v>29</v>
      </c>
      <c r="K98" s="65">
        <v>70.573613793103448</v>
      </c>
      <c r="L98" s="66">
        <v>126393.10344827586</v>
      </c>
      <c r="M98" s="112">
        <v>1856.8275862068965</v>
      </c>
    </row>
    <row r="99" spans="1:13">
      <c r="A99" s="94" t="s">
        <v>1060</v>
      </c>
      <c r="B99" s="12">
        <v>8</v>
      </c>
      <c r="C99" s="54">
        <v>61.834987499999997</v>
      </c>
      <c r="D99" s="12">
        <v>76375</v>
      </c>
      <c r="E99" s="12">
        <v>1244</v>
      </c>
      <c r="F99" s="14"/>
      <c r="G99" s="54"/>
      <c r="H99" s="12"/>
      <c r="I99" s="12"/>
      <c r="J99" s="12">
        <v>8</v>
      </c>
      <c r="K99" s="54">
        <v>61.834987499999997</v>
      </c>
      <c r="L99" s="12">
        <v>76375</v>
      </c>
      <c r="M99" s="63">
        <v>1244</v>
      </c>
    </row>
    <row r="100" spans="1:13">
      <c r="A100" s="93" t="s">
        <v>1061</v>
      </c>
      <c r="B100" s="66">
        <v>2</v>
      </c>
      <c r="C100" s="65">
        <v>263.86</v>
      </c>
      <c r="D100" s="66">
        <v>190000</v>
      </c>
      <c r="E100" s="66">
        <v>720</v>
      </c>
      <c r="F100" s="67">
        <v>2</v>
      </c>
      <c r="G100" s="65">
        <v>263.86</v>
      </c>
      <c r="H100" s="66">
        <v>190000</v>
      </c>
      <c r="I100" s="66">
        <v>720</v>
      </c>
      <c r="J100" s="66"/>
      <c r="K100" s="65"/>
      <c r="L100" s="66"/>
      <c r="M100" s="112"/>
    </row>
    <row r="101" spans="1:13">
      <c r="A101" s="94" t="s">
        <v>898</v>
      </c>
      <c r="B101" s="12">
        <v>1</v>
      </c>
      <c r="C101" s="54">
        <v>46.800000000000004</v>
      </c>
      <c r="D101" s="12">
        <v>100000</v>
      </c>
      <c r="E101" s="12">
        <v>2137</v>
      </c>
      <c r="F101" s="14">
        <v>1</v>
      </c>
      <c r="G101" s="54">
        <v>46.800000000000004</v>
      </c>
      <c r="H101" s="12">
        <v>100000</v>
      </c>
      <c r="I101" s="12">
        <v>2137</v>
      </c>
      <c r="J101" s="12"/>
      <c r="K101" s="54"/>
      <c r="L101" s="12"/>
      <c r="M101" s="63"/>
    </row>
    <row r="102" spans="1:13">
      <c r="A102" s="93" t="s">
        <v>271</v>
      </c>
      <c r="B102" s="66">
        <v>2</v>
      </c>
      <c r="C102" s="65">
        <v>90.1</v>
      </c>
      <c r="D102" s="66">
        <v>234837.5</v>
      </c>
      <c r="E102" s="66">
        <v>2737</v>
      </c>
      <c r="F102" s="67">
        <v>1</v>
      </c>
      <c r="G102" s="65">
        <v>125</v>
      </c>
      <c r="H102" s="66">
        <v>300000</v>
      </c>
      <c r="I102" s="66">
        <v>2400</v>
      </c>
      <c r="J102" s="66">
        <v>1</v>
      </c>
      <c r="K102" s="65">
        <v>55.2</v>
      </c>
      <c r="L102" s="66">
        <v>169675</v>
      </c>
      <c r="M102" s="112">
        <v>3074</v>
      </c>
    </row>
    <row r="103" spans="1:13">
      <c r="A103" s="94" t="s">
        <v>899</v>
      </c>
      <c r="B103" s="12">
        <v>3</v>
      </c>
      <c r="C103" s="54">
        <v>41.860000000000007</v>
      </c>
      <c r="D103" s="12">
        <v>60116.666666666664</v>
      </c>
      <c r="E103" s="12">
        <v>1431.3333333333333</v>
      </c>
      <c r="F103" s="14"/>
      <c r="G103" s="54"/>
      <c r="H103" s="12"/>
      <c r="I103" s="12"/>
      <c r="J103" s="12">
        <v>3</v>
      </c>
      <c r="K103" s="54">
        <v>41.860000000000007</v>
      </c>
      <c r="L103" s="12">
        <v>60116.666666666664</v>
      </c>
      <c r="M103" s="63">
        <v>1431.3333333333333</v>
      </c>
    </row>
    <row r="104" spans="1:13">
      <c r="A104" s="93" t="s">
        <v>1062</v>
      </c>
      <c r="B104" s="66">
        <v>1</v>
      </c>
      <c r="C104" s="65">
        <v>165</v>
      </c>
      <c r="D104" s="66">
        <v>250000</v>
      </c>
      <c r="E104" s="66">
        <v>1515</v>
      </c>
      <c r="F104" s="67">
        <v>1</v>
      </c>
      <c r="G104" s="65">
        <v>165</v>
      </c>
      <c r="H104" s="66">
        <v>250000</v>
      </c>
      <c r="I104" s="66">
        <v>1515</v>
      </c>
      <c r="J104" s="66"/>
      <c r="K104" s="65"/>
      <c r="L104" s="66"/>
      <c r="M104" s="112"/>
    </row>
    <row r="105" spans="1:13">
      <c r="A105" s="94" t="s">
        <v>135</v>
      </c>
      <c r="B105" s="12">
        <v>2</v>
      </c>
      <c r="C105" s="54">
        <v>75.037499999999994</v>
      </c>
      <c r="D105" s="12">
        <v>226500</v>
      </c>
      <c r="E105" s="12">
        <v>3019</v>
      </c>
      <c r="F105" s="14"/>
      <c r="G105" s="54"/>
      <c r="H105" s="12"/>
      <c r="I105" s="12"/>
      <c r="J105" s="12">
        <v>2</v>
      </c>
      <c r="K105" s="54">
        <v>75.037499999999994</v>
      </c>
      <c r="L105" s="12">
        <v>226500</v>
      </c>
      <c r="M105" s="63">
        <v>3019</v>
      </c>
    </row>
    <row r="106" spans="1:13">
      <c r="A106" s="93" t="s">
        <v>272</v>
      </c>
      <c r="B106" s="66">
        <v>48</v>
      </c>
      <c r="C106" s="65">
        <v>287.16449999999992</v>
      </c>
      <c r="D106" s="66">
        <v>593478.26086956519</v>
      </c>
      <c r="E106" s="66">
        <v>2224.608695652174</v>
      </c>
      <c r="F106" s="67">
        <v>48</v>
      </c>
      <c r="G106" s="65">
        <v>287.16449999999992</v>
      </c>
      <c r="H106" s="66">
        <v>593478.26086956519</v>
      </c>
      <c r="I106" s="66">
        <v>2224.608695652174</v>
      </c>
      <c r="J106" s="66"/>
      <c r="K106" s="65"/>
      <c r="L106" s="66"/>
      <c r="M106" s="112"/>
    </row>
    <row r="107" spans="1:13">
      <c r="A107" s="94" t="s">
        <v>273</v>
      </c>
      <c r="B107" s="12">
        <v>9</v>
      </c>
      <c r="C107" s="54">
        <v>209.5922222222222</v>
      </c>
      <c r="D107" s="12">
        <v>509066.66666666669</v>
      </c>
      <c r="E107" s="12">
        <v>2419.5555555555557</v>
      </c>
      <c r="F107" s="14">
        <v>9</v>
      </c>
      <c r="G107" s="54">
        <v>209.5922222222222</v>
      </c>
      <c r="H107" s="12">
        <v>509066.66666666669</v>
      </c>
      <c r="I107" s="12">
        <v>2419.5555555555557</v>
      </c>
      <c r="J107" s="12"/>
      <c r="K107" s="54"/>
      <c r="L107" s="12"/>
      <c r="M107" s="63"/>
    </row>
    <row r="108" spans="1:13">
      <c r="A108" s="93" t="s">
        <v>902</v>
      </c>
      <c r="B108" s="66">
        <v>28</v>
      </c>
      <c r="C108" s="65">
        <v>56.962499999999991</v>
      </c>
      <c r="D108" s="66">
        <v>57375</v>
      </c>
      <c r="E108" s="66">
        <v>1017.25</v>
      </c>
      <c r="F108" s="67"/>
      <c r="G108" s="65"/>
      <c r="H108" s="66"/>
      <c r="I108" s="66"/>
      <c r="J108" s="66">
        <v>28</v>
      </c>
      <c r="K108" s="65">
        <v>56.962499999999999</v>
      </c>
      <c r="L108" s="66">
        <v>57375</v>
      </c>
      <c r="M108" s="112">
        <v>1017.25</v>
      </c>
    </row>
    <row r="109" spans="1:13">
      <c r="A109" s="94" t="s">
        <v>136</v>
      </c>
      <c r="B109" s="12">
        <v>12</v>
      </c>
      <c r="C109" s="54">
        <v>77.182983333333311</v>
      </c>
      <c r="D109" s="12">
        <v>172715</v>
      </c>
      <c r="E109" s="12">
        <v>2307.1666666666665</v>
      </c>
      <c r="F109" s="14"/>
      <c r="G109" s="54"/>
      <c r="H109" s="12"/>
      <c r="I109" s="12"/>
      <c r="J109" s="12">
        <v>12</v>
      </c>
      <c r="K109" s="54">
        <v>77.182983333333311</v>
      </c>
      <c r="L109" s="12">
        <v>172715</v>
      </c>
      <c r="M109" s="63">
        <v>2307.1666666666665</v>
      </c>
    </row>
    <row r="110" spans="1:13">
      <c r="A110" s="93" t="s">
        <v>275</v>
      </c>
      <c r="B110" s="66">
        <v>15</v>
      </c>
      <c r="C110" s="65">
        <v>72.124000000000009</v>
      </c>
      <c r="D110" s="66">
        <v>178553.33333333334</v>
      </c>
      <c r="E110" s="66">
        <v>2589.3333333333335</v>
      </c>
      <c r="F110" s="67">
        <v>1</v>
      </c>
      <c r="G110" s="65">
        <v>176.36</v>
      </c>
      <c r="H110" s="66">
        <v>380000</v>
      </c>
      <c r="I110" s="66">
        <v>2155</v>
      </c>
      <c r="J110" s="66">
        <v>14</v>
      </c>
      <c r="K110" s="65">
        <v>64.678571428571431</v>
      </c>
      <c r="L110" s="66">
        <v>164164.28571428571</v>
      </c>
      <c r="M110" s="112">
        <v>2620.3571428571427</v>
      </c>
    </row>
    <row r="111" spans="1:13">
      <c r="A111" s="94" t="s">
        <v>907</v>
      </c>
      <c r="B111" s="12">
        <v>20</v>
      </c>
      <c r="C111" s="54">
        <v>49.732212099999998</v>
      </c>
      <c r="D111" s="12">
        <v>118742.5</v>
      </c>
      <c r="E111" s="12">
        <v>2531.5500000000002</v>
      </c>
      <c r="F111" s="14"/>
      <c r="G111" s="54"/>
      <c r="H111" s="12"/>
      <c r="I111" s="12"/>
      <c r="J111" s="12">
        <v>20</v>
      </c>
      <c r="K111" s="54">
        <v>49.732212100000005</v>
      </c>
      <c r="L111" s="12">
        <v>118742.5</v>
      </c>
      <c r="M111" s="63">
        <v>2531.5500000000002</v>
      </c>
    </row>
    <row r="112" spans="1:13">
      <c r="A112" s="93" t="s">
        <v>146</v>
      </c>
      <c r="B112" s="66">
        <v>28</v>
      </c>
      <c r="C112" s="65">
        <v>72.396196428571429</v>
      </c>
      <c r="D112" s="66">
        <v>180285.71428571429</v>
      </c>
      <c r="E112" s="66">
        <v>2486.25</v>
      </c>
      <c r="F112" s="67"/>
      <c r="G112" s="65"/>
      <c r="H112" s="66"/>
      <c r="I112" s="66"/>
      <c r="J112" s="66">
        <v>28</v>
      </c>
      <c r="K112" s="65">
        <v>72.396196428571429</v>
      </c>
      <c r="L112" s="66">
        <v>180285.71428571429</v>
      </c>
      <c r="M112" s="112">
        <v>2486.25</v>
      </c>
    </row>
    <row r="113" spans="1:13">
      <c r="A113" s="94" t="s">
        <v>147</v>
      </c>
      <c r="B113" s="12">
        <v>48</v>
      </c>
      <c r="C113" s="54">
        <v>100.1349833333333</v>
      </c>
      <c r="D113" s="12">
        <v>340023.1875</v>
      </c>
      <c r="E113" s="12">
        <v>3420.375</v>
      </c>
      <c r="F113" s="14">
        <v>2</v>
      </c>
      <c r="G113" s="54">
        <v>193.45364999999998</v>
      </c>
      <c r="H113" s="12">
        <v>623898</v>
      </c>
      <c r="I113" s="12">
        <v>3224</v>
      </c>
      <c r="J113" s="12">
        <v>46</v>
      </c>
      <c r="K113" s="54">
        <v>96.077649999999977</v>
      </c>
      <c r="L113" s="12">
        <v>327680.80434782611</v>
      </c>
      <c r="M113" s="63">
        <v>3428.913043478261</v>
      </c>
    </row>
    <row r="114" spans="1:13">
      <c r="A114" s="93" t="s">
        <v>911</v>
      </c>
      <c r="B114" s="66">
        <v>19</v>
      </c>
      <c r="C114" s="65">
        <v>50.6233</v>
      </c>
      <c r="D114" s="66">
        <v>73152.631578947374</v>
      </c>
      <c r="E114" s="66">
        <v>1569</v>
      </c>
      <c r="F114" s="67"/>
      <c r="G114" s="65"/>
      <c r="H114" s="66"/>
      <c r="I114" s="66"/>
      <c r="J114" s="66">
        <v>19</v>
      </c>
      <c r="K114" s="65">
        <v>50.623299999999993</v>
      </c>
      <c r="L114" s="66">
        <v>73152.631578947374</v>
      </c>
      <c r="M114" s="112">
        <v>1569</v>
      </c>
    </row>
    <row r="115" spans="1:13">
      <c r="A115" s="94" t="s">
        <v>122</v>
      </c>
      <c r="B115" s="12">
        <v>6</v>
      </c>
      <c r="C115" s="54">
        <v>66.0047</v>
      </c>
      <c r="D115" s="12">
        <v>243166.66666666666</v>
      </c>
      <c r="E115" s="12">
        <v>3668.5</v>
      </c>
      <c r="F115" s="14"/>
      <c r="G115" s="54"/>
      <c r="H115" s="12"/>
      <c r="I115" s="12"/>
      <c r="J115" s="12">
        <v>6</v>
      </c>
      <c r="K115" s="54">
        <v>66.0047</v>
      </c>
      <c r="L115" s="12">
        <v>243166.66666666666</v>
      </c>
      <c r="M115" s="63">
        <v>3668.5</v>
      </c>
    </row>
    <row r="116" spans="1:13">
      <c r="A116" s="93" t="s">
        <v>276</v>
      </c>
      <c r="B116" s="66">
        <v>19</v>
      </c>
      <c r="C116" s="65">
        <v>192.94694210526316</v>
      </c>
      <c r="D116" s="66">
        <v>503705.26315789472</v>
      </c>
      <c r="E116" s="66">
        <v>3058.6842105263158</v>
      </c>
      <c r="F116" s="67">
        <v>6</v>
      </c>
      <c r="G116" s="65">
        <v>385.36458333333331</v>
      </c>
      <c r="H116" s="66">
        <v>806666.66666666663</v>
      </c>
      <c r="I116" s="66">
        <v>2061.1666666666665</v>
      </c>
      <c r="J116" s="66">
        <v>13</v>
      </c>
      <c r="K116" s="65">
        <v>104.13879999999997</v>
      </c>
      <c r="L116" s="66">
        <v>363876.92307692306</v>
      </c>
      <c r="M116" s="112">
        <v>3519.0769230769229</v>
      </c>
    </row>
    <row r="117" spans="1:13">
      <c r="A117" s="94" t="s">
        <v>138</v>
      </c>
      <c r="B117" s="12">
        <v>29</v>
      </c>
      <c r="C117" s="54">
        <v>79.196710344827594</v>
      </c>
      <c r="D117" s="12">
        <v>261412.75862068965</v>
      </c>
      <c r="E117" s="12">
        <v>3315.7241379310344</v>
      </c>
      <c r="F117" s="14"/>
      <c r="G117" s="54"/>
      <c r="H117" s="12"/>
      <c r="I117" s="12"/>
      <c r="J117" s="12">
        <v>29</v>
      </c>
      <c r="K117" s="54">
        <v>79.196710344827594</v>
      </c>
      <c r="L117" s="12">
        <v>261412.75862068965</v>
      </c>
      <c r="M117" s="63">
        <v>3315.7241379310344</v>
      </c>
    </row>
    <row r="118" spans="1:13">
      <c r="A118" s="93" t="s">
        <v>279</v>
      </c>
      <c r="B118" s="66">
        <v>3</v>
      </c>
      <c r="C118" s="65">
        <v>545.125</v>
      </c>
      <c r="D118" s="66">
        <v>268495</v>
      </c>
      <c r="E118" s="66">
        <v>1167.3333333333333</v>
      </c>
      <c r="F118" s="67">
        <v>1</v>
      </c>
      <c r="G118" s="65">
        <v>1502.55</v>
      </c>
      <c r="H118" s="66">
        <v>600000</v>
      </c>
      <c r="I118" s="66">
        <v>399</v>
      </c>
      <c r="J118" s="66">
        <v>2</v>
      </c>
      <c r="K118" s="65">
        <v>66.412499999999994</v>
      </c>
      <c r="L118" s="66">
        <v>102742.5</v>
      </c>
      <c r="M118" s="112">
        <v>1551.5</v>
      </c>
    </row>
    <row r="119" spans="1:13">
      <c r="A119" s="94" t="s">
        <v>139</v>
      </c>
      <c r="B119" s="12">
        <v>47</v>
      </c>
      <c r="C119" s="54">
        <v>135.07589965957447</v>
      </c>
      <c r="D119" s="12">
        <v>556293.02127659577</v>
      </c>
      <c r="E119" s="12">
        <v>4495.255319148936</v>
      </c>
      <c r="F119" s="14">
        <v>6</v>
      </c>
      <c r="G119" s="54">
        <v>323.78834733333332</v>
      </c>
      <c r="H119" s="12">
        <v>963666.66666666663</v>
      </c>
      <c r="I119" s="12">
        <v>3292.8333333333335</v>
      </c>
      <c r="J119" s="12">
        <v>41</v>
      </c>
      <c r="K119" s="54">
        <v>107.45944390243901</v>
      </c>
      <c r="L119" s="12">
        <v>496677.36585365853</v>
      </c>
      <c r="M119" s="63">
        <v>4671.2195121951218</v>
      </c>
    </row>
    <row r="120" spans="1:13">
      <c r="A120" s="93" t="s">
        <v>1065</v>
      </c>
      <c r="B120" s="66">
        <v>1</v>
      </c>
      <c r="C120" s="65">
        <v>120</v>
      </c>
      <c r="D120" s="66">
        <v>240000</v>
      </c>
      <c r="E120" s="66">
        <v>2000</v>
      </c>
      <c r="F120" s="67">
        <v>1</v>
      </c>
      <c r="G120" s="65">
        <v>120</v>
      </c>
      <c r="H120" s="66">
        <v>240000</v>
      </c>
      <c r="I120" s="66">
        <v>2000</v>
      </c>
      <c r="J120" s="66"/>
      <c r="K120" s="65"/>
      <c r="L120" s="66"/>
      <c r="M120" s="112"/>
    </row>
    <row r="121" spans="1:13">
      <c r="A121" s="94" t="s">
        <v>282</v>
      </c>
      <c r="B121" s="12">
        <v>3</v>
      </c>
      <c r="C121" s="54">
        <v>288.97049999999996</v>
      </c>
      <c r="D121" s="12"/>
      <c r="E121" s="12"/>
      <c r="F121" s="14">
        <v>3</v>
      </c>
      <c r="G121" s="54">
        <v>288.97049999999996</v>
      </c>
      <c r="H121" s="12"/>
      <c r="I121" s="12"/>
      <c r="J121" s="12"/>
      <c r="K121" s="54"/>
      <c r="L121" s="12"/>
      <c r="M121" s="63"/>
    </row>
    <row r="122" spans="1:13">
      <c r="A122" s="93" t="s">
        <v>283</v>
      </c>
      <c r="B122" s="66">
        <v>3</v>
      </c>
      <c r="C122" s="65">
        <v>95.328366666666668</v>
      </c>
      <c r="D122" s="66">
        <v>114500</v>
      </c>
      <c r="E122" s="66">
        <v>1198.6666666666667</v>
      </c>
      <c r="F122" s="67"/>
      <c r="G122" s="65"/>
      <c r="H122" s="66"/>
      <c r="I122" s="66"/>
      <c r="J122" s="66">
        <v>3</v>
      </c>
      <c r="K122" s="65">
        <v>95.328366666666668</v>
      </c>
      <c r="L122" s="66">
        <v>114500</v>
      </c>
      <c r="M122" s="112">
        <v>1198.6666666666667</v>
      </c>
    </row>
    <row r="123" spans="1:13">
      <c r="A123" s="94" t="s">
        <v>123</v>
      </c>
      <c r="B123" s="12">
        <v>6</v>
      </c>
      <c r="C123" s="54">
        <v>79.440666666666672</v>
      </c>
      <c r="D123" s="12">
        <v>266800</v>
      </c>
      <c r="E123" s="12">
        <v>3474.3333333333335</v>
      </c>
      <c r="F123" s="14"/>
      <c r="G123" s="54"/>
      <c r="H123" s="12"/>
      <c r="I123" s="12"/>
      <c r="J123" s="12">
        <v>6</v>
      </c>
      <c r="K123" s="54">
        <v>79.440666666666672</v>
      </c>
      <c r="L123" s="12">
        <v>266800</v>
      </c>
      <c r="M123" s="63">
        <v>3474.3333333333335</v>
      </c>
    </row>
    <row r="124" spans="1:13">
      <c r="A124" s="93" t="s">
        <v>916</v>
      </c>
      <c r="B124" s="66">
        <v>2</v>
      </c>
      <c r="C124" s="65">
        <v>66.050000000000011</v>
      </c>
      <c r="D124" s="66">
        <v>35432.5</v>
      </c>
      <c r="E124" s="66">
        <v>535.5</v>
      </c>
      <c r="F124" s="67"/>
      <c r="G124" s="65"/>
      <c r="H124" s="66"/>
      <c r="I124" s="66"/>
      <c r="J124" s="66">
        <v>2</v>
      </c>
      <c r="K124" s="65">
        <v>66.050000000000011</v>
      </c>
      <c r="L124" s="66">
        <v>35432.5</v>
      </c>
      <c r="M124" s="112">
        <v>535.5</v>
      </c>
    </row>
    <row r="125" spans="1:13">
      <c r="A125" s="94" t="s">
        <v>285</v>
      </c>
      <c r="B125" s="12">
        <v>3</v>
      </c>
      <c r="C125" s="54">
        <v>192</v>
      </c>
      <c r="D125" s="12">
        <v>310000</v>
      </c>
      <c r="E125" s="12">
        <v>1637.3333333333333</v>
      </c>
      <c r="F125" s="14">
        <v>3</v>
      </c>
      <c r="G125" s="54">
        <v>192</v>
      </c>
      <c r="H125" s="12">
        <v>310000</v>
      </c>
      <c r="I125" s="12">
        <v>1637.3333333333333</v>
      </c>
      <c r="J125" s="12"/>
      <c r="K125" s="54"/>
      <c r="L125" s="12"/>
      <c r="M125" s="63"/>
    </row>
    <row r="126" spans="1:13">
      <c r="A126" s="93" t="s">
        <v>919</v>
      </c>
      <c r="B126" s="66">
        <v>7</v>
      </c>
      <c r="C126" s="65">
        <v>63.599871428571426</v>
      </c>
      <c r="D126" s="66">
        <v>79085.71428571429</v>
      </c>
      <c r="E126" s="66">
        <v>1266.5714285714287</v>
      </c>
      <c r="F126" s="67"/>
      <c r="G126" s="65"/>
      <c r="H126" s="66"/>
      <c r="I126" s="66"/>
      <c r="J126" s="66">
        <v>7</v>
      </c>
      <c r="K126" s="65">
        <v>63.599871428571426</v>
      </c>
      <c r="L126" s="66">
        <v>79085.71428571429</v>
      </c>
      <c r="M126" s="112">
        <v>1266.5714285714287</v>
      </c>
    </row>
    <row r="127" spans="1:13">
      <c r="A127" s="94" t="s">
        <v>124</v>
      </c>
      <c r="B127" s="12">
        <v>3</v>
      </c>
      <c r="C127" s="54">
        <v>90.819299999999998</v>
      </c>
      <c r="D127" s="12">
        <v>370666.66666666669</v>
      </c>
      <c r="E127" s="12">
        <v>4076.3333333333335</v>
      </c>
      <c r="F127" s="14"/>
      <c r="G127" s="54"/>
      <c r="H127" s="12"/>
      <c r="I127" s="12"/>
      <c r="J127" s="12">
        <v>3</v>
      </c>
      <c r="K127" s="54">
        <v>90.819299999999998</v>
      </c>
      <c r="L127" s="12">
        <v>370666.66666666669</v>
      </c>
      <c r="M127" s="63">
        <v>4076.3333333333335</v>
      </c>
    </row>
    <row r="128" spans="1:13">
      <c r="A128" s="93" t="s">
        <v>125</v>
      </c>
      <c r="B128" s="66">
        <v>39</v>
      </c>
      <c r="C128" s="65">
        <v>96.849311435897448</v>
      </c>
      <c r="D128" s="66">
        <v>314832.05128205131</v>
      </c>
      <c r="E128" s="66">
        <v>3647.6153846153848</v>
      </c>
      <c r="F128" s="67"/>
      <c r="G128" s="65"/>
      <c r="H128" s="66"/>
      <c r="I128" s="66"/>
      <c r="J128" s="66">
        <v>39</v>
      </c>
      <c r="K128" s="65">
        <v>96.849311435897434</v>
      </c>
      <c r="L128" s="66">
        <v>314832.05128205131</v>
      </c>
      <c r="M128" s="112">
        <v>3647.6153846153848</v>
      </c>
    </row>
    <row r="129" spans="1:13">
      <c r="A129" s="94" t="s">
        <v>1067</v>
      </c>
      <c r="B129" s="12">
        <v>6</v>
      </c>
      <c r="C129" s="54">
        <v>139.6746</v>
      </c>
      <c r="D129" s="12">
        <v>194100</v>
      </c>
      <c r="E129" s="12">
        <v>1582.8333333333333</v>
      </c>
      <c r="F129" s="14">
        <v>3</v>
      </c>
      <c r="G129" s="54">
        <v>238.00919999999996</v>
      </c>
      <c r="H129" s="12">
        <v>311366.66666666669</v>
      </c>
      <c r="I129" s="12">
        <v>1308</v>
      </c>
      <c r="J129" s="12">
        <v>3</v>
      </c>
      <c r="K129" s="54">
        <v>41.34</v>
      </c>
      <c r="L129" s="12">
        <v>76833.333333333328</v>
      </c>
      <c r="M129" s="63">
        <v>1857.6666666666667</v>
      </c>
    </row>
    <row r="130" spans="1:13">
      <c r="A130" s="93" t="s">
        <v>924</v>
      </c>
      <c r="B130" s="66">
        <v>3</v>
      </c>
      <c r="C130" s="65">
        <v>70.62</v>
      </c>
      <c r="D130" s="66">
        <v>106366.66666666667</v>
      </c>
      <c r="E130" s="66">
        <v>1499.3333333333333</v>
      </c>
      <c r="F130" s="67"/>
      <c r="G130" s="65"/>
      <c r="H130" s="66"/>
      <c r="I130" s="66"/>
      <c r="J130" s="66">
        <v>3</v>
      </c>
      <c r="K130" s="65">
        <v>70.62</v>
      </c>
      <c r="L130" s="66">
        <v>106366.66666666667</v>
      </c>
      <c r="M130" s="112">
        <v>1499.3333333333333</v>
      </c>
    </row>
    <row r="131" spans="1:13">
      <c r="A131" s="94" t="s">
        <v>1069</v>
      </c>
      <c r="B131" s="12">
        <v>11</v>
      </c>
      <c r="C131" s="54">
        <v>87.617272727272734</v>
      </c>
      <c r="D131" s="12">
        <v>105190.90909090909</v>
      </c>
      <c r="E131" s="12">
        <v>1192.909090909091</v>
      </c>
      <c r="F131" s="14"/>
      <c r="G131" s="54"/>
      <c r="H131" s="12"/>
      <c r="I131" s="12"/>
      <c r="J131" s="12">
        <v>11</v>
      </c>
      <c r="K131" s="54">
        <v>87.61727272727272</v>
      </c>
      <c r="L131" s="12">
        <v>105190.90909090909</v>
      </c>
      <c r="M131" s="63">
        <v>1192.909090909091</v>
      </c>
    </row>
    <row r="132" spans="1:13">
      <c r="A132" s="93" t="s">
        <v>925</v>
      </c>
      <c r="B132" s="66">
        <v>1</v>
      </c>
      <c r="C132" s="65">
        <v>52.260000000000005</v>
      </c>
      <c r="D132" s="66">
        <v>59900</v>
      </c>
      <c r="E132" s="66">
        <v>1146</v>
      </c>
      <c r="F132" s="67"/>
      <c r="G132" s="65"/>
      <c r="H132" s="66"/>
      <c r="I132" s="66"/>
      <c r="J132" s="66">
        <v>1</v>
      </c>
      <c r="K132" s="65">
        <v>52.260000000000005</v>
      </c>
      <c r="L132" s="66">
        <v>59900</v>
      </c>
      <c r="M132" s="112">
        <v>1146</v>
      </c>
    </row>
    <row r="133" spans="1:13">
      <c r="A133" s="94" t="s">
        <v>926</v>
      </c>
      <c r="B133" s="12">
        <v>2</v>
      </c>
      <c r="C133" s="54">
        <v>232.87499999999994</v>
      </c>
      <c r="D133" s="12">
        <v>268630</v>
      </c>
      <c r="E133" s="12">
        <v>1124.5</v>
      </c>
      <c r="F133" s="14">
        <v>2</v>
      </c>
      <c r="G133" s="54">
        <v>232.87499999999994</v>
      </c>
      <c r="H133" s="12">
        <v>268630</v>
      </c>
      <c r="I133" s="12">
        <v>1124.5</v>
      </c>
      <c r="J133" s="12"/>
      <c r="K133" s="54"/>
      <c r="L133" s="12"/>
      <c r="M133" s="63"/>
    </row>
    <row r="134" spans="1:13">
      <c r="A134" s="93" t="s">
        <v>1070</v>
      </c>
      <c r="B134" s="66">
        <v>4</v>
      </c>
      <c r="C134" s="65">
        <v>204.75637499999999</v>
      </c>
      <c r="D134" s="66">
        <v>533475</v>
      </c>
      <c r="E134" s="66">
        <v>2677</v>
      </c>
      <c r="F134" s="67">
        <v>4</v>
      </c>
      <c r="G134" s="65">
        <v>204.75637499999999</v>
      </c>
      <c r="H134" s="66">
        <v>533475</v>
      </c>
      <c r="I134" s="66">
        <v>2677</v>
      </c>
      <c r="J134" s="66"/>
      <c r="K134" s="65"/>
      <c r="L134" s="66"/>
      <c r="M134" s="112"/>
    </row>
    <row r="135" spans="1:13">
      <c r="A135" s="94" t="s">
        <v>927</v>
      </c>
      <c r="B135" s="12">
        <v>3</v>
      </c>
      <c r="C135" s="54">
        <v>80.13333333333334</v>
      </c>
      <c r="D135" s="12">
        <v>110350</v>
      </c>
      <c r="E135" s="12">
        <v>1372</v>
      </c>
      <c r="F135" s="14"/>
      <c r="G135" s="54"/>
      <c r="H135" s="12"/>
      <c r="I135" s="12"/>
      <c r="J135" s="12">
        <v>3</v>
      </c>
      <c r="K135" s="54">
        <v>80.133333333333326</v>
      </c>
      <c r="L135" s="12">
        <v>110350</v>
      </c>
      <c r="M135" s="63">
        <v>1372</v>
      </c>
    </row>
    <row r="136" spans="1:13">
      <c r="A136" s="93" t="s">
        <v>287</v>
      </c>
      <c r="B136" s="66">
        <v>3</v>
      </c>
      <c r="C136" s="65">
        <v>160.76500000000001</v>
      </c>
      <c r="D136" s="66">
        <v>206833.33333333334</v>
      </c>
      <c r="E136" s="66">
        <v>1470</v>
      </c>
      <c r="F136" s="67">
        <v>3</v>
      </c>
      <c r="G136" s="65">
        <v>160.76500000000001</v>
      </c>
      <c r="H136" s="66">
        <v>206833.33333333334</v>
      </c>
      <c r="I136" s="66">
        <v>1470</v>
      </c>
      <c r="J136" s="66"/>
      <c r="K136" s="65"/>
      <c r="L136" s="66"/>
      <c r="M136" s="112"/>
    </row>
    <row r="137" spans="1:13">
      <c r="A137" s="94" t="s">
        <v>928</v>
      </c>
      <c r="B137" s="12">
        <v>9</v>
      </c>
      <c r="C137" s="54">
        <v>59.23333333333332</v>
      </c>
      <c r="D137" s="12">
        <v>45722.222222222219</v>
      </c>
      <c r="E137" s="12">
        <v>771.55555555555554</v>
      </c>
      <c r="F137" s="14"/>
      <c r="G137" s="54"/>
      <c r="H137" s="12"/>
      <c r="I137" s="12"/>
      <c r="J137" s="12">
        <v>9</v>
      </c>
      <c r="K137" s="54">
        <v>59.233333333333334</v>
      </c>
      <c r="L137" s="12">
        <v>45722.222222222219</v>
      </c>
      <c r="M137" s="63">
        <v>771.55555555555554</v>
      </c>
    </row>
    <row r="138" spans="1:13">
      <c r="A138" s="93" t="s">
        <v>288</v>
      </c>
      <c r="B138" s="66">
        <v>7</v>
      </c>
      <c r="C138" s="65">
        <v>77.207142857142841</v>
      </c>
      <c r="D138" s="66">
        <v>213571.42857142858</v>
      </c>
      <c r="E138" s="66">
        <v>2818.8571428571427</v>
      </c>
      <c r="F138" s="67"/>
      <c r="G138" s="65"/>
      <c r="H138" s="66"/>
      <c r="I138" s="66"/>
      <c r="J138" s="66">
        <v>7</v>
      </c>
      <c r="K138" s="65">
        <v>77.20714285714287</v>
      </c>
      <c r="L138" s="66">
        <v>213571.42857142858</v>
      </c>
      <c r="M138" s="112">
        <v>2818.8571428571427</v>
      </c>
    </row>
    <row r="139" spans="1:13">
      <c r="A139" s="94" t="s">
        <v>1072</v>
      </c>
      <c r="B139" s="12">
        <v>33</v>
      </c>
      <c r="C139" s="54">
        <v>71.044115151515143</v>
      </c>
      <c r="D139" s="12">
        <v>99035.15151515152</v>
      </c>
      <c r="E139" s="12">
        <v>1425.5151515151515</v>
      </c>
      <c r="F139" s="14">
        <v>2</v>
      </c>
      <c r="G139" s="54">
        <v>130.35</v>
      </c>
      <c r="H139" s="12">
        <v>177480</v>
      </c>
      <c r="I139" s="12">
        <v>1362</v>
      </c>
      <c r="J139" s="12">
        <v>31</v>
      </c>
      <c r="K139" s="54">
        <v>67.217929032258056</v>
      </c>
      <c r="L139" s="12">
        <v>93974.193548387091</v>
      </c>
      <c r="M139" s="63">
        <v>1429.6129032258063</v>
      </c>
    </row>
    <row r="140" spans="1:13">
      <c r="A140" s="93" t="s">
        <v>929</v>
      </c>
      <c r="B140" s="66">
        <v>4</v>
      </c>
      <c r="C140" s="65">
        <v>59.600000000000009</v>
      </c>
      <c r="D140" s="66">
        <v>67687.5</v>
      </c>
      <c r="E140" s="66">
        <v>1136.25</v>
      </c>
      <c r="F140" s="67"/>
      <c r="G140" s="65"/>
      <c r="H140" s="66"/>
      <c r="I140" s="66"/>
      <c r="J140" s="66">
        <v>4</v>
      </c>
      <c r="K140" s="65">
        <v>59.600000000000009</v>
      </c>
      <c r="L140" s="66">
        <v>67687.5</v>
      </c>
      <c r="M140" s="112">
        <v>1136.25</v>
      </c>
    </row>
    <row r="141" spans="1:13">
      <c r="A141" s="94" t="s">
        <v>289</v>
      </c>
      <c r="B141" s="12">
        <v>3</v>
      </c>
      <c r="C141" s="54">
        <v>215.17179999999999</v>
      </c>
      <c r="D141" s="12">
        <v>524666.66666666663</v>
      </c>
      <c r="E141" s="12">
        <v>2652.6666666666665</v>
      </c>
      <c r="F141" s="14">
        <v>2</v>
      </c>
      <c r="G141" s="54">
        <v>280.2577</v>
      </c>
      <c r="H141" s="12">
        <v>642500</v>
      </c>
      <c r="I141" s="12">
        <v>2279</v>
      </c>
      <c r="J141" s="12">
        <v>1</v>
      </c>
      <c r="K141" s="54">
        <v>85</v>
      </c>
      <c r="L141" s="12">
        <v>289000</v>
      </c>
      <c r="M141" s="63">
        <v>3400</v>
      </c>
    </row>
    <row r="142" spans="1:13">
      <c r="A142" s="93" t="s">
        <v>1073</v>
      </c>
      <c r="B142" s="66">
        <v>15</v>
      </c>
      <c r="C142" s="65">
        <v>152.05333333333331</v>
      </c>
      <c r="D142" s="66">
        <v>259065</v>
      </c>
      <c r="E142" s="66">
        <v>1836.1333333333334</v>
      </c>
      <c r="F142" s="67">
        <v>12</v>
      </c>
      <c r="G142" s="65">
        <v>180.20000000000005</v>
      </c>
      <c r="H142" s="66">
        <v>298500</v>
      </c>
      <c r="I142" s="66">
        <v>1673.25</v>
      </c>
      <c r="J142" s="66">
        <v>3</v>
      </c>
      <c r="K142" s="65">
        <v>39.466666666666669</v>
      </c>
      <c r="L142" s="66">
        <v>101325</v>
      </c>
      <c r="M142" s="112">
        <v>2487.6666666666665</v>
      </c>
    </row>
    <row r="143" spans="1:13">
      <c r="A143" s="94" t="s">
        <v>932</v>
      </c>
      <c r="B143" s="12">
        <v>38</v>
      </c>
      <c r="C143" s="54">
        <v>53.05698257894737</v>
      </c>
      <c r="D143" s="12">
        <v>77515.789473684214</v>
      </c>
      <c r="E143" s="12">
        <v>1465.6052631578948</v>
      </c>
      <c r="F143" s="14">
        <v>1</v>
      </c>
      <c r="G143" s="54">
        <v>151.58520000000001</v>
      </c>
      <c r="H143" s="12">
        <v>239000</v>
      </c>
      <c r="I143" s="12">
        <v>1577</v>
      </c>
      <c r="J143" s="12">
        <v>37</v>
      </c>
      <c r="K143" s="54">
        <v>50.394057783783786</v>
      </c>
      <c r="L143" s="12">
        <v>73151.351351351346</v>
      </c>
      <c r="M143" s="63">
        <v>1462.5945945945946</v>
      </c>
    </row>
    <row r="144" spans="1:13">
      <c r="A144" s="93" t="s">
        <v>291</v>
      </c>
      <c r="B144" s="66">
        <v>5</v>
      </c>
      <c r="C144" s="65">
        <v>251.10335999999998</v>
      </c>
      <c r="D144" s="66">
        <v>1855800</v>
      </c>
      <c r="E144" s="66">
        <v>7086</v>
      </c>
      <c r="F144" s="67">
        <v>5</v>
      </c>
      <c r="G144" s="65">
        <v>251.10335999999998</v>
      </c>
      <c r="H144" s="66">
        <v>1855800</v>
      </c>
      <c r="I144" s="66">
        <v>7086</v>
      </c>
      <c r="J144" s="66"/>
      <c r="K144" s="65"/>
      <c r="L144" s="66"/>
      <c r="M144" s="112"/>
    </row>
    <row r="145" spans="1:13">
      <c r="A145" s="94" t="s">
        <v>126</v>
      </c>
      <c r="B145" s="12">
        <v>42</v>
      </c>
      <c r="C145" s="54">
        <v>84.59790000000001</v>
      </c>
      <c r="D145" s="12">
        <v>256549.02380952382</v>
      </c>
      <c r="E145" s="12">
        <v>3133.7857142857142</v>
      </c>
      <c r="F145" s="14">
        <v>2</v>
      </c>
      <c r="G145" s="54">
        <v>192.5</v>
      </c>
      <c r="H145" s="12">
        <v>440000</v>
      </c>
      <c r="I145" s="12">
        <v>2290.5</v>
      </c>
      <c r="J145" s="12">
        <v>40</v>
      </c>
      <c r="K145" s="54">
        <v>79.202794999999981</v>
      </c>
      <c r="L145" s="12">
        <v>247376.47500000001</v>
      </c>
      <c r="M145" s="63">
        <v>3175.95</v>
      </c>
    </row>
    <row r="146" spans="1:13">
      <c r="A146" s="93" t="s">
        <v>935</v>
      </c>
      <c r="B146" s="66">
        <v>2</v>
      </c>
      <c r="C146" s="65">
        <v>108.81874999999999</v>
      </c>
      <c r="D146" s="66">
        <v>176000</v>
      </c>
      <c r="E146" s="66">
        <v>1627.5</v>
      </c>
      <c r="F146" s="67">
        <v>1</v>
      </c>
      <c r="G146" s="65">
        <v>144.03749999999999</v>
      </c>
      <c r="H146" s="66">
        <v>230000</v>
      </c>
      <c r="I146" s="66">
        <v>1597</v>
      </c>
      <c r="J146" s="66">
        <v>1</v>
      </c>
      <c r="K146" s="65">
        <v>73.600000000000009</v>
      </c>
      <c r="L146" s="66">
        <v>122000</v>
      </c>
      <c r="M146" s="112">
        <v>1658</v>
      </c>
    </row>
    <row r="147" spans="1:13">
      <c r="A147" s="94" t="s">
        <v>936</v>
      </c>
      <c r="B147" s="12">
        <v>1</v>
      </c>
      <c r="C147" s="54">
        <v>75.84</v>
      </c>
      <c r="D147" s="12">
        <v>220708</v>
      </c>
      <c r="E147" s="12">
        <v>2910</v>
      </c>
      <c r="F147" s="14"/>
      <c r="G147" s="54"/>
      <c r="H147" s="12"/>
      <c r="I147" s="12"/>
      <c r="J147" s="12">
        <v>1</v>
      </c>
      <c r="K147" s="54">
        <v>75.84</v>
      </c>
      <c r="L147" s="12">
        <v>220708</v>
      </c>
      <c r="M147" s="63">
        <v>2910</v>
      </c>
    </row>
    <row r="148" spans="1:13">
      <c r="A148" s="93" t="s">
        <v>294</v>
      </c>
      <c r="B148" s="66">
        <v>1</v>
      </c>
      <c r="C148" s="65">
        <v>339.7</v>
      </c>
      <c r="D148" s="66">
        <v>435000</v>
      </c>
      <c r="E148" s="66">
        <v>1281</v>
      </c>
      <c r="F148" s="67">
        <v>1</v>
      </c>
      <c r="G148" s="65">
        <v>339.7</v>
      </c>
      <c r="H148" s="66">
        <v>435000</v>
      </c>
      <c r="I148" s="66">
        <v>1281</v>
      </c>
      <c r="J148" s="66"/>
      <c r="K148" s="65"/>
      <c r="L148" s="66"/>
      <c r="M148" s="112"/>
    </row>
    <row r="149" spans="1:13">
      <c r="A149" s="94" t="s">
        <v>1075</v>
      </c>
      <c r="B149" s="12">
        <v>44</v>
      </c>
      <c r="C149" s="54">
        <v>64.522875000000042</v>
      </c>
      <c r="D149" s="12">
        <v>83653.488372093023</v>
      </c>
      <c r="E149" s="12">
        <v>1281.5813953488373</v>
      </c>
      <c r="F149" s="14"/>
      <c r="G149" s="54"/>
      <c r="H149" s="12"/>
      <c r="I149" s="12"/>
      <c r="J149" s="12">
        <v>44</v>
      </c>
      <c r="K149" s="54">
        <v>64.522875000000028</v>
      </c>
      <c r="L149" s="12">
        <v>83653.488372093023</v>
      </c>
      <c r="M149" s="63">
        <v>1281.5813953488373</v>
      </c>
    </row>
    <row r="150" spans="1:13">
      <c r="A150" s="93" t="s">
        <v>1076</v>
      </c>
      <c r="B150" s="66">
        <v>31</v>
      </c>
      <c r="C150" s="65">
        <v>76.12271666666669</v>
      </c>
      <c r="D150" s="66">
        <v>91526.666666666672</v>
      </c>
      <c r="E150" s="66">
        <v>1212</v>
      </c>
      <c r="F150" s="67"/>
      <c r="G150" s="65"/>
      <c r="H150" s="66"/>
      <c r="I150" s="66"/>
      <c r="J150" s="66">
        <v>31</v>
      </c>
      <c r="K150" s="65">
        <v>76.122716666666676</v>
      </c>
      <c r="L150" s="66">
        <v>91526.666666666672</v>
      </c>
      <c r="M150" s="112">
        <v>1212</v>
      </c>
    </row>
    <row r="151" spans="1:13">
      <c r="A151" s="94" t="s">
        <v>296</v>
      </c>
      <c r="B151" s="12">
        <v>4</v>
      </c>
      <c r="C151" s="54">
        <v>72.031874999999985</v>
      </c>
      <c r="D151" s="12">
        <v>171500</v>
      </c>
      <c r="E151" s="12">
        <v>2384.25</v>
      </c>
      <c r="F151" s="14"/>
      <c r="G151" s="54"/>
      <c r="H151" s="12"/>
      <c r="I151" s="12"/>
      <c r="J151" s="12">
        <v>4</v>
      </c>
      <c r="K151" s="54">
        <v>72.031874999999999</v>
      </c>
      <c r="L151" s="12">
        <v>171500</v>
      </c>
      <c r="M151" s="63">
        <v>2384.25</v>
      </c>
    </row>
    <row r="152" spans="1:13">
      <c r="A152" s="93" t="s">
        <v>297</v>
      </c>
      <c r="B152" s="66">
        <v>9</v>
      </c>
      <c r="C152" s="65">
        <v>144.68755555555555</v>
      </c>
      <c r="D152" s="66">
        <v>291111.11111111112</v>
      </c>
      <c r="E152" s="66">
        <v>2166.3333333333335</v>
      </c>
      <c r="F152" s="67">
        <v>6</v>
      </c>
      <c r="G152" s="65">
        <v>175.09049999999999</v>
      </c>
      <c r="H152" s="66">
        <v>329000</v>
      </c>
      <c r="I152" s="66">
        <v>1879</v>
      </c>
      <c r="J152" s="66">
        <v>3</v>
      </c>
      <c r="K152" s="65">
        <v>83.881666666666661</v>
      </c>
      <c r="L152" s="66">
        <v>215333.33333333334</v>
      </c>
      <c r="M152" s="112">
        <v>2741</v>
      </c>
    </row>
    <row r="153" spans="1:13">
      <c r="A153" s="94" t="s">
        <v>298</v>
      </c>
      <c r="B153" s="12">
        <v>2</v>
      </c>
      <c r="C153" s="54">
        <v>213.52500000000001</v>
      </c>
      <c r="D153" s="12">
        <v>517499</v>
      </c>
      <c r="E153" s="12">
        <v>2600</v>
      </c>
      <c r="F153" s="14">
        <v>2</v>
      </c>
      <c r="G153" s="54">
        <v>213.52500000000001</v>
      </c>
      <c r="H153" s="12">
        <v>517499</v>
      </c>
      <c r="I153" s="12">
        <v>2600</v>
      </c>
      <c r="J153" s="12"/>
      <c r="K153" s="54"/>
      <c r="L153" s="12"/>
      <c r="M153" s="63"/>
    </row>
    <row r="154" spans="1:13">
      <c r="A154" s="93" t="s">
        <v>940</v>
      </c>
      <c r="B154" s="66">
        <v>8</v>
      </c>
      <c r="C154" s="65">
        <v>62.744025000000001</v>
      </c>
      <c r="D154" s="66">
        <v>87825</v>
      </c>
      <c r="E154" s="66">
        <v>1428.125</v>
      </c>
      <c r="F154" s="67"/>
      <c r="G154" s="65"/>
      <c r="H154" s="66"/>
      <c r="I154" s="66"/>
      <c r="J154" s="66">
        <v>8</v>
      </c>
      <c r="K154" s="65">
        <v>62.744025000000001</v>
      </c>
      <c r="L154" s="66">
        <v>87825</v>
      </c>
      <c r="M154" s="112">
        <v>1428.125</v>
      </c>
    </row>
    <row r="155" spans="1:13">
      <c r="A155" s="94" t="s">
        <v>299</v>
      </c>
      <c r="B155" s="12">
        <v>2</v>
      </c>
      <c r="C155" s="54">
        <v>128.93495000000001</v>
      </c>
      <c r="D155" s="12">
        <v>223000</v>
      </c>
      <c r="E155" s="12">
        <v>1804</v>
      </c>
      <c r="F155" s="14">
        <v>1</v>
      </c>
      <c r="G155" s="54">
        <v>187.8699</v>
      </c>
      <c r="H155" s="12">
        <v>308300</v>
      </c>
      <c r="I155" s="12">
        <v>1641</v>
      </c>
      <c r="J155" s="12">
        <v>1</v>
      </c>
      <c r="K155" s="54">
        <v>70</v>
      </c>
      <c r="L155" s="12">
        <v>137700</v>
      </c>
      <c r="M155" s="63">
        <v>1967</v>
      </c>
    </row>
    <row r="156" spans="1:13">
      <c r="A156" s="93" t="s">
        <v>1079</v>
      </c>
      <c r="B156" s="66">
        <v>110</v>
      </c>
      <c r="C156" s="65">
        <v>128.00464392523361</v>
      </c>
      <c r="D156" s="66">
        <v>463505.94059405942</v>
      </c>
      <c r="E156" s="66">
        <v>4357.4752475247524</v>
      </c>
      <c r="F156" s="67">
        <v>15</v>
      </c>
      <c r="G156" s="65">
        <v>291.24011333333334</v>
      </c>
      <c r="H156" s="66">
        <v>587777.77777777775</v>
      </c>
      <c r="I156" s="66">
        <v>2973</v>
      </c>
      <c r="J156" s="66">
        <v>95</v>
      </c>
      <c r="K156" s="65">
        <v>101.39016521739123</v>
      </c>
      <c r="L156" s="66">
        <v>451348.91304347827</v>
      </c>
      <c r="M156" s="112">
        <v>4492.913043478261</v>
      </c>
    </row>
    <row r="157" spans="1:13">
      <c r="A157" s="94" t="s">
        <v>1080</v>
      </c>
      <c r="B157" s="12">
        <v>2</v>
      </c>
      <c r="C157" s="54">
        <v>233.73749999999998</v>
      </c>
      <c r="D157" s="12">
        <v>240000</v>
      </c>
      <c r="E157" s="12">
        <v>1027</v>
      </c>
      <c r="F157" s="14">
        <v>2</v>
      </c>
      <c r="G157" s="54">
        <v>233.73749999999998</v>
      </c>
      <c r="H157" s="12">
        <v>240000</v>
      </c>
      <c r="I157" s="12">
        <v>1027</v>
      </c>
      <c r="J157" s="12"/>
      <c r="K157" s="54"/>
      <c r="L157" s="12"/>
      <c r="M157" s="63"/>
    </row>
    <row r="158" spans="1:13">
      <c r="A158" s="93" t="s">
        <v>947</v>
      </c>
      <c r="B158" s="66">
        <v>3</v>
      </c>
      <c r="C158" s="65">
        <v>58.080000000000005</v>
      </c>
      <c r="D158" s="66">
        <v>174865</v>
      </c>
      <c r="E158" s="66">
        <v>3094.6666666666665</v>
      </c>
      <c r="F158" s="67"/>
      <c r="G158" s="65"/>
      <c r="H158" s="66"/>
      <c r="I158" s="66"/>
      <c r="J158" s="66">
        <v>3</v>
      </c>
      <c r="K158" s="65">
        <v>58.080000000000005</v>
      </c>
      <c r="L158" s="66">
        <v>174865</v>
      </c>
      <c r="M158" s="112">
        <v>3094.6666666666665</v>
      </c>
    </row>
    <row r="159" spans="1:13">
      <c r="A159" s="94" t="s">
        <v>301</v>
      </c>
      <c r="B159" s="12">
        <v>22</v>
      </c>
      <c r="C159" s="54">
        <v>204.61000000000004</v>
      </c>
      <c r="D159" s="12">
        <v>625318.18181818177</v>
      </c>
      <c r="E159" s="12">
        <v>3056.181818181818</v>
      </c>
      <c r="F159" s="14">
        <v>22</v>
      </c>
      <c r="G159" s="54">
        <v>204.61000000000004</v>
      </c>
      <c r="H159" s="12">
        <v>625318.18181818177</v>
      </c>
      <c r="I159" s="12">
        <v>3056.181818181818</v>
      </c>
      <c r="J159" s="12"/>
      <c r="K159" s="54"/>
      <c r="L159" s="12"/>
      <c r="M159" s="63"/>
    </row>
    <row r="160" spans="1:13">
      <c r="A160" s="93" t="s">
        <v>148</v>
      </c>
      <c r="B160" s="66">
        <v>75</v>
      </c>
      <c r="C160" s="65">
        <v>58.784859459459433</v>
      </c>
      <c r="D160" s="66">
        <v>127711.96</v>
      </c>
      <c r="E160" s="66">
        <v>1930.2162162162163</v>
      </c>
      <c r="F160" s="67">
        <v>1</v>
      </c>
      <c r="G160" s="65">
        <v>160</v>
      </c>
      <c r="H160" s="66">
        <v>425000</v>
      </c>
      <c r="I160" s="66">
        <v>2656</v>
      </c>
      <c r="J160" s="66">
        <v>74</v>
      </c>
      <c r="K160" s="65">
        <v>57.398350684931494</v>
      </c>
      <c r="L160" s="66">
        <v>123694.55405405405</v>
      </c>
      <c r="M160" s="112">
        <v>1920.2739726027398</v>
      </c>
    </row>
    <row r="161" spans="1:13">
      <c r="A161" s="94" t="s">
        <v>302</v>
      </c>
      <c r="B161" s="12">
        <v>16</v>
      </c>
      <c r="C161" s="54">
        <v>113.03878125000001</v>
      </c>
      <c r="D161" s="12">
        <v>384687.5</v>
      </c>
      <c r="E161" s="12">
        <v>3617.8125</v>
      </c>
      <c r="F161" s="14">
        <v>4</v>
      </c>
      <c r="G161" s="54">
        <v>164.84129999999999</v>
      </c>
      <c r="H161" s="12">
        <v>432500</v>
      </c>
      <c r="I161" s="12">
        <v>2634.5</v>
      </c>
      <c r="J161" s="12">
        <v>12</v>
      </c>
      <c r="K161" s="54">
        <v>95.771275000000003</v>
      </c>
      <c r="L161" s="12">
        <v>368750</v>
      </c>
      <c r="M161" s="63">
        <v>3945.5833333333335</v>
      </c>
    </row>
    <row r="162" spans="1:13">
      <c r="A162" s="93" t="s">
        <v>950</v>
      </c>
      <c r="B162" s="66">
        <v>5</v>
      </c>
      <c r="C162" s="65">
        <v>64.888000000000005</v>
      </c>
      <c r="D162" s="66">
        <v>137691.6</v>
      </c>
      <c r="E162" s="66">
        <v>2149.1999999999998</v>
      </c>
      <c r="F162" s="67"/>
      <c r="G162" s="65"/>
      <c r="H162" s="66"/>
      <c r="I162" s="66"/>
      <c r="J162" s="66">
        <v>5</v>
      </c>
      <c r="K162" s="65">
        <v>64.888000000000005</v>
      </c>
      <c r="L162" s="66">
        <v>137691.6</v>
      </c>
      <c r="M162" s="112">
        <v>2149.1999999999998</v>
      </c>
    </row>
    <row r="163" spans="1:13">
      <c r="A163" s="94" t="s">
        <v>303</v>
      </c>
      <c r="B163" s="12">
        <v>48</v>
      </c>
      <c r="C163" s="54">
        <v>71.584962166666671</v>
      </c>
      <c r="D163" s="12">
        <v>84901.479166666672</v>
      </c>
      <c r="E163" s="12">
        <v>1238.3958333333333</v>
      </c>
      <c r="F163" s="14"/>
      <c r="G163" s="54"/>
      <c r="H163" s="12"/>
      <c r="I163" s="12"/>
      <c r="J163" s="12">
        <v>48</v>
      </c>
      <c r="K163" s="54">
        <v>71.584962166666656</v>
      </c>
      <c r="L163" s="12">
        <v>84901.479166666672</v>
      </c>
      <c r="M163" s="63">
        <v>1238.3958333333333</v>
      </c>
    </row>
    <row r="164" spans="1:13">
      <c r="A164" s="93" t="s">
        <v>951</v>
      </c>
      <c r="B164" s="66">
        <v>30</v>
      </c>
      <c r="C164" s="65">
        <v>99.072426666666672</v>
      </c>
      <c r="D164" s="66">
        <v>149126.66666666666</v>
      </c>
      <c r="E164" s="66">
        <v>1576.7333333333333</v>
      </c>
      <c r="F164" s="67">
        <v>7</v>
      </c>
      <c r="G164" s="65">
        <v>174.42971428571428</v>
      </c>
      <c r="H164" s="66">
        <v>241671.42857142858</v>
      </c>
      <c r="I164" s="66">
        <v>1394.1428571428571</v>
      </c>
      <c r="J164" s="66">
        <v>23</v>
      </c>
      <c r="K164" s="65">
        <v>76.137600000000006</v>
      </c>
      <c r="L164" s="66">
        <v>120960.86956521739</v>
      </c>
      <c r="M164" s="112">
        <v>1632.304347826087</v>
      </c>
    </row>
    <row r="165" spans="1:13">
      <c r="A165" s="94" t="s">
        <v>1082</v>
      </c>
      <c r="B165" s="12">
        <v>1</v>
      </c>
      <c r="C165" s="54">
        <v>62.962499999999991</v>
      </c>
      <c r="D165" s="12">
        <v>53000</v>
      </c>
      <c r="E165" s="12">
        <v>842</v>
      </c>
      <c r="F165" s="14"/>
      <c r="G165" s="54"/>
      <c r="H165" s="12"/>
      <c r="I165" s="12"/>
      <c r="J165" s="12">
        <v>1</v>
      </c>
      <c r="K165" s="54">
        <v>62.962499999999991</v>
      </c>
      <c r="L165" s="12">
        <v>53000</v>
      </c>
      <c r="M165" s="63">
        <v>842</v>
      </c>
    </row>
    <row r="166" spans="1:13">
      <c r="A166" s="93" t="s">
        <v>1083</v>
      </c>
      <c r="B166" s="66">
        <v>3</v>
      </c>
      <c r="C166" s="65">
        <v>184</v>
      </c>
      <c r="D166" s="66">
        <v>175500</v>
      </c>
      <c r="E166" s="66">
        <v>954</v>
      </c>
      <c r="F166" s="67">
        <v>3</v>
      </c>
      <c r="G166" s="65">
        <v>184</v>
      </c>
      <c r="H166" s="66">
        <v>175500</v>
      </c>
      <c r="I166" s="66">
        <v>954</v>
      </c>
      <c r="J166" s="66"/>
      <c r="K166" s="65"/>
      <c r="L166" s="66"/>
      <c r="M166" s="112"/>
    </row>
    <row r="167" spans="1:13">
      <c r="A167" s="94" t="s">
        <v>304</v>
      </c>
      <c r="B167" s="12">
        <v>10</v>
      </c>
      <c r="C167" s="54">
        <v>76.150000000000006</v>
      </c>
      <c r="D167" s="12">
        <v>194700</v>
      </c>
      <c r="E167" s="12">
        <v>2533.6</v>
      </c>
      <c r="F167" s="14">
        <v>2</v>
      </c>
      <c r="G167" s="54">
        <v>116.10000000000001</v>
      </c>
      <c r="H167" s="12">
        <v>326000</v>
      </c>
      <c r="I167" s="12">
        <v>2888</v>
      </c>
      <c r="J167" s="12">
        <v>8</v>
      </c>
      <c r="K167" s="54">
        <v>66.162500000000009</v>
      </c>
      <c r="L167" s="12">
        <v>161875</v>
      </c>
      <c r="M167" s="63">
        <v>2445</v>
      </c>
    </row>
    <row r="168" spans="1:13">
      <c r="A168" s="93" t="s">
        <v>305</v>
      </c>
      <c r="B168" s="66">
        <v>1</v>
      </c>
      <c r="C168" s="65">
        <v>61.424999999999997</v>
      </c>
      <c r="D168" s="66">
        <v>111100</v>
      </c>
      <c r="E168" s="66">
        <v>1809</v>
      </c>
      <c r="F168" s="67"/>
      <c r="G168" s="65"/>
      <c r="H168" s="66"/>
      <c r="I168" s="66"/>
      <c r="J168" s="66">
        <v>1</v>
      </c>
      <c r="K168" s="65">
        <v>61.424999999999997</v>
      </c>
      <c r="L168" s="66">
        <v>111100</v>
      </c>
      <c r="M168" s="112">
        <v>1809</v>
      </c>
    </row>
    <row r="169" spans="1:13">
      <c r="A169" s="94" t="s">
        <v>306</v>
      </c>
      <c r="B169" s="12">
        <v>1</v>
      </c>
      <c r="C169" s="54">
        <v>61.6</v>
      </c>
      <c r="D169" s="12">
        <v>170000</v>
      </c>
      <c r="E169" s="12">
        <v>2760</v>
      </c>
      <c r="F169" s="14">
        <v>1</v>
      </c>
      <c r="G169" s="54">
        <v>61.6</v>
      </c>
      <c r="H169" s="12">
        <v>170000</v>
      </c>
      <c r="I169" s="12">
        <v>2760</v>
      </c>
      <c r="J169" s="12"/>
      <c r="K169" s="54"/>
      <c r="L169" s="12"/>
      <c r="M169" s="63"/>
    </row>
    <row r="170" spans="1:13">
      <c r="A170" s="93" t="s">
        <v>1084</v>
      </c>
      <c r="B170" s="66">
        <v>1</v>
      </c>
      <c r="C170" s="65">
        <v>254.38000000000002</v>
      </c>
      <c r="D170" s="66">
        <v>220000</v>
      </c>
      <c r="E170" s="66">
        <v>865</v>
      </c>
      <c r="F170" s="67">
        <v>1</v>
      </c>
      <c r="G170" s="65">
        <v>254.38000000000002</v>
      </c>
      <c r="H170" s="66">
        <v>220000</v>
      </c>
      <c r="I170" s="66">
        <v>865</v>
      </c>
      <c r="J170" s="66"/>
      <c r="K170" s="65"/>
      <c r="L170" s="66"/>
      <c r="M170" s="112"/>
    </row>
    <row r="171" spans="1:13">
      <c r="A171" s="94" t="s">
        <v>952</v>
      </c>
      <c r="B171" s="12">
        <v>1</v>
      </c>
      <c r="C171" s="54">
        <v>173.8</v>
      </c>
      <c r="D171" s="12">
        <v>398000</v>
      </c>
      <c r="E171" s="12">
        <v>2290</v>
      </c>
      <c r="F171" s="14">
        <v>1</v>
      </c>
      <c r="G171" s="54">
        <v>173.8</v>
      </c>
      <c r="H171" s="12">
        <v>398000</v>
      </c>
      <c r="I171" s="12">
        <v>2290</v>
      </c>
      <c r="J171" s="12"/>
      <c r="K171" s="54"/>
      <c r="L171" s="12"/>
      <c r="M171" s="63"/>
    </row>
    <row r="172" spans="1:13">
      <c r="A172" s="93" t="s">
        <v>307</v>
      </c>
      <c r="B172" s="66">
        <v>4</v>
      </c>
      <c r="C172" s="65">
        <v>84.008074999999991</v>
      </c>
      <c r="D172" s="66">
        <v>114300</v>
      </c>
      <c r="E172" s="66">
        <v>1355.75</v>
      </c>
      <c r="F172" s="67"/>
      <c r="G172" s="65"/>
      <c r="H172" s="66"/>
      <c r="I172" s="66"/>
      <c r="J172" s="66">
        <v>4</v>
      </c>
      <c r="K172" s="65">
        <v>84.008074999999991</v>
      </c>
      <c r="L172" s="66">
        <v>114300</v>
      </c>
      <c r="M172" s="112">
        <v>1355.75</v>
      </c>
    </row>
    <row r="173" spans="1:13">
      <c r="A173" s="94" t="s">
        <v>308</v>
      </c>
      <c r="B173" s="12">
        <v>3</v>
      </c>
      <c r="C173" s="54">
        <v>67.097500000000011</v>
      </c>
      <c r="D173" s="12">
        <v>139000</v>
      </c>
      <c r="E173" s="12">
        <v>2013.3333333333333</v>
      </c>
      <c r="F173" s="14"/>
      <c r="G173" s="54"/>
      <c r="H173" s="12"/>
      <c r="I173" s="12"/>
      <c r="J173" s="12">
        <v>3</v>
      </c>
      <c r="K173" s="54">
        <v>67.097500000000011</v>
      </c>
      <c r="L173" s="12">
        <v>139000</v>
      </c>
      <c r="M173" s="63">
        <v>2013.3333333333333</v>
      </c>
    </row>
    <row r="174" spans="1:13">
      <c r="A174" s="93" t="s">
        <v>309</v>
      </c>
      <c r="B174" s="66">
        <v>3</v>
      </c>
      <c r="C174" s="65">
        <v>327.92500000000001</v>
      </c>
      <c r="D174" s="66">
        <v>579333.33333333337</v>
      </c>
      <c r="E174" s="66">
        <v>1797.6666666666667</v>
      </c>
      <c r="F174" s="67">
        <v>3</v>
      </c>
      <c r="G174" s="65">
        <v>327.92500000000001</v>
      </c>
      <c r="H174" s="66">
        <v>579333.33333333337</v>
      </c>
      <c r="I174" s="66">
        <v>1797.6666666666667</v>
      </c>
      <c r="J174" s="66"/>
      <c r="K174" s="65"/>
      <c r="L174" s="66"/>
      <c r="M174" s="112"/>
    </row>
    <row r="175" spans="1:13">
      <c r="A175" s="94" t="s">
        <v>153</v>
      </c>
      <c r="B175" s="12">
        <v>53</v>
      </c>
      <c r="C175" s="54">
        <v>81.760711660377368</v>
      </c>
      <c r="D175" s="12">
        <v>215508.96153846153</v>
      </c>
      <c r="E175" s="12">
        <v>2686.6346153846152</v>
      </c>
      <c r="F175" s="14">
        <v>4</v>
      </c>
      <c r="G175" s="54">
        <v>135.10799999999998</v>
      </c>
      <c r="H175" s="12">
        <v>320177</v>
      </c>
      <c r="I175" s="12">
        <v>2397.5</v>
      </c>
      <c r="J175" s="12">
        <v>49</v>
      </c>
      <c r="K175" s="54">
        <v>77.40583097959184</v>
      </c>
      <c r="L175" s="12">
        <v>206786.625</v>
      </c>
      <c r="M175" s="63">
        <v>2710.7291666666665</v>
      </c>
    </row>
    <row r="176" spans="1:13">
      <c r="A176" s="93" t="s">
        <v>140</v>
      </c>
      <c r="B176" s="66">
        <v>12</v>
      </c>
      <c r="C176" s="65">
        <v>78.10605000000001</v>
      </c>
      <c r="D176" s="66">
        <v>179366.66666666666</v>
      </c>
      <c r="E176" s="66">
        <v>2532.1111111111113</v>
      </c>
      <c r="F176" s="67"/>
      <c r="G176" s="65"/>
      <c r="H176" s="66"/>
      <c r="I176" s="66"/>
      <c r="J176" s="66">
        <v>12</v>
      </c>
      <c r="K176" s="65">
        <v>78.106049999999996</v>
      </c>
      <c r="L176" s="66">
        <v>179366.66666666666</v>
      </c>
      <c r="M176" s="112">
        <v>2532.1111111111113</v>
      </c>
    </row>
    <row r="177" spans="1:13">
      <c r="A177" s="94" t="s">
        <v>310</v>
      </c>
      <c r="B177" s="12">
        <v>2</v>
      </c>
      <c r="C177" s="54">
        <v>182</v>
      </c>
      <c r="D177" s="12">
        <v>370000</v>
      </c>
      <c r="E177" s="12">
        <v>2050.5</v>
      </c>
      <c r="F177" s="14">
        <v>2</v>
      </c>
      <c r="G177" s="54">
        <v>182</v>
      </c>
      <c r="H177" s="12">
        <v>370000</v>
      </c>
      <c r="I177" s="12">
        <v>2050.5</v>
      </c>
      <c r="J177" s="12"/>
      <c r="K177" s="54"/>
      <c r="L177" s="12"/>
      <c r="M177" s="63"/>
    </row>
    <row r="178" spans="1:13">
      <c r="A178" s="93" t="s">
        <v>154</v>
      </c>
      <c r="B178" s="66">
        <v>38</v>
      </c>
      <c r="C178" s="65">
        <v>99.640539999999987</v>
      </c>
      <c r="D178" s="66">
        <v>205496.15384615384</v>
      </c>
      <c r="E178" s="66">
        <v>2082.2352941176468</v>
      </c>
      <c r="F178" s="67">
        <v>17</v>
      </c>
      <c r="G178" s="65">
        <v>137.43950000000001</v>
      </c>
      <c r="H178" s="66">
        <v>249200</v>
      </c>
      <c r="I178" s="66">
        <v>1959.2222222222222</v>
      </c>
      <c r="J178" s="66">
        <v>21</v>
      </c>
      <c r="K178" s="65">
        <v>61.84158</v>
      </c>
      <c r="L178" s="66">
        <v>182358.82352941178</v>
      </c>
      <c r="M178" s="112">
        <v>2220.625</v>
      </c>
    </row>
    <row r="179" spans="1:13">
      <c r="A179" s="94" t="s">
        <v>1085</v>
      </c>
      <c r="B179" s="12">
        <v>7</v>
      </c>
      <c r="C179" s="54">
        <v>96.871785714285707</v>
      </c>
      <c r="D179" s="12">
        <v>155014.28571428571</v>
      </c>
      <c r="E179" s="12">
        <v>1646.7142857142858</v>
      </c>
      <c r="F179" s="14"/>
      <c r="G179" s="54"/>
      <c r="H179" s="12"/>
      <c r="I179" s="12"/>
      <c r="J179" s="12">
        <v>7</v>
      </c>
      <c r="K179" s="54">
        <v>96.871785714285707</v>
      </c>
      <c r="L179" s="12">
        <v>155014.28571428571</v>
      </c>
      <c r="M179" s="63">
        <v>1646.7142857142858</v>
      </c>
    </row>
    <row r="180" spans="1:13">
      <c r="A180" s="93" t="s">
        <v>312</v>
      </c>
      <c r="B180" s="66">
        <v>1</v>
      </c>
      <c r="C180" s="65">
        <v>120</v>
      </c>
      <c r="D180" s="66">
        <v>167000</v>
      </c>
      <c r="E180" s="66">
        <v>1392</v>
      </c>
      <c r="F180" s="67">
        <v>1</v>
      </c>
      <c r="G180" s="65">
        <v>120</v>
      </c>
      <c r="H180" s="66">
        <v>167000</v>
      </c>
      <c r="I180" s="66">
        <v>1392</v>
      </c>
      <c r="J180" s="66"/>
      <c r="K180" s="65"/>
      <c r="L180" s="66"/>
      <c r="M180" s="112"/>
    </row>
    <row r="181" spans="1:13">
      <c r="A181" s="94" t="s">
        <v>155</v>
      </c>
      <c r="B181" s="12">
        <v>30</v>
      </c>
      <c r="C181" s="54">
        <v>70.567199999999985</v>
      </c>
      <c r="D181" s="12">
        <v>175826.66666666666</v>
      </c>
      <c r="E181" s="12">
        <v>2591.2333333333331</v>
      </c>
      <c r="F181" s="14"/>
      <c r="G181" s="54"/>
      <c r="H181" s="12"/>
      <c r="I181" s="12"/>
      <c r="J181" s="12">
        <v>30</v>
      </c>
      <c r="K181" s="54">
        <v>70.567199999999985</v>
      </c>
      <c r="L181" s="12">
        <v>175826.66666666666</v>
      </c>
      <c r="M181" s="63">
        <v>2591.2333333333331</v>
      </c>
    </row>
    <row r="182" spans="1:13">
      <c r="A182" s="93" t="s">
        <v>313</v>
      </c>
      <c r="B182" s="66">
        <v>13</v>
      </c>
      <c r="C182" s="65">
        <v>198.58603076923075</v>
      </c>
      <c r="D182" s="66">
        <v>508255.38461538462</v>
      </c>
      <c r="E182" s="66">
        <v>2646.6153846153848</v>
      </c>
      <c r="F182" s="67">
        <v>9</v>
      </c>
      <c r="G182" s="65">
        <v>257.4459333333333</v>
      </c>
      <c r="H182" s="66">
        <v>652197.11111111112</v>
      </c>
      <c r="I182" s="66">
        <v>2580.1111111111113</v>
      </c>
      <c r="J182" s="66">
        <v>4</v>
      </c>
      <c r="K182" s="65">
        <v>66.15124999999999</v>
      </c>
      <c r="L182" s="66">
        <v>184386.5</v>
      </c>
      <c r="M182" s="112">
        <v>2796.25</v>
      </c>
    </row>
    <row r="183" spans="1:13">
      <c r="A183" s="94" t="s">
        <v>314</v>
      </c>
      <c r="B183" s="12">
        <v>6</v>
      </c>
      <c r="C183" s="54">
        <v>126.64093333333334</v>
      </c>
      <c r="D183" s="12">
        <v>366100</v>
      </c>
      <c r="E183" s="12">
        <v>3074.5</v>
      </c>
      <c r="F183" s="14">
        <v>3</v>
      </c>
      <c r="G183" s="54">
        <v>177.98436666666666</v>
      </c>
      <c r="H183" s="12">
        <v>476666.66666666669</v>
      </c>
      <c r="I183" s="12">
        <v>2738.6666666666665</v>
      </c>
      <c r="J183" s="12">
        <v>3</v>
      </c>
      <c r="K183" s="54">
        <v>75.297499999999999</v>
      </c>
      <c r="L183" s="12">
        <v>255533.33333333334</v>
      </c>
      <c r="M183" s="63">
        <v>3410.3333333333335</v>
      </c>
    </row>
    <row r="184" spans="1:13">
      <c r="A184" s="91" t="s">
        <v>21</v>
      </c>
      <c r="B184" s="73">
        <v>898</v>
      </c>
      <c r="C184" s="45">
        <v>117.78797631561096</v>
      </c>
      <c r="D184" s="46">
        <v>348452.35251441697</v>
      </c>
      <c r="E184" s="46">
        <v>2625.2670520231222</v>
      </c>
      <c r="F184" s="92">
        <v>325</v>
      </c>
      <c r="G184" s="45">
        <v>183.85733996540893</v>
      </c>
      <c r="H184" s="46">
        <v>615172.84880258888</v>
      </c>
      <c r="I184" s="46">
        <v>3001.3506493506488</v>
      </c>
      <c r="J184" s="46">
        <v>573</v>
      </c>
      <c r="K184" s="45">
        <v>80.667733134275593</v>
      </c>
      <c r="L184" s="46">
        <v>200752.29274193567</v>
      </c>
      <c r="M184" s="46">
        <v>2417.3070017953351</v>
      </c>
    </row>
    <row r="185" spans="1:13">
      <c r="A185" s="93" t="s">
        <v>316</v>
      </c>
      <c r="B185" s="66">
        <v>1</v>
      </c>
      <c r="C185" s="65">
        <v>204.98399999999995</v>
      </c>
      <c r="D185" s="66">
        <v>590000</v>
      </c>
      <c r="E185" s="66">
        <v>2878</v>
      </c>
      <c r="F185" s="67">
        <v>1</v>
      </c>
      <c r="G185" s="65">
        <v>204.98399999999995</v>
      </c>
      <c r="H185" s="66">
        <v>590000</v>
      </c>
      <c r="I185" s="66">
        <v>2878</v>
      </c>
      <c r="J185" s="66"/>
      <c r="K185" s="65"/>
      <c r="L185" s="66"/>
      <c r="M185" s="112"/>
    </row>
    <row r="186" spans="1:13">
      <c r="A186" s="94" t="s">
        <v>961</v>
      </c>
      <c r="B186" s="12">
        <v>14</v>
      </c>
      <c r="C186" s="54">
        <v>110.52717857142855</v>
      </c>
      <c r="D186" s="12">
        <v>364028.57142857142</v>
      </c>
      <c r="E186" s="12">
        <v>3315.8571428571427</v>
      </c>
      <c r="F186" s="14">
        <v>12</v>
      </c>
      <c r="G186" s="54">
        <v>117.41359374999998</v>
      </c>
      <c r="H186" s="12">
        <v>392500</v>
      </c>
      <c r="I186" s="12">
        <v>3412.1666666666665</v>
      </c>
      <c r="J186" s="12">
        <v>2</v>
      </c>
      <c r="K186" s="54">
        <v>69.208687499999996</v>
      </c>
      <c r="L186" s="12">
        <v>193200</v>
      </c>
      <c r="M186" s="63">
        <v>2738</v>
      </c>
    </row>
    <row r="187" spans="1:13">
      <c r="A187" s="93" t="s">
        <v>319</v>
      </c>
      <c r="B187" s="66">
        <v>1</v>
      </c>
      <c r="C187" s="65">
        <v>170.64000000000001</v>
      </c>
      <c r="D187" s="66">
        <v>204900</v>
      </c>
      <c r="E187" s="66">
        <v>1201</v>
      </c>
      <c r="F187" s="67">
        <v>1</v>
      </c>
      <c r="G187" s="65">
        <v>170.64000000000001</v>
      </c>
      <c r="H187" s="66">
        <v>204900</v>
      </c>
      <c r="I187" s="66">
        <v>1201</v>
      </c>
      <c r="J187" s="66"/>
      <c r="K187" s="65"/>
      <c r="L187" s="66"/>
      <c r="M187" s="112"/>
    </row>
    <row r="188" spans="1:13">
      <c r="A188" s="94" t="s">
        <v>320</v>
      </c>
      <c r="B188" s="12">
        <v>4</v>
      </c>
      <c r="C188" s="54">
        <v>139.36562500000002</v>
      </c>
      <c r="D188" s="12">
        <v>219617.5</v>
      </c>
      <c r="E188" s="12">
        <v>1543.5</v>
      </c>
      <c r="F188" s="14">
        <v>3</v>
      </c>
      <c r="G188" s="54">
        <v>152.08750000000001</v>
      </c>
      <c r="H188" s="12">
        <v>256000</v>
      </c>
      <c r="I188" s="12">
        <v>1694</v>
      </c>
      <c r="J188" s="12">
        <v>1</v>
      </c>
      <c r="K188" s="54">
        <v>101.2</v>
      </c>
      <c r="L188" s="12">
        <v>110470</v>
      </c>
      <c r="M188" s="63">
        <v>1092</v>
      </c>
    </row>
    <row r="189" spans="1:13">
      <c r="A189" s="93" t="s">
        <v>321</v>
      </c>
      <c r="B189" s="66">
        <v>7</v>
      </c>
      <c r="C189" s="65">
        <v>88.40317142857144</v>
      </c>
      <c r="D189" s="66">
        <v>90557.142857142855</v>
      </c>
      <c r="E189" s="66">
        <v>998</v>
      </c>
      <c r="F189" s="67">
        <v>1</v>
      </c>
      <c r="G189" s="65">
        <v>138</v>
      </c>
      <c r="H189" s="66">
        <v>240000</v>
      </c>
      <c r="I189" s="66">
        <v>1739</v>
      </c>
      <c r="J189" s="66">
        <v>6</v>
      </c>
      <c r="K189" s="65">
        <v>80.137033333333335</v>
      </c>
      <c r="L189" s="66">
        <v>65650</v>
      </c>
      <c r="M189" s="112">
        <v>874.5</v>
      </c>
    </row>
    <row r="190" spans="1:13">
      <c r="A190" s="94" t="s">
        <v>325</v>
      </c>
      <c r="B190" s="12">
        <v>20</v>
      </c>
      <c r="C190" s="54">
        <v>87.867500000000007</v>
      </c>
      <c r="D190" s="12">
        <v>179617.64705882352</v>
      </c>
      <c r="E190" s="12">
        <v>2188.705882352941</v>
      </c>
      <c r="F190" s="14">
        <v>3</v>
      </c>
      <c r="G190" s="54">
        <v>93</v>
      </c>
      <c r="H190" s="12">
        <v>220000</v>
      </c>
      <c r="I190" s="12">
        <v>2366</v>
      </c>
      <c r="J190" s="12">
        <v>17</v>
      </c>
      <c r="K190" s="54">
        <v>86.961764705882359</v>
      </c>
      <c r="L190" s="12">
        <v>170964.28571428571</v>
      </c>
      <c r="M190" s="63">
        <v>2150.7142857142858</v>
      </c>
    </row>
    <row r="191" spans="1:13">
      <c r="A191" s="93" t="s">
        <v>326</v>
      </c>
      <c r="B191" s="66">
        <v>4</v>
      </c>
      <c r="C191" s="65">
        <v>129.11075</v>
      </c>
      <c r="D191" s="66">
        <v>171250</v>
      </c>
      <c r="E191" s="66">
        <v>1357.25</v>
      </c>
      <c r="F191" s="67">
        <v>1</v>
      </c>
      <c r="G191" s="65">
        <v>196.44299999999998</v>
      </c>
      <c r="H191" s="66">
        <v>235000</v>
      </c>
      <c r="I191" s="66">
        <v>1196</v>
      </c>
      <c r="J191" s="66">
        <v>3</v>
      </c>
      <c r="K191" s="65">
        <v>106.66666666666667</v>
      </c>
      <c r="L191" s="66">
        <v>150000</v>
      </c>
      <c r="M191" s="112">
        <v>1411</v>
      </c>
    </row>
    <row r="192" spans="1:13">
      <c r="A192" s="94" t="s">
        <v>327</v>
      </c>
      <c r="B192" s="12">
        <v>63</v>
      </c>
      <c r="C192" s="54">
        <v>269.6013657777778</v>
      </c>
      <c r="D192" s="12">
        <v>1318552.4171428571</v>
      </c>
      <c r="E192" s="12">
        <v>4862.333333333333</v>
      </c>
      <c r="F192" s="14">
        <v>62</v>
      </c>
      <c r="G192" s="54">
        <v>271.40125070967747</v>
      </c>
      <c r="H192" s="12">
        <v>1326916.1658064516</v>
      </c>
      <c r="I192" s="12">
        <v>4859.0967741935483</v>
      </c>
      <c r="J192" s="12">
        <v>1</v>
      </c>
      <c r="K192" s="54">
        <v>158.0085</v>
      </c>
      <c r="L192" s="12">
        <v>800000</v>
      </c>
      <c r="M192" s="63">
        <v>5063</v>
      </c>
    </row>
    <row r="193" spans="1:13">
      <c r="A193" s="93" t="s">
        <v>329</v>
      </c>
      <c r="B193" s="66">
        <v>4</v>
      </c>
      <c r="C193" s="65">
        <v>98.5</v>
      </c>
      <c r="D193" s="66"/>
      <c r="E193" s="66"/>
      <c r="F193" s="67">
        <v>4</v>
      </c>
      <c r="G193" s="65">
        <v>98.5</v>
      </c>
      <c r="H193" s="66"/>
      <c r="I193" s="66"/>
      <c r="J193" s="66"/>
      <c r="K193" s="65"/>
      <c r="L193" s="66"/>
      <c r="M193" s="112"/>
    </row>
    <row r="194" spans="1:13">
      <c r="A194" s="94" t="s">
        <v>332</v>
      </c>
      <c r="B194" s="12">
        <v>4</v>
      </c>
      <c r="C194" s="54">
        <v>47.346249999999998</v>
      </c>
      <c r="D194" s="12">
        <v>94109.25</v>
      </c>
      <c r="E194" s="12">
        <v>2174.25</v>
      </c>
      <c r="F194" s="14"/>
      <c r="G194" s="54"/>
      <c r="H194" s="12"/>
      <c r="I194" s="12"/>
      <c r="J194" s="12">
        <v>4</v>
      </c>
      <c r="K194" s="54">
        <v>47.346249999999998</v>
      </c>
      <c r="L194" s="12">
        <v>94109.25</v>
      </c>
      <c r="M194" s="63">
        <v>2174.25</v>
      </c>
    </row>
    <row r="195" spans="1:13">
      <c r="A195" s="93" t="s">
        <v>157</v>
      </c>
      <c r="B195" s="66">
        <v>27</v>
      </c>
      <c r="C195" s="65">
        <v>81.399259259259267</v>
      </c>
      <c r="D195" s="66">
        <v>182633.33333333334</v>
      </c>
      <c r="E195" s="66">
        <v>2377.8518518518517</v>
      </c>
      <c r="F195" s="67"/>
      <c r="G195" s="65"/>
      <c r="H195" s="66"/>
      <c r="I195" s="66"/>
      <c r="J195" s="66">
        <v>27</v>
      </c>
      <c r="K195" s="65">
        <v>81.399259259259239</v>
      </c>
      <c r="L195" s="66">
        <v>182633.33333333334</v>
      </c>
      <c r="M195" s="112">
        <v>2377.8518518518517</v>
      </c>
    </row>
    <row r="196" spans="1:13">
      <c r="A196" s="94" t="s">
        <v>967</v>
      </c>
      <c r="B196" s="12">
        <v>3</v>
      </c>
      <c r="C196" s="54">
        <v>218.22000000000003</v>
      </c>
      <c r="D196" s="12">
        <v>553333.33333333337</v>
      </c>
      <c r="E196" s="12">
        <v>2535.3333333333335</v>
      </c>
      <c r="F196" s="14">
        <v>3</v>
      </c>
      <c r="G196" s="54">
        <v>218.22000000000003</v>
      </c>
      <c r="H196" s="12">
        <v>553333.33333333337</v>
      </c>
      <c r="I196" s="12">
        <v>2535.3333333333335</v>
      </c>
      <c r="J196" s="12"/>
      <c r="K196" s="54"/>
      <c r="L196" s="12"/>
      <c r="M196" s="63"/>
    </row>
    <row r="197" spans="1:13">
      <c r="A197" s="93" t="s">
        <v>335</v>
      </c>
      <c r="B197" s="66">
        <v>2</v>
      </c>
      <c r="C197" s="65">
        <v>174.60000000000002</v>
      </c>
      <c r="D197" s="66">
        <v>350000</v>
      </c>
      <c r="E197" s="66">
        <v>2076</v>
      </c>
      <c r="F197" s="67">
        <v>2</v>
      </c>
      <c r="G197" s="65">
        <v>174.60000000000002</v>
      </c>
      <c r="H197" s="66">
        <v>350000</v>
      </c>
      <c r="I197" s="66">
        <v>2076</v>
      </c>
      <c r="J197" s="66"/>
      <c r="K197" s="65"/>
      <c r="L197" s="66"/>
      <c r="M197" s="112"/>
    </row>
    <row r="198" spans="1:13">
      <c r="A198" s="94" t="s">
        <v>337</v>
      </c>
      <c r="B198" s="12">
        <v>16</v>
      </c>
      <c r="C198" s="54">
        <v>92.449250062499985</v>
      </c>
      <c r="D198" s="12">
        <v>144356.25</v>
      </c>
      <c r="E198" s="12">
        <v>1589.3125</v>
      </c>
      <c r="F198" s="14">
        <v>4</v>
      </c>
      <c r="G198" s="54">
        <v>144.01162499999998</v>
      </c>
      <c r="H198" s="12">
        <v>218675</v>
      </c>
      <c r="I198" s="12">
        <v>1578.75</v>
      </c>
      <c r="J198" s="12">
        <v>12</v>
      </c>
      <c r="K198" s="54">
        <v>75.26179175</v>
      </c>
      <c r="L198" s="12">
        <v>119583.33333333333</v>
      </c>
      <c r="M198" s="63">
        <v>1592.8333333333333</v>
      </c>
    </row>
    <row r="199" spans="1:13">
      <c r="A199" s="93" t="s">
        <v>341</v>
      </c>
      <c r="B199" s="66">
        <v>11</v>
      </c>
      <c r="C199" s="65">
        <v>108.93657272727269</v>
      </c>
      <c r="D199" s="66">
        <v>560727.27272727271</v>
      </c>
      <c r="E199" s="66">
        <v>5087.454545454545</v>
      </c>
      <c r="F199" s="67">
        <v>3</v>
      </c>
      <c r="G199" s="65">
        <v>283.27649999999994</v>
      </c>
      <c r="H199" s="66">
        <v>1466666.6666666667</v>
      </c>
      <c r="I199" s="66">
        <v>5123.333333333333</v>
      </c>
      <c r="J199" s="66">
        <v>8</v>
      </c>
      <c r="K199" s="65">
        <v>43.559099999999994</v>
      </c>
      <c r="L199" s="66">
        <v>221000</v>
      </c>
      <c r="M199" s="112">
        <v>5074</v>
      </c>
    </row>
    <row r="200" spans="1:13">
      <c r="A200" s="94" t="s">
        <v>342</v>
      </c>
      <c r="B200" s="12">
        <v>20</v>
      </c>
      <c r="C200" s="54">
        <v>221.00078500000001</v>
      </c>
      <c r="D200" s="12">
        <v>970840</v>
      </c>
      <c r="E200" s="12">
        <v>4332</v>
      </c>
      <c r="F200" s="14">
        <v>18</v>
      </c>
      <c r="G200" s="54">
        <v>237.02134444444448</v>
      </c>
      <c r="H200" s="12">
        <v>1049444.4444444445</v>
      </c>
      <c r="I200" s="12">
        <v>4432.5</v>
      </c>
      <c r="J200" s="12">
        <v>2</v>
      </c>
      <c r="K200" s="54">
        <v>76.815749999999994</v>
      </c>
      <c r="L200" s="12">
        <v>263400</v>
      </c>
      <c r="M200" s="63">
        <v>3427.5</v>
      </c>
    </row>
    <row r="201" spans="1:13">
      <c r="A201" s="93" t="s">
        <v>343</v>
      </c>
      <c r="B201" s="66">
        <v>13</v>
      </c>
      <c r="C201" s="65">
        <v>87.561613846153847</v>
      </c>
      <c r="D201" s="66">
        <v>285353.84615384613</v>
      </c>
      <c r="E201" s="66">
        <v>3127.2307692307691</v>
      </c>
      <c r="F201" s="67"/>
      <c r="G201" s="65"/>
      <c r="H201" s="66"/>
      <c r="I201" s="66"/>
      <c r="J201" s="66">
        <v>13</v>
      </c>
      <c r="K201" s="65">
        <v>87.561613846153847</v>
      </c>
      <c r="L201" s="66">
        <v>285353.84615384613</v>
      </c>
      <c r="M201" s="112">
        <v>3127.2307692307691</v>
      </c>
    </row>
    <row r="202" spans="1:13">
      <c r="A202" s="94" t="s">
        <v>347</v>
      </c>
      <c r="B202" s="12">
        <v>2</v>
      </c>
      <c r="C202" s="54">
        <v>162.15088499999999</v>
      </c>
      <c r="D202" s="12"/>
      <c r="E202" s="12"/>
      <c r="F202" s="14">
        <v>2</v>
      </c>
      <c r="G202" s="54">
        <v>162.15088499999999</v>
      </c>
      <c r="H202" s="12"/>
      <c r="I202" s="12"/>
      <c r="J202" s="12"/>
      <c r="K202" s="54"/>
      <c r="L202" s="12"/>
      <c r="M202" s="63"/>
    </row>
    <row r="203" spans="1:13">
      <c r="A203" s="93" t="s">
        <v>348</v>
      </c>
      <c r="B203" s="66">
        <v>6</v>
      </c>
      <c r="C203" s="65">
        <v>59.353509999999993</v>
      </c>
      <c r="D203" s="66">
        <v>149916.66666666666</v>
      </c>
      <c r="E203" s="66">
        <v>2525.1666666666665</v>
      </c>
      <c r="F203" s="67"/>
      <c r="G203" s="65"/>
      <c r="H203" s="66"/>
      <c r="I203" s="66"/>
      <c r="J203" s="66">
        <v>6</v>
      </c>
      <c r="K203" s="65">
        <v>59.353509999999993</v>
      </c>
      <c r="L203" s="66">
        <v>149916.66666666666</v>
      </c>
      <c r="M203" s="112">
        <v>2525.1666666666665</v>
      </c>
    </row>
    <row r="204" spans="1:13">
      <c r="A204" s="94" t="s">
        <v>349</v>
      </c>
      <c r="B204" s="12">
        <v>1</v>
      </c>
      <c r="C204" s="54">
        <v>216</v>
      </c>
      <c r="D204" s="12">
        <v>450000</v>
      </c>
      <c r="E204" s="12">
        <v>2083</v>
      </c>
      <c r="F204" s="14">
        <v>1</v>
      </c>
      <c r="G204" s="54">
        <v>216</v>
      </c>
      <c r="H204" s="12">
        <v>450000</v>
      </c>
      <c r="I204" s="12">
        <v>2083</v>
      </c>
      <c r="J204" s="12"/>
      <c r="K204" s="54"/>
      <c r="L204" s="12"/>
      <c r="M204" s="63"/>
    </row>
    <row r="205" spans="1:13">
      <c r="A205" s="93" t="s">
        <v>352</v>
      </c>
      <c r="B205" s="66">
        <v>27</v>
      </c>
      <c r="C205" s="65">
        <v>96.147788888888869</v>
      </c>
      <c r="D205" s="66">
        <v>139829.38461538462</v>
      </c>
      <c r="E205" s="66">
        <v>1527.9615384615386</v>
      </c>
      <c r="F205" s="67">
        <v>10</v>
      </c>
      <c r="G205" s="65">
        <v>145.83000000000004</v>
      </c>
      <c r="H205" s="66">
        <v>226666.66666666666</v>
      </c>
      <c r="I205" s="66">
        <v>1680.1111111111111</v>
      </c>
      <c r="J205" s="66">
        <v>17</v>
      </c>
      <c r="K205" s="65">
        <v>66.922958823529427</v>
      </c>
      <c r="L205" s="66">
        <v>93856.705882352937</v>
      </c>
      <c r="M205" s="112">
        <v>1447.4117647058824</v>
      </c>
    </row>
    <row r="206" spans="1:13">
      <c r="A206" s="94" t="s">
        <v>354</v>
      </c>
      <c r="B206" s="12">
        <v>3</v>
      </c>
      <c r="C206" s="54">
        <v>66.95</v>
      </c>
      <c r="D206" s="12">
        <v>136500</v>
      </c>
      <c r="E206" s="12">
        <v>2039</v>
      </c>
      <c r="F206" s="14">
        <v>3</v>
      </c>
      <c r="G206" s="54">
        <v>66.95</v>
      </c>
      <c r="H206" s="12">
        <v>136500</v>
      </c>
      <c r="I206" s="12">
        <v>2039</v>
      </c>
      <c r="J206" s="12"/>
      <c r="K206" s="54"/>
      <c r="L206" s="12"/>
      <c r="M206" s="63"/>
    </row>
    <row r="207" spans="1:13">
      <c r="A207" s="93" t="s">
        <v>355</v>
      </c>
      <c r="B207" s="66">
        <v>65</v>
      </c>
      <c r="C207" s="65">
        <v>120.59441104615387</v>
      </c>
      <c r="D207" s="66">
        <v>535770.61538461538</v>
      </c>
      <c r="E207" s="66">
        <v>4291.5230769230766</v>
      </c>
      <c r="F207" s="67">
        <v>5</v>
      </c>
      <c r="G207" s="65">
        <v>268.03100000000006</v>
      </c>
      <c r="H207" s="66">
        <v>1146780</v>
      </c>
      <c r="I207" s="66">
        <v>4152.8</v>
      </c>
      <c r="J207" s="66">
        <v>60</v>
      </c>
      <c r="K207" s="65">
        <v>108.30802863333338</v>
      </c>
      <c r="L207" s="66">
        <v>484853.16666666669</v>
      </c>
      <c r="M207" s="112">
        <v>4303.083333333333</v>
      </c>
    </row>
    <row r="208" spans="1:13">
      <c r="A208" s="94" t="s">
        <v>357</v>
      </c>
      <c r="B208" s="12">
        <v>4</v>
      </c>
      <c r="C208" s="54">
        <v>119.49750000000002</v>
      </c>
      <c r="D208" s="12">
        <v>203500</v>
      </c>
      <c r="E208" s="12">
        <v>1706.25</v>
      </c>
      <c r="F208" s="14"/>
      <c r="G208" s="54"/>
      <c r="H208" s="12"/>
      <c r="I208" s="12"/>
      <c r="J208" s="12">
        <v>4</v>
      </c>
      <c r="K208" s="54">
        <v>119.49750000000002</v>
      </c>
      <c r="L208" s="12">
        <v>203500</v>
      </c>
      <c r="M208" s="63">
        <v>1706.25</v>
      </c>
    </row>
    <row r="209" spans="1:13">
      <c r="A209" s="93" t="s">
        <v>360</v>
      </c>
      <c r="B209" s="66">
        <v>1</v>
      </c>
      <c r="C209" s="65">
        <v>106.7625</v>
      </c>
      <c r="D209" s="66">
        <v>350000</v>
      </c>
      <c r="E209" s="66">
        <v>3278</v>
      </c>
      <c r="F209" s="67">
        <v>1</v>
      </c>
      <c r="G209" s="65">
        <v>106.7625</v>
      </c>
      <c r="H209" s="66">
        <v>350000</v>
      </c>
      <c r="I209" s="66">
        <v>3278</v>
      </c>
      <c r="J209" s="66"/>
      <c r="K209" s="65"/>
      <c r="L209" s="66"/>
      <c r="M209" s="112"/>
    </row>
    <row r="210" spans="1:13">
      <c r="A210" s="94" t="s">
        <v>975</v>
      </c>
      <c r="B210" s="12">
        <v>1</v>
      </c>
      <c r="C210" s="54">
        <v>394.59419999999994</v>
      </c>
      <c r="D210" s="12">
        <v>1650000</v>
      </c>
      <c r="E210" s="12">
        <v>4182</v>
      </c>
      <c r="F210" s="14">
        <v>1</v>
      </c>
      <c r="G210" s="54">
        <v>394.59419999999994</v>
      </c>
      <c r="H210" s="12">
        <v>1650000</v>
      </c>
      <c r="I210" s="12">
        <v>4182</v>
      </c>
      <c r="J210" s="12"/>
      <c r="K210" s="54"/>
      <c r="L210" s="12"/>
      <c r="M210" s="63"/>
    </row>
    <row r="211" spans="1:13">
      <c r="A211" s="93" t="s">
        <v>164</v>
      </c>
      <c r="B211" s="66">
        <v>11</v>
      </c>
      <c r="C211" s="65">
        <v>161.28081818181818</v>
      </c>
      <c r="D211" s="66">
        <v>446363.63636363635</v>
      </c>
      <c r="E211" s="66">
        <v>2784.4545454545455</v>
      </c>
      <c r="F211" s="67">
        <v>11</v>
      </c>
      <c r="G211" s="65">
        <v>161.28081818181818</v>
      </c>
      <c r="H211" s="66">
        <v>446363.63636363635</v>
      </c>
      <c r="I211" s="66">
        <v>2784.4545454545455</v>
      </c>
      <c r="J211" s="66"/>
      <c r="K211" s="65"/>
      <c r="L211" s="66"/>
      <c r="M211" s="112"/>
    </row>
    <row r="212" spans="1:13">
      <c r="A212" s="94" t="s">
        <v>370</v>
      </c>
      <c r="B212" s="12">
        <v>49</v>
      </c>
      <c r="C212" s="54">
        <v>73.68127857142855</v>
      </c>
      <c r="D212" s="12">
        <v>110174</v>
      </c>
      <c r="E212" s="12">
        <v>1499.6734693877552</v>
      </c>
      <c r="F212" s="14"/>
      <c r="G212" s="54"/>
      <c r="H212" s="12"/>
      <c r="I212" s="12"/>
      <c r="J212" s="12">
        <v>49</v>
      </c>
      <c r="K212" s="54">
        <v>73.68127857142855</v>
      </c>
      <c r="L212" s="12">
        <v>110174</v>
      </c>
      <c r="M212" s="63">
        <v>1499.6734693877552</v>
      </c>
    </row>
    <row r="213" spans="1:13">
      <c r="A213" s="93" t="s">
        <v>981</v>
      </c>
      <c r="B213" s="66">
        <v>1</v>
      </c>
      <c r="C213" s="65">
        <v>207.5463</v>
      </c>
      <c r="D213" s="66">
        <v>550000</v>
      </c>
      <c r="E213" s="66">
        <v>2650</v>
      </c>
      <c r="F213" s="67">
        <v>1</v>
      </c>
      <c r="G213" s="65">
        <v>207.5463</v>
      </c>
      <c r="H213" s="66">
        <v>550000</v>
      </c>
      <c r="I213" s="66">
        <v>2650</v>
      </c>
      <c r="J213" s="66"/>
      <c r="K213" s="65"/>
      <c r="L213" s="66"/>
      <c r="M213" s="112"/>
    </row>
    <row r="214" spans="1:13">
      <c r="A214" s="94" t="s">
        <v>375</v>
      </c>
      <c r="B214" s="12">
        <v>42</v>
      </c>
      <c r="C214" s="54">
        <v>125.9250000000001</v>
      </c>
      <c r="D214" s="12">
        <v>218000</v>
      </c>
      <c r="E214" s="12">
        <v>1731</v>
      </c>
      <c r="F214" s="14">
        <v>42</v>
      </c>
      <c r="G214" s="54">
        <v>125.9250000000001</v>
      </c>
      <c r="H214" s="12">
        <v>218000</v>
      </c>
      <c r="I214" s="12">
        <v>1731</v>
      </c>
      <c r="J214" s="12"/>
      <c r="K214" s="54"/>
      <c r="L214" s="12"/>
      <c r="M214" s="63"/>
    </row>
    <row r="215" spans="1:13">
      <c r="A215" s="93" t="s">
        <v>377</v>
      </c>
      <c r="B215" s="66">
        <v>1</v>
      </c>
      <c r="C215" s="65">
        <v>156.97499999999999</v>
      </c>
      <c r="D215" s="66">
        <v>365000</v>
      </c>
      <c r="E215" s="66">
        <v>2325</v>
      </c>
      <c r="F215" s="67">
        <v>1</v>
      </c>
      <c r="G215" s="65">
        <v>156.97499999999999</v>
      </c>
      <c r="H215" s="66">
        <v>365000</v>
      </c>
      <c r="I215" s="66">
        <v>2325</v>
      </c>
      <c r="J215" s="66"/>
      <c r="K215" s="65"/>
      <c r="L215" s="66"/>
      <c r="M215" s="112"/>
    </row>
    <row r="216" spans="1:13">
      <c r="A216" s="94" t="s">
        <v>381</v>
      </c>
      <c r="B216" s="12">
        <v>7</v>
      </c>
      <c r="C216" s="54">
        <v>151.6357142857143</v>
      </c>
      <c r="D216" s="12">
        <v>300571.42857142858</v>
      </c>
      <c r="E216" s="12">
        <v>2017.8571428571429</v>
      </c>
      <c r="F216" s="14">
        <v>7</v>
      </c>
      <c r="G216" s="54">
        <v>151.6357142857143</v>
      </c>
      <c r="H216" s="12">
        <v>300571.42857142858</v>
      </c>
      <c r="I216" s="12">
        <v>2017.8571428571429</v>
      </c>
      <c r="J216" s="12"/>
      <c r="K216" s="54"/>
      <c r="L216" s="12"/>
      <c r="M216" s="63"/>
    </row>
    <row r="217" spans="1:13">
      <c r="A217" s="93" t="s">
        <v>382</v>
      </c>
      <c r="B217" s="66">
        <v>45</v>
      </c>
      <c r="C217" s="65">
        <v>89.275136222222187</v>
      </c>
      <c r="D217" s="66">
        <v>237638.97777777776</v>
      </c>
      <c r="E217" s="66">
        <v>2617.2666666666669</v>
      </c>
      <c r="F217" s="67">
        <v>3</v>
      </c>
      <c r="G217" s="65">
        <v>262.07792000000001</v>
      </c>
      <c r="H217" s="66">
        <v>563400</v>
      </c>
      <c r="I217" s="66">
        <v>2165.6666666666665</v>
      </c>
      <c r="J217" s="66">
        <v>42</v>
      </c>
      <c r="K217" s="65">
        <v>76.932080238095224</v>
      </c>
      <c r="L217" s="66">
        <v>214370.33333333334</v>
      </c>
      <c r="M217" s="112">
        <v>2649.5238095238096</v>
      </c>
    </row>
    <row r="218" spans="1:13">
      <c r="A218" s="94" t="s">
        <v>385</v>
      </c>
      <c r="B218" s="12">
        <v>3</v>
      </c>
      <c r="C218" s="54">
        <v>90.873699999999999</v>
      </c>
      <c r="D218" s="12">
        <v>150300</v>
      </c>
      <c r="E218" s="12">
        <v>1641</v>
      </c>
      <c r="F218" s="14"/>
      <c r="G218" s="54"/>
      <c r="H218" s="12"/>
      <c r="I218" s="12"/>
      <c r="J218" s="12">
        <v>3</v>
      </c>
      <c r="K218" s="54">
        <v>90.873699999999999</v>
      </c>
      <c r="L218" s="12">
        <v>150300</v>
      </c>
      <c r="M218" s="63">
        <v>1641</v>
      </c>
    </row>
    <row r="219" spans="1:13">
      <c r="A219" s="93" t="s">
        <v>390</v>
      </c>
      <c r="B219" s="66">
        <v>16</v>
      </c>
      <c r="C219" s="65">
        <v>76.927656249999984</v>
      </c>
      <c r="D219" s="66">
        <v>134984.25</v>
      </c>
      <c r="E219" s="66">
        <v>1784.0625</v>
      </c>
      <c r="F219" s="67"/>
      <c r="G219" s="65"/>
      <c r="H219" s="66"/>
      <c r="I219" s="66"/>
      <c r="J219" s="66">
        <v>16</v>
      </c>
      <c r="K219" s="65">
        <v>76.927656249999998</v>
      </c>
      <c r="L219" s="66">
        <v>134984.25</v>
      </c>
      <c r="M219" s="112">
        <v>1784.0625</v>
      </c>
    </row>
    <row r="220" spans="1:13">
      <c r="A220" s="94" t="s">
        <v>392</v>
      </c>
      <c r="B220" s="12">
        <v>3</v>
      </c>
      <c r="C220" s="54">
        <v>112.74119999999999</v>
      </c>
      <c r="D220" s="12">
        <v>331333.33333333331</v>
      </c>
      <c r="E220" s="12">
        <v>2936.3333333333335</v>
      </c>
      <c r="F220" s="14">
        <v>3</v>
      </c>
      <c r="G220" s="54">
        <v>112.74119999999999</v>
      </c>
      <c r="H220" s="12">
        <v>331333.33333333331</v>
      </c>
      <c r="I220" s="12">
        <v>2936.3333333333335</v>
      </c>
      <c r="J220" s="12"/>
      <c r="K220" s="54"/>
      <c r="L220" s="12"/>
      <c r="M220" s="63"/>
    </row>
    <row r="221" spans="1:13">
      <c r="A221" s="93" t="s">
        <v>393</v>
      </c>
      <c r="B221" s="66">
        <v>4</v>
      </c>
      <c r="C221" s="65">
        <v>64.475624999999994</v>
      </c>
      <c r="D221" s="66">
        <v>208500</v>
      </c>
      <c r="E221" s="66">
        <v>3230.25</v>
      </c>
      <c r="F221" s="67"/>
      <c r="G221" s="65"/>
      <c r="H221" s="66"/>
      <c r="I221" s="66"/>
      <c r="J221" s="66">
        <v>4</v>
      </c>
      <c r="K221" s="65">
        <v>64.475624999999994</v>
      </c>
      <c r="L221" s="66">
        <v>208500</v>
      </c>
      <c r="M221" s="112">
        <v>3230.25</v>
      </c>
    </row>
    <row r="222" spans="1:13">
      <c r="A222" s="94" t="s">
        <v>394</v>
      </c>
      <c r="B222" s="12">
        <v>2</v>
      </c>
      <c r="C222" s="54">
        <v>128.72812499999998</v>
      </c>
      <c r="D222" s="12">
        <v>295000</v>
      </c>
      <c r="E222" s="12">
        <v>2292.5</v>
      </c>
      <c r="F222" s="14">
        <v>2</v>
      </c>
      <c r="G222" s="54">
        <v>128.72812499999998</v>
      </c>
      <c r="H222" s="12">
        <v>295000</v>
      </c>
      <c r="I222" s="12">
        <v>2292.5</v>
      </c>
      <c r="J222" s="12"/>
      <c r="K222" s="54"/>
      <c r="L222" s="12"/>
      <c r="M222" s="63"/>
    </row>
    <row r="223" spans="1:13">
      <c r="A223" s="93" t="s">
        <v>992</v>
      </c>
      <c r="B223" s="66">
        <v>3</v>
      </c>
      <c r="C223" s="65">
        <v>130.1079</v>
      </c>
      <c r="D223" s="66">
        <v>368333.33333333331</v>
      </c>
      <c r="E223" s="66">
        <v>3415.3333333333335</v>
      </c>
      <c r="F223" s="67">
        <v>3</v>
      </c>
      <c r="G223" s="65">
        <v>130.1079</v>
      </c>
      <c r="H223" s="66">
        <v>368333.33333333331</v>
      </c>
      <c r="I223" s="66">
        <v>3415.3333333333335</v>
      </c>
      <c r="J223" s="66"/>
      <c r="K223" s="65"/>
      <c r="L223" s="66"/>
      <c r="M223" s="112"/>
    </row>
    <row r="224" spans="1:13">
      <c r="A224" s="94" t="s">
        <v>158</v>
      </c>
      <c r="B224" s="12">
        <v>30</v>
      </c>
      <c r="C224" s="54">
        <v>80.509893103448277</v>
      </c>
      <c r="D224" s="12">
        <v>213283.33333333334</v>
      </c>
      <c r="E224" s="12">
        <v>2593.391304347826</v>
      </c>
      <c r="F224" s="14">
        <v>2</v>
      </c>
      <c r="G224" s="54">
        <v>194.55</v>
      </c>
      <c r="H224" s="12">
        <v>615000</v>
      </c>
      <c r="I224" s="12">
        <v>3042.5</v>
      </c>
      <c r="J224" s="12">
        <v>28</v>
      </c>
      <c r="K224" s="54">
        <v>72.062477777777744</v>
      </c>
      <c r="L224" s="12">
        <v>176763.63636363635</v>
      </c>
      <c r="M224" s="63">
        <v>2550.6190476190477</v>
      </c>
    </row>
    <row r="225" spans="1:13">
      <c r="A225" s="93" t="s">
        <v>397</v>
      </c>
      <c r="B225" s="66">
        <v>1</v>
      </c>
      <c r="C225" s="65">
        <v>125.92499999999998</v>
      </c>
      <c r="D225" s="66">
        <v>298000</v>
      </c>
      <c r="E225" s="66">
        <v>2366</v>
      </c>
      <c r="F225" s="67">
        <v>1</v>
      </c>
      <c r="G225" s="65">
        <v>125.92499999999998</v>
      </c>
      <c r="H225" s="66">
        <v>298000</v>
      </c>
      <c r="I225" s="66">
        <v>2366</v>
      </c>
      <c r="J225" s="66"/>
      <c r="K225" s="65"/>
      <c r="L225" s="66"/>
      <c r="M225" s="112"/>
    </row>
    <row r="226" spans="1:13">
      <c r="A226" s="94" t="s">
        <v>993</v>
      </c>
      <c r="B226" s="12">
        <v>2</v>
      </c>
      <c r="C226" s="54">
        <v>96.6</v>
      </c>
      <c r="D226" s="12">
        <v>290000</v>
      </c>
      <c r="E226" s="12">
        <v>3002</v>
      </c>
      <c r="F226" s="14">
        <v>2</v>
      </c>
      <c r="G226" s="54">
        <v>96.6</v>
      </c>
      <c r="H226" s="12">
        <v>290000</v>
      </c>
      <c r="I226" s="12">
        <v>3002</v>
      </c>
      <c r="J226" s="12"/>
      <c r="K226" s="54"/>
      <c r="L226" s="12"/>
      <c r="M226" s="63"/>
    </row>
    <row r="227" spans="1:13">
      <c r="A227" s="93" t="s">
        <v>410</v>
      </c>
      <c r="B227" s="66">
        <v>21</v>
      </c>
      <c r="C227" s="65">
        <v>87.152414285714286</v>
      </c>
      <c r="D227" s="66">
        <v>170904.76190476189</v>
      </c>
      <c r="E227" s="66">
        <v>1979.3333333333333</v>
      </c>
      <c r="F227" s="67">
        <v>4</v>
      </c>
      <c r="G227" s="65">
        <v>134.33437499999999</v>
      </c>
      <c r="H227" s="66">
        <v>239250</v>
      </c>
      <c r="I227" s="66">
        <v>1811.5</v>
      </c>
      <c r="J227" s="66">
        <v>17</v>
      </c>
      <c r="K227" s="65">
        <v>76.050776470588232</v>
      </c>
      <c r="L227" s="66">
        <v>154823.5294117647</v>
      </c>
      <c r="M227" s="112">
        <v>2018.8235294117646</v>
      </c>
    </row>
    <row r="228" spans="1:13">
      <c r="A228" s="94" t="s">
        <v>160</v>
      </c>
      <c r="B228" s="12">
        <v>23</v>
      </c>
      <c r="C228" s="54">
        <v>105.83496304347824</v>
      </c>
      <c r="D228" s="12">
        <v>262518.01913043478</v>
      </c>
      <c r="E228" s="12">
        <v>1934.2173913043478</v>
      </c>
      <c r="F228" s="14">
        <v>3</v>
      </c>
      <c r="G228" s="54">
        <v>289.39754999999997</v>
      </c>
      <c r="H228" s="12">
        <v>1157666.6666666667</v>
      </c>
      <c r="I228" s="12">
        <v>4002</v>
      </c>
      <c r="J228" s="12">
        <v>20</v>
      </c>
      <c r="K228" s="54">
        <v>78.300574999999995</v>
      </c>
      <c r="L228" s="12">
        <v>128245.72199999999</v>
      </c>
      <c r="M228" s="63">
        <v>1624.05</v>
      </c>
    </row>
    <row r="229" spans="1:13">
      <c r="A229" s="93" t="s">
        <v>161</v>
      </c>
      <c r="B229" s="66">
        <v>24</v>
      </c>
      <c r="C229" s="65">
        <v>65.167606249999992</v>
      </c>
      <c r="D229" s="66">
        <v>244125</v>
      </c>
      <c r="E229" s="66">
        <v>3798.8333333333335</v>
      </c>
      <c r="F229" s="67"/>
      <c r="G229" s="65"/>
      <c r="H229" s="66"/>
      <c r="I229" s="66"/>
      <c r="J229" s="66">
        <v>24</v>
      </c>
      <c r="K229" s="65">
        <v>65.167606249999992</v>
      </c>
      <c r="L229" s="66">
        <v>244125</v>
      </c>
      <c r="M229" s="112">
        <v>3798.8333333333335</v>
      </c>
    </row>
    <row r="230" spans="1:13">
      <c r="A230" s="94" t="s">
        <v>417</v>
      </c>
      <c r="B230" s="12">
        <v>6</v>
      </c>
      <c r="C230" s="54">
        <v>200.10019999999997</v>
      </c>
      <c r="D230" s="12">
        <v>935000</v>
      </c>
      <c r="E230" s="12">
        <v>4265.833333333333</v>
      </c>
      <c r="F230" s="14">
        <v>5</v>
      </c>
      <c r="G230" s="54">
        <v>232.0917</v>
      </c>
      <c r="H230" s="12">
        <v>1089000</v>
      </c>
      <c r="I230" s="12">
        <v>4297</v>
      </c>
      <c r="J230" s="12">
        <v>1</v>
      </c>
      <c r="K230" s="54">
        <v>40.142699999999998</v>
      </c>
      <c r="L230" s="12">
        <v>165000</v>
      </c>
      <c r="M230" s="63">
        <v>4110</v>
      </c>
    </row>
    <row r="231" spans="1:13">
      <c r="A231" s="93" t="s">
        <v>431</v>
      </c>
      <c r="B231" s="66">
        <v>1</v>
      </c>
      <c r="C231" s="65"/>
      <c r="D231" s="66">
        <v>220000</v>
      </c>
      <c r="E231" s="66"/>
      <c r="F231" s="67">
        <v>1</v>
      </c>
      <c r="G231" s="65"/>
      <c r="H231" s="66">
        <v>220000</v>
      </c>
      <c r="I231" s="66"/>
      <c r="J231" s="66"/>
      <c r="K231" s="65"/>
      <c r="L231" s="66"/>
      <c r="M231" s="112"/>
    </row>
    <row r="232" spans="1:13">
      <c r="A232" s="94" t="s">
        <v>167</v>
      </c>
      <c r="B232" s="12">
        <v>17</v>
      </c>
      <c r="C232" s="54">
        <v>119.94797058823531</v>
      </c>
      <c r="D232" s="12">
        <v>290735.29411764705</v>
      </c>
      <c r="E232" s="12">
        <v>2580.8235294117649</v>
      </c>
      <c r="F232" s="14">
        <v>11</v>
      </c>
      <c r="G232" s="54">
        <v>137.70176363636367</v>
      </c>
      <c r="H232" s="12">
        <v>307545.45454545453</v>
      </c>
      <c r="I232" s="12">
        <v>2309.7272727272725</v>
      </c>
      <c r="J232" s="12">
        <v>6</v>
      </c>
      <c r="K232" s="54">
        <v>87.399349999999984</v>
      </c>
      <c r="L232" s="12">
        <v>259916.66666666666</v>
      </c>
      <c r="M232" s="63">
        <v>3077.8333333333335</v>
      </c>
    </row>
    <row r="233" spans="1:13">
      <c r="A233" s="93" t="s">
        <v>432</v>
      </c>
      <c r="B233" s="66">
        <v>15</v>
      </c>
      <c r="C233" s="65">
        <v>165.76933333333332</v>
      </c>
      <c r="D233" s="66">
        <v>361466.66666666669</v>
      </c>
      <c r="E233" s="66">
        <v>2360.9333333333334</v>
      </c>
      <c r="F233" s="67">
        <v>15</v>
      </c>
      <c r="G233" s="65">
        <v>165.76933333333335</v>
      </c>
      <c r="H233" s="66">
        <v>361466.66666666669</v>
      </c>
      <c r="I233" s="66">
        <v>2360.9333333333334</v>
      </c>
      <c r="J233" s="66"/>
      <c r="K233" s="65"/>
      <c r="L233" s="66"/>
      <c r="M233" s="112"/>
    </row>
    <row r="234" spans="1:13">
      <c r="A234" s="94" t="s">
        <v>436</v>
      </c>
      <c r="B234" s="12">
        <v>49</v>
      </c>
      <c r="C234" s="54">
        <v>82.164795918367361</v>
      </c>
      <c r="D234" s="12">
        <v>134763.26530612246</v>
      </c>
      <c r="E234" s="12">
        <v>1648.3265306122448</v>
      </c>
      <c r="F234" s="14"/>
      <c r="G234" s="54"/>
      <c r="H234" s="12"/>
      <c r="I234" s="12"/>
      <c r="J234" s="12">
        <v>49</v>
      </c>
      <c r="K234" s="54">
        <v>82.164795918367346</v>
      </c>
      <c r="L234" s="12">
        <v>134763.26530612246</v>
      </c>
      <c r="M234" s="63">
        <v>1648.3265306122448</v>
      </c>
    </row>
    <row r="235" spans="1:13">
      <c r="A235" s="93" t="s">
        <v>437</v>
      </c>
      <c r="B235" s="66">
        <v>1</v>
      </c>
      <c r="C235" s="65">
        <v>180</v>
      </c>
      <c r="D235" s="66">
        <v>215000</v>
      </c>
      <c r="E235" s="66">
        <v>1194</v>
      </c>
      <c r="F235" s="67">
        <v>1</v>
      </c>
      <c r="G235" s="65">
        <v>180</v>
      </c>
      <c r="H235" s="66">
        <v>215000</v>
      </c>
      <c r="I235" s="66">
        <v>1194</v>
      </c>
      <c r="J235" s="66"/>
      <c r="K235" s="65"/>
      <c r="L235" s="66"/>
      <c r="M235" s="112"/>
    </row>
    <row r="236" spans="1:13">
      <c r="A236" s="94" t="s">
        <v>438</v>
      </c>
      <c r="B236" s="12">
        <v>12</v>
      </c>
      <c r="C236" s="54">
        <v>67.830616666666671</v>
      </c>
      <c r="D236" s="12">
        <v>87535.583333333328</v>
      </c>
      <c r="E236" s="12">
        <v>1342.8333333333333</v>
      </c>
      <c r="F236" s="14"/>
      <c r="G236" s="54"/>
      <c r="H236" s="12"/>
      <c r="I236" s="12"/>
      <c r="J236" s="12">
        <v>12</v>
      </c>
      <c r="K236" s="54">
        <v>67.830616666666657</v>
      </c>
      <c r="L236" s="12">
        <v>87535.583333333328</v>
      </c>
      <c r="M236" s="63">
        <v>1342.8333333333333</v>
      </c>
    </row>
    <row r="237" spans="1:13">
      <c r="A237" s="93" t="s">
        <v>439</v>
      </c>
      <c r="B237" s="66">
        <v>12</v>
      </c>
      <c r="C237" s="65">
        <v>82.956900000000005</v>
      </c>
      <c r="D237" s="66">
        <v>141041.66666666666</v>
      </c>
      <c r="E237" s="66">
        <v>1693.6666666666667</v>
      </c>
      <c r="F237" s="67"/>
      <c r="G237" s="65"/>
      <c r="H237" s="66"/>
      <c r="I237" s="66"/>
      <c r="J237" s="66">
        <v>12</v>
      </c>
      <c r="K237" s="65">
        <v>82.956900000000005</v>
      </c>
      <c r="L237" s="66">
        <v>141041.66666666666</v>
      </c>
      <c r="M237" s="112">
        <v>1693.6666666666667</v>
      </c>
    </row>
    <row r="238" spans="1:13">
      <c r="A238" s="94" t="s">
        <v>165</v>
      </c>
      <c r="B238" s="12">
        <v>17</v>
      </c>
      <c r="C238" s="54">
        <v>101.26892352941177</v>
      </c>
      <c r="D238" s="12">
        <v>405952.9411764706</v>
      </c>
      <c r="E238" s="12">
        <v>4113.5294117647063</v>
      </c>
      <c r="F238" s="14">
        <v>5</v>
      </c>
      <c r="G238" s="54">
        <v>136.31423999999998</v>
      </c>
      <c r="H238" s="12">
        <v>367000</v>
      </c>
      <c r="I238" s="12">
        <v>2734</v>
      </c>
      <c r="J238" s="12">
        <v>12</v>
      </c>
      <c r="K238" s="54">
        <v>86.666708333333318</v>
      </c>
      <c r="L238" s="12">
        <v>422183.33333333331</v>
      </c>
      <c r="M238" s="63">
        <v>4688.333333333333</v>
      </c>
    </row>
    <row r="239" spans="1:13">
      <c r="A239" s="93" t="s">
        <v>445</v>
      </c>
      <c r="B239" s="66">
        <v>21</v>
      </c>
      <c r="C239" s="65">
        <v>83.509371428571427</v>
      </c>
      <c r="D239" s="66">
        <v>158014.28571428571</v>
      </c>
      <c r="E239" s="66">
        <v>1904.0952380952381</v>
      </c>
      <c r="F239" s="67"/>
      <c r="G239" s="65"/>
      <c r="H239" s="66"/>
      <c r="I239" s="66"/>
      <c r="J239" s="66">
        <v>21</v>
      </c>
      <c r="K239" s="65">
        <v>83.509371428571441</v>
      </c>
      <c r="L239" s="66">
        <v>158014.28571428571</v>
      </c>
      <c r="M239" s="112">
        <v>1904.0952380952381</v>
      </c>
    </row>
    <row r="240" spans="1:13">
      <c r="A240" s="94" t="s">
        <v>162</v>
      </c>
      <c r="B240" s="12">
        <v>8</v>
      </c>
      <c r="C240" s="54">
        <v>137.78740000000002</v>
      </c>
      <c r="D240" s="12">
        <v>341500</v>
      </c>
      <c r="E240" s="12">
        <v>2691.125</v>
      </c>
      <c r="F240" s="14">
        <v>2</v>
      </c>
      <c r="G240" s="54">
        <v>250.55459999999999</v>
      </c>
      <c r="H240" s="12">
        <v>478000</v>
      </c>
      <c r="I240" s="12">
        <v>1897</v>
      </c>
      <c r="J240" s="12">
        <v>6</v>
      </c>
      <c r="K240" s="54">
        <v>100.19833333333334</v>
      </c>
      <c r="L240" s="12">
        <v>296000</v>
      </c>
      <c r="M240" s="63">
        <v>2955.8333333333335</v>
      </c>
    </row>
    <row r="241" spans="1:13">
      <c r="A241" s="93" t="s">
        <v>452</v>
      </c>
      <c r="B241" s="66">
        <v>2</v>
      </c>
      <c r="C241" s="65">
        <v>160.9375</v>
      </c>
      <c r="D241" s="66">
        <v>372500</v>
      </c>
      <c r="E241" s="66">
        <v>2314.5</v>
      </c>
      <c r="F241" s="67">
        <v>2</v>
      </c>
      <c r="G241" s="65">
        <v>160.9375</v>
      </c>
      <c r="H241" s="66">
        <v>372500</v>
      </c>
      <c r="I241" s="66">
        <v>2314.5</v>
      </c>
      <c r="J241" s="66"/>
      <c r="K241" s="65"/>
      <c r="L241" s="66"/>
      <c r="M241" s="112"/>
    </row>
    <row r="242" spans="1:13">
      <c r="A242" s="94" t="s">
        <v>453</v>
      </c>
      <c r="B242" s="12">
        <v>22</v>
      </c>
      <c r="C242" s="54">
        <v>67.371818181818185</v>
      </c>
      <c r="D242" s="12">
        <v>94275.318181818177</v>
      </c>
      <c r="E242" s="12">
        <v>1442.6363636363637</v>
      </c>
      <c r="F242" s="14"/>
      <c r="G242" s="54"/>
      <c r="H242" s="12"/>
      <c r="I242" s="12"/>
      <c r="J242" s="12">
        <v>22</v>
      </c>
      <c r="K242" s="54">
        <v>67.371818181818185</v>
      </c>
      <c r="L242" s="12">
        <v>94275.318181818177</v>
      </c>
      <c r="M242" s="63">
        <v>1442.6363636363637</v>
      </c>
    </row>
    <row r="243" spans="1:13">
      <c r="A243" s="93" t="s">
        <v>455</v>
      </c>
      <c r="B243" s="66">
        <v>9</v>
      </c>
      <c r="C243" s="65">
        <v>141.57839999999999</v>
      </c>
      <c r="D243" s="66">
        <v>197033.33333333334</v>
      </c>
      <c r="E243" s="66">
        <v>1392.8888888888889</v>
      </c>
      <c r="F243" s="67"/>
      <c r="G243" s="65"/>
      <c r="H243" s="66"/>
      <c r="I243" s="66"/>
      <c r="J243" s="66">
        <v>9</v>
      </c>
      <c r="K243" s="65">
        <v>141.57839999999999</v>
      </c>
      <c r="L243" s="66">
        <v>197033.33333333334</v>
      </c>
      <c r="M243" s="112">
        <v>1392.8888888888889</v>
      </c>
    </row>
    <row r="244" spans="1:13">
      <c r="A244" s="94" t="s">
        <v>457</v>
      </c>
      <c r="B244" s="12">
        <v>1</v>
      </c>
      <c r="C244" s="54">
        <v>45</v>
      </c>
      <c r="D244" s="12">
        <v>101790</v>
      </c>
      <c r="E244" s="12">
        <v>2262</v>
      </c>
      <c r="F244" s="14"/>
      <c r="G244" s="54"/>
      <c r="H244" s="12"/>
      <c r="I244" s="12"/>
      <c r="J244" s="12">
        <v>1</v>
      </c>
      <c r="K244" s="54">
        <v>45</v>
      </c>
      <c r="L244" s="12">
        <v>101790</v>
      </c>
      <c r="M244" s="63">
        <v>2262</v>
      </c>
    </row>
    <row r="245" spans="1:13">
      <c r="A245" s="93" t="s">
        <v>466</v>
      </c>
      <c r="B245" s="66">
        <v>1</v>
      </c>
      <c r="C245" s="65">
        <v>173.8</v>
      </c>
      <c r="D245" s="66">
        <v>245000</v>
      </c>
      <c r="E245" s="66">
        <v>1410</v>
      </c>
      <c r="F245" s="67"/>
      <c r="G245" s="65"/>
      <c r="H245" s="66"/>
      <c r="I245" s="66"/>
      <c r="J245" s="66">
        <v>1</v>
      </c>
      <c r="K245" s="65">
        <v>173.8</v>
      </c>
      <c r="L245" s="66">
        <v>245000</v>
      </c>
      <c r="M245" s="112">
        <v>1410</v>
      </c>
    </row>
    <row r="246" spans="1:13">
      <c r="A246" s="94" t="s">
        <v>469</v>
      </c>
      <c r="B246" s="12">
        <v>6</v>
      </c>
      <c r="C246" s="54">
        <v>50.399458333333335</v>
      </c>
      <c r="D246" s="12">
        <v>87966.666666666672</v>
      </c>
      <c r="E246" s="12">
        <v>1772</v>
      </c>
      <c r="F246" s="14"/>
      <c r="G246" s="54"/>
      <c r="H246" s="12"/>
      <c r="I246" s="12"/>
      <c r="J246" s="12">
        <v>6</v>
      </c>
      <c r="K246" s="54">
        <v>50.399458333333321</v>
      </c>
      <c r="L246" s="12">
        <v>87966.666666666672</v>
      </c>
      <c r="M246" s="63">
        <v>1772</v>
      </c>
    </row>
    <row r="247" spans="1:13">
      <c r="A247" s="93" t="s">
        <v>470</v>
      </c>
      <c r="B247" s="66">
        <v>10</v>
      </c>
      <c r="C247" s="65">
        <v>170.297301</v>
      </c>
      <c r="D247" s="66">
        <v>562750</v>
      </c>
      <c r="E247" s="66">
        <v>3093.875</v>
      </c>
      <c r="F247" s="67">
        <v>8</v>
      </c>
      <c r="G247" s="65">
        <v>194.37162624999999</v>
      </c>
      <c r="H247" s="66">
        <v>707000</v>
      </c>
      <c r="I247" s="66">
        <v>3539.8333333333335</v>
      </c>
      <c r="J247" s="66">
        <v>2</v>
      </c>
      <c r="K247" s="65">
        <v>74</v>
      </c>
      <c r="L247" s="66">
        <v>130000</v>
      </c>
      <c r="M247" s="112">
        <v>1756</v>
      </c>
    </row>
    <row r="248" spans="1:13">
      <c r="A248" s="94" t="s">
        <v>473</v>
      </c>
      <c r="B248" s="12">
        <v>1</v>
      </c>
      <c r="C248" s="54">
        <v>73.900000000000006</v>
      </c>
      <c r="D248" s="12">
        <v>165000</v>
      </c>
      <c r="E248" s="12">
        <v>2233</v>
      </c>
      <c r="F248" s="14"/>
      <c r="G248" s="54"/>
      <c r="H248" s="12"/>
      <c r="I248" s="12"/>
      <c r="J248" s="12">
        <v>1</v>
      </c>
      <c r="K248" s="54">
        <v>73.900000000000006</v>
      </c>
      <c r="L248" s="12">
        <v>165000</v>
      </c>
      <c r="M248" s="63">
        <v>2233</v>
      </c>
    </row>
    <row r="249" spans="1:13">
      <c r="A249" s="93" t="s">
        <v>482</v>
      </c>
      <c r="B249" s="66">
        <v>2</v>
      </c>
      <c r="C249" s="65">
        <v>180.25825</v>
      </c>
      <c r="D249" s="66">
        <v>257276</v>
      </c>
      <c r="E249" s="66">
        <v>1428</v>
      </c>
      <c r="F249" s="67">
        <v>2</v>
      </c>
      <c r="G249" s="65">
        <v>180.25825</v>
      </c>
      <c r="H249" s="66">
        <v>257276</v>
      </c>
      <c r="I249" s="66">
        <v>1428</v>
      </c>
      <c r="J249" s="66"/>
      <c r="K249" s="65"/>
      <c r="L249" s="66"/>
      <c r="M249" s="112"/>
    </row>
    <row r="250" spans="1:13">
      <c r="A250" s="94" t="s">
        <v>486</v>
      </c>
      <c r="B250" s="12">
        <v>8</v>
      </c>
      <c r="C250" s="54">
        <v>137.95375000000001</v>
      </c>
      <c r="D250" s="12">
        <v>327135.75</v>
      </c>
      <c r="E250" s="12">
        <v>2542.125</v>
      </c>
      <c r="F250" s="14">
        <v>6</v>
      </c>
      <c r="G250" s="54">
        <v>152.73333333333332</v>
      </c>
      <c r="H250" s="12">
        <v>345347.66666666669</v>
      </c>
      <c r="I250" s="12">
        <v>2417.8333333333335</v>
      </c>
      <c r="J250" s="12">
        <v>2</v>
      </c>
      <c r="K250" s="54">
        <v>93.615000000000009</v>
      </c>
      <c r="L250" s="12">
        <v>272500</v>
      </c>
      <c r="M250" s="63">
        <v>2915</v>
      </c>
    </row>
    <row r="251" spans="1:13">
      <c r="A251" s="93" t="s">
        <v>489</v>
      </c>
      <c r="B251" s="66">
        <v>4</v>
      </c>
      <c r="C251" s="65">
        <v>97.864999999999995</v>
      </c>
      <c r="D251" s="66">
        <v>257000</v>
      </c>
      <c r="E251" s="66">
        <v>2647.25</v>
      </c>
      <c r="F251" s="67">
        <v>2</v>
      </c>
      <c r="G251" s="65">
        <v>134.10999999999999</v>
      </c>
      <c r="H251" s="66">
        <v>369000</v>
      </c>
      <c r="I251" s="66">
        <v>2941</v>
      </c>
      <c r="J251" s="66">
        <v>2</v>
      </c>
      <c r="K251" s="65">
        <v>61.620000000000005</v>
      </c>
      <c r="L251" s="66">
        <v>145000</v>
      </c>
      <c r="M251" s="112">
        <v>2353.5</v>
      </c>
    </row>
    <row r="252" spans="1:13">
      <c r="A252" s="94" t="s">
        <v>490</v>
      </c>
      <c r="B252" s="12">
        <v>6</v>
      </c>
      <c r="C252" s="54">
        <v>181.52203333333333</v>
      </c>
      <c r="D252" s="12">
        <v>418633.33333333331</v>
      </c>
      <c r="E252" s="12">
        <v>2317.5</v>
      </c>
      <c r="F252" s="14">
        <v>6</v>
      </c>
      <c r="G252" s="54">
        <v>181.52203333333333</v>
      </c>
      <c r="H252" s="12">
        <v>418633.33333333331</v>
      </c>
      <c r="I252" s="12">
        <v>2317.5</v>
      </c>
      <c r="J252" s="12"/>
      <c r="K252" s="54"/>
      <c r="L252" s="12"/>
      <c r="M252" s="63"/>
    </row>
    <row r="253" spans="1:13">
      <c r="A253" s="93" t="s">
        <v>498</v>
      </c>
      <c r="B253" s="66">
        <v>3</v>
      </c>
      <c r="C253" s="65">
        <v>167.54</v>
      </c>
      <c r="D253" s="66">
        <v>261446.63666666669</v>
      </c>
      <c r="E253" s="66">
        <v>2822</v>
      </c>
      <c r="F253" s="67">
        <v>2</v>
      </c>
      <c r="G253" s="65">
        <v>238.04999999999998</v>
      </c>
      <c r="H253" s="66">
        <v>315000</v>
      </c>
      <c r="I253" s="66">
        <v>1323</v>
      </c>
      <c r="J253" s="66">
        <v>1</v>
      </c>
      <c r="K253" s="65">
        <v>26.52</v>
      </c>
      <c r="L253" s="66">
        <v>154339.91</v>
      </c>
      <c r="M253" s="112">
        <v>5820</v>
      </c>
    </row>
    <row r="254" spans="1:13">
      <c r="A254" s="94" t="s">
        <v>500</v>
      </c>
      <c r="B254" s="12">
        <v>9</v>
      </c>
      <c r="C254" s="54">
        <v>118.9538888888889</v>
      </c>
      <c r="D254" s="12">
        <v>186687.5</v>
      </c>
      <c r="E254" s="12">
        <v>1755.125</v>
      </c>
      <c r="F254" s="14">
        <v>7</v>
      </c>
      <c r="G254" s="54">
        <v>142.68928571428572</v>
      </c>
      <c r="H254" s="12">
        <v>224166.66666666666</v>
      </c>
      <c r="I254" s="12">
        <v>1641.8333333333333</v>
      </c>
      <c r="J254" s="12">
        <v>2</v>
      </c>
      <c r="K254" s="54">
        <v>35.880000000000003</v>
      </c>
      <c r="L254" s="12">
        <v>74250</v>
      </c>
      <c r="M254" s="63">
        <v>2095</v>
      </c>
    </row>
    <row r="255" spans="1:13">
      <c r="A255" s="93" t="s">
        <v>502</v>
      </c>
      <c r="B255" s="66">
        <v>13</v>
      </c>
      <c r="C255" s="65">
        <v>127.3327</v>
      </c>
      <c r="D255" s="66">
        <v>287846.15384615387</v>
      </c>
      <c r="E255" s="66">
        <v>2351.3076923076924</v>
      </c>
      <c r="F255" s="67">
        <v>11</v>
      </c>
      <c r="G255" s="65">
        <v>136.04204545454544</v>
      </c>
      <c r="H255" s="66">
        <v>297454.54545454547</v>
      </c>
      <c r="I255" s="66">
        <v>2239.090909090909</v>
      </c>
      <c r="J255" s="66">
        <v>2</v>
      </c>
      <c r="K255" s="65">
        <v>79.431299999999993</v>
      </c>
      <c r="L255" s="66">
        <v>235000</v>
      </c>
      <c r="M255" s="112">
        <v>2968.5</v>
      </c>
    </row>
    <row r="256" spans="1:13">
      <c r="A256" s="94" t="s">
        <v>956</v>
      </c>
      <c r="B256" s="12">
        <v>5</v>
      </c>
      <c r="C256" s="54">
        <v>94.88000000000001</v>
      </c>
      <c r="D256" s="12">
        <v>238000</v>
      </c>
      <c r="E256" s="12">
        <v>2606.1999999999998</v>
      </c>
      <c r="F256" s="14"/>
      <c r="G256" s="54"/>
      <c r="H256" s="12"/>
      <c r="I256" s="12"/>
      <c r="J256" s="12">
        <v>5</v>
      </c>
      <c r="K256" s="54">
        <v>94.88</v>
      </c>
      <c r="L256" s="12">
        <v>238000</v>
      </c>
      <c r="M256" s="63">
        <v>2606.1999999999998</v>
      </c>
    </row>
    <row r="257" spans="1:13">
      <c r="A257" s="93" t="s">
        <v>506</v>
      </c>
      <c r="B257" s="66">
        <v>1</v>
      </c>
      <c r="C257" s="65">
        <v>164</v>
      </c>
      <c r="D257" s="66">
        <v>290000</v>
      </c>
      <c r="E257" s="66">
        <v>1768</v>
      </c>
      <c r="F257" s="67">
        <v>1</v>
      </c>
      <c r="G257" s="65">
        <v>164</v>
      </c>
      <c r="H257" s="66">
        <v>290000</v>
      </c>
      <c r="I257" s="66">
        <v>1768</v>
      </c>
      <c r="J257" s="66"/>
      <c r="K257" s="65"/>
      <c r="L257" s="66"/>
      <c r="M257" s="112"/>
    </row>
    <row r="258" spans="1:13">
      <c r="A258" s="94" t="s">
        <v>508</v>
      </c>
      <c r="B258" s="12">
        <v>2</v>
      </c>
      <c r="C258" s="54">
        <v>65.628749999999997</v>
      </c>
      <c r="D258" s="12">
        <v>185000</v>
      </c>
      <c r="E258" s="12">
        <v>2822.5</v>
      </c>
      <c r="F258" s="14">
        <v>1</v>
      </c>
      <c r="G258" s="54">
        <v>67.2</v>
      </c>
      <c r="H258" s="12">
        <v>180000</v>
      </c>
      <c r="I258" s="12">
        <v>2679</v>
      </c>
      <c r="J258" s="12">
        <v>1</v>
      </c>
      <c r="K258" s="54">
        <v>64.057500000000005</v>
      </c>
      <c r="L258" s="12">
        <v>190000</v>
      </c>
      <c r="M258" s="63">
        <v>2966</v>
      </c>
    </row>
    <row r="259" spans="1:13">
      <c r="A259" s="93" t="s">
        <v>513</v>
      </c>
      <c r="B259" s="66">
        <v>1</v>
      </c>
      <c r="C259" s="65">
        <v>158.69999999999999</v>
      </c>
      <c r="D259" s="66">
        <v>225000</v>
      </c>
      <c r="E259" s="66">
        <v>1418</v>
      </c>
      <c r="F259" s="67">
        <v>1</v>
      </c>
      <c r="G259" s="65">
        <v>158.69999999999999</v>
      </c>
      <c r="H259" s="66">
        <v>225000</v>
      </c>
      <c r="I259" s="66">
        <v>1418</v>
      </c>
      <c r="J259" s="66"/>
      <c r="K259" s="65"/>
      <c r="L259" s="66"/>
      <c r="M259" s="112"/>
    </row>
    <row r="260" spans="1:13">
      <c r="A260" s="94" t="s">
        <v>515</v>
      </c>
      <c r="B260" s="12">
        <v>10</v>
      </c>
      <c r="C260" s="54">
        <v>68.256</v>
      </c>
      <c r="D260" s="12">
        <v>137076.20000000001</v>
      </c>
      <c r="E260" s="12">
        <v>2011.2</v>
      </c>
      <c r="F260" s="14"/>
      <c r="G260" s="54"/>
      <c r="H260" s="12"/>
      <c r="I260" s="12"/>
      <c r="J260" s="12">
        <v>10</v>
      </c>
      <c r="K260" s="54">
        <v>68.256</v>
      </c>
      <c r="L260" s="12">
        <v>137076.20000000001</v>
      </c>
      <c r="M260" s="63">
        <v>2011.2</v>
      </c>
    </row>
    <row r="261" spans="1:13">
      <c r="A261" s="91" t="s">
        <v>30</v>
      </c>
      <c r="B261" s="73">
        <v>889</v>
      </c>
      <c r="C261" s="45">
        <v>79.582019429999974</v>
      </c>
      <c r="D261" s="46">
        <v>104397.94334444444</v>
      </c>
      <c r="E261" s="46">
        <v>1269.0723025583991</v>
      </c>
      <c r="F261" s="92">
        <v>65</v>
      </c>
      <c r="G261" s="45">
        <v>163.83290249295777</v>
      </c>
      <c r="H261" s="46">
        <v>254268.50704225351</v>
      </c>
      <c r="I261" s="46">
        <v>1658.563380281691</v>
      </c>
      <c r="J261" s="46">
        <v>824</v>
      </c>
      <c r="K261" s="45">
        <v>72.366322569360662</v>
      </c>
      <c r="L261" s="46">
        <v>91562.225585042193</v>
      </c>
      <c r="M261" s="46">
        <v>1235.6739130434771</v>
      </c>
    </row>
    <row r="262" spans="1:13">
      <c r="A262" s="93" t="s">
        <v>959</v>
      </c>
      <c r="B262" s="66">
        <v>1</v>
      </c>
      <c r="C262" s="65">
        <v>114.55000000000001</v>
      </c>
      <c r="D262" s="66">
        <v>300000</v>
      </c>
      <c r="E262" s="66">
        <v>2619</v>
      </c>
      <c r="F262" s="67">
        <v>1</v>
      </c>
      <c r="G262" s="65">
        <v>114.55000000000001</v>
      </c>
      <c r="H262" s="66">
        <v>300000</v>
      </c>
      <c r="I262" s="66">
        <v>2619</v>
      </c>
      <c r="J262" s="66"/>
      <c r="K262" s="65"/>
      <c r="L262" s="66"/>
      <c r="M262" s="112"/>
    </row>
    <row r="263" spans="1:13">
      <c r="A263" s="94" t="s">
        <v>672</v>
      </c>
      <c r="B263" s="12">
        <v>9</v>
      </c>
      <c r="C263" s="54">
        <v>102.34888888888889</v>
      </c>
      <c r="D263" s="12">
        <v>150711.11111111112</v>
      </c>
      <c r="E263" s="12">
        <v>1476.1111111111111</v>
      </c>
      <c r="F263" s="14">
        <v>9</v>
      </c>
      <c r="G263" s="54">
        <v>102.34888888888889</v>
      </c>
      <c r="H263" s="12">
        <v>150711.11111111112</v>
      </c>
      <c r="I263" s="12">
        <v>1476.1111111111111</v>
      </c>
      <c r="J263" s="12"/>
      <c r="K263" s="54"/>
      <c r="L263" s="12"/>
      <c r="M263" s="63"/>
    </row>
    <row r="264" spans="1:13">
      <c r="A264" s="93" t="s">
        <v>673</v>
      </c>
      <c r="B264" s="66">
        <v>5</v>
      </c>
      <c r="C264" s="65">
        <v>63.464500000000001</v>
      </c>
      <c r="D264" s="66">
        <v>50640</v>
      </c>
      <c r="E264" s="66">
        <v>881.8</v>
      </c>
      <c r="F264" s="67">
        <v>1</v>
      </c>
      <c r="G264" s="65">
        <v>39.5</v>
      </c>
      <c r="H264" s="66">
        <v>62200</v>
      </c>
      <c r="I264" s="66">
        <v>1575</v>
      </c>
      <c r="J264" s="66">
        <v>4</v>
      </c>
      <c r="K264" s="65">
        <v>69.455624999999998</v>
      </c>
      <c r="L264" s="66">
        <v>47750</v>
      </c>
      <c r="M264" s="112">
        <v>708.5</v>
      </c>
    </row>
    <row r="265" spans="1:13">
      <c r="A265" s="94" t="s">
        <v>675</v>
      </c>
      <c r="B265" s="12">
        <v>13</v>
      </c>
      <c r="C265" s="54">
        <v>56.819230769230778</v>
      </c>
      <c r="D265" s="12">
        <v>44115.384615384617</v>
      </c>
      <c r="E265" s="12">
        <v>777.76923076923072</v>
      </c>
      <c r="F265" s="14"/>
      <c r="G265" s="54"/>
      <c r="H265" s="12"/>
      <c r="I265" s="12"/>
      <c r="J265" s="12">
        <v>13</v>
      </c>
      <c r="K265" s="54">
        <v>56.819230769230771</v>
      </c>
      <c r="L265" s="12">
        <v>44115.384615384617</v>
      </c>
      <c r="M265" s="63">
        <v>777.76923076923072</v>
      </c>
    </row>
    <row r="266" spans="1:13">
      <c r="A266" s="93" t="s">
        <v>677</v>
      </c>
      <c r="B266" s="66">
        <v>4</v>
      </c>
      <c r="C266" s="65">
        <v>60.435000000000002</v>
      </c>
      <c r="D266" s="66">
        <v>72300</v>
      </c>
      <c r="E266" s="66">
        <v>1218.25</v>
      </c>
      <c r="F266" s="67"/>
      <c r="G266" s="65"/>
      <c r="H266" s="66"/>
      <c r="I266" s="66"/>
      <c r="J266" s="66">
        <v>4</v>
      </c>
      <c r="K266" s="65">
        <v>60.434999999999995</v>
      </c>
      <c r="L266" s="66">
        <v>72300</v>
      </c>
      <c r="M266" s="112">
        <v>1218.25</v>
      </c>
    </row>
    <row r="267" spans="1:13">
      <c r="A267" s="94" t="s">
        <v>681</v>
      </c>
      <c r="B267" s="12">
        <v>34</v>
      </c>
      <c r="C267" s="54">
        <v>60.611246205882345</v>
      </c>
      <c r="D267" s="12">
        <v>59752.941176470587</v>
      </c>
      <c r="E267" s="12">
        <v>1000.1764705882352</v>
      </c>
      <c r="F267" s="14"/>
      <c r="G267" s="54"/>
      <c r="H267" s="12"/>
      <c r="I267" s="12"/>
      <c r="J267" s="12">
        <v>34</v>
      </c>
      <c r="K267" s="54">
        <v>60.61124620588236</v>
      </c>
      <c r="L267" s="12">
        <v>59752.941176470587</v>
      </c>
      <c r="M267" s="63">
        <v>1000.1764705882352</v>
      </c>
    </row>
    <row r="268" spans="1:13">
      <c r="A268" s="93" t="s">
        <v>682</v>
      </c>
      <c r="B268" s="66">
        <v>16</v>
      </c>
      <c r="C268" s="65">
        <v>105.675062625</v>
      </c>
      <c r="D268" s="66">
        <v>98093.75</v>
      </c>
      <c r="E268" s="66">
        <v>953.3125</v>
      </c>
      <c r="F268" s="67">
        <v>3</v>
      </c>
      <c r="G268" s="65">
        <v>171.96996733333333</v>
      </c>
      <c r="H268" s="66">
        <v>151800</v>
      </c>
      <c r="I268" s="66">
        <v>884.66666666666663</v>
      </c>
      <c r="J268" s="66">
        <v>13</v>
      </c>
      <c r="K268" s="65">
        <v>90.376238461538463</v>
      </c>
      <c r="L268" s="66">
        <v>85700</v>
      </c>
      <c r="M268" s="112">
        <v>969.15384615384619</v>
      </c>
    </row>
    <row r="269" spans="1:13">
      <c r="A269" s="94" t="s">
        <v>683</v>
      </c>
      <c r="B269" s="12">
        <v>29</v>
      </c>
      <c r="C269" s="54">
        <v>77.799897310344804</v>
      </c>
      <c r="D269" s="12">
        <v>69975.860344827553</v>
      </c>
      <c r="E269" s="12">
        <v>899.13793103448279</v>
      </c>
      <c r="F269" s="14"/>
      <c r="G269" s="54"/>
      <c r="H269" s="12"/>
      <c r="I269" s="12"/>
      <c r="J269" s="12">
        <v>29</v>
      </c>
      <c r="K269" s="54">
        <v>77.799897310344818</v>
      </c>
      <c r="L269" s="12">
        <v>69975.860344827583</v>
      </c>
      <c r="M269" s="63">
        <v>899.13793103448279</v>
      </c>
    </row>
    <row r="270" spans="1:13">
      <c r="A270" s="93" t="s">
        <v>687</v>
      </c>
      <c r="B270" s="66">
        <v>29</v>
      </c>
      <c r="C270" s="65">
        <v>139.25109655172412</v>
      </c>
      <c r="D270" s="66">
        <v>118948.27586206897</v>
      </c>
      <c r="E270" s="66">
        <v>898.37931034482756</v>
      </c>
      <c r="F270" s="67">
        <v>12</v>
      </c>
      <c r="G270" s="65">
        <v>225.54499999999999</v>
      </c>
      <c r="H270" s="66">
        <v>176708.33333333334</v>
      </c>
      <c r="I270" s="66">
        <v>781.33333333333337</v>
      </c>
      <c r="J270" s="66">
        <v>17</v>
      </c>
      <c r="K270" s="65">
        <v>78.337752941176475</v>
      </c>
      <c r="L270" s="66">
        <v>78176.470588235301</v>
      </c>
      <c r="M270" s="112">
        <v>981</v>
      </c>
    </row>
    <row r="271" spans="1:13">
      <c r="A271" s="94" t="s">
        <v>689</v>
      </c>
      <c r="B271" s="12">
        <v>3</v>
      </c>
      <c r="C271" s="54">
        <v>56.387999999999998</v>
      </c>
      <c r="D271" s="12">
        <v>54333.333333333336</v>
      </c>
      <c r="E271" s="12">
        <v>1010</v>
      </c>
      <c r="F271" s="14"/>
      <c r="G271" s="54"/>
      <c r="H271" s="12"/>
      <c r="I271" s="12"/>
      <c r="J271" s="12">
        <v>3</v>
      </c>
      <c r="K271" s="54">
        <v>56.387999999999998</v>
      </c>
      <c r="L271" s="12">
        <v>54333.333333333336</v>
      </c>
      <c r="M271" s="63">
        <v>1010</v>
      </c>
    </row>
    <row r="272" spans="1:13">
      <c r="A272" s="93" t="s">
        <v>691</v>
      </c>
      <c r="B272" s="66">
        <v>4</v>
      </c>
      <c r="C272" s="65">
        <v>73.667500000000004</v>
      </c>
      <c r="D272" s="66">
        <v>115052</v>
      </c>
      <c r="E272" s="66">
        <v>1570</v>
      </c>
      <c r="F272" s="67"/>
      <c r="G272" s="65"/>
      <c r="H272" s="66"/>
      <c r="I272" s="66"/>
      <c r="J272" s="66">
        <v>4</v>
      </c>
      <c r="K272" s="65">
        <v>73.667500000000004</v>
      </c>
      <c r="L272" s="66">
        <v>115052</v>
      </c>
      <c r="M272" s="112">
        <v>1570</v>
      </c>
    </row>
    <row r="273" spans="1:13">
      <c r="A273" s="94" t="s">
        <v>170</v>
      </c>
      <c r="B273" s="12">
        <v>7</v>
      </c>
      <c r="C273" s="54">
        <v>76.63928571428572</v>
      </c>
      <c r="D273" s="12">
        <v>121428.57142857143</v>
      </c>
      <c r="E273" s="12">
        <v>1591.2857142857142</v>
      </c>
      <c r="F273" s="14">
        <v>2</v>
      </c>
      <c r="G273" s="54">
        <v>100.91249999999999</v>
      </c>
      <c r="H273" s="12">
        <v>156000</v>
      </c>
      <c r="I273" s="12">
        <v>1546</v>
      </c>
      <c r="J273" s="12">
        <v>5</v>
      </c>
      <c r="K273" s="54">
        <v>66.929999999999993</v>
      </c>
      <c r="L273" s="12">
        <v>107600</v>
      </c>
      <c r="M273" s="63">
        <v>1609.4</v>
      </c>
    </row>
    <row r="274" spans="1:13">
      <c r="A274" s="93" t="s">
        <v>692</v>
      </c>
      <c r="B274" s="66">
        <v>1</v>
      </c>
      <c r="C274" s="65">
        <v>72.449999999999989</v>
      </c>
      <c r="D274" s="66">
        <v>52700</v>
      </c>
      <c r="E274" s="66">
        <v>727</v>
      </c>
      <c r="F274" s="67"/>
      <c r="G274" s="65"/>
      <c r="H274" s="66"/>
      <c r="I274" s="66"/>
      <c r="J274" s="66">
        <v>1</v>
      </c>
      <c r="K274" s="65">
        <v>72.449999999999989</v>
      </c>
      <c r="L274" s="66">
        <v>52700</v>
      </c>
      <c r="M274" s="112">
        <v>727</v>
      </c>
    </row>
    <row r="275" spans="1:13">
      <c r="A275" s="94" t="s">
        <v>695</v>
      </c>
      <c r="B275" s="12">
        <v>1</v>
      </c>
      <c r="C275" s="54">
        <v>52.93</v>
      </c>
      <c r="D275" s="12">
        <v>47000</v>
      </c>
      <c r="E275" s="12">
        <v>888</v>
      </c>
      <c r="F275" s="14"/>
      <c r="G275" s="54"/>
      <c r="H275" s="12"/>
      <c r="I275" s="12"/>
      <c r="J275" s="12">
        <v>1</v>
      </c>
      <c r="K275" s="54">
        <v>52.93</v>
      </c>
      <c r="L275" s="12">
        <v>47000</v>
      </c>
      <c r="M275" s="63">
        <v>888</v>
      </c>
    </row>
    <row r="276" spans="1:13">
      <c r="A276" s="93" t="s">
        <v>698</v>
      </c>
      <c r="B276" s="66">
        <v>112</v>
      </c>
      <c r="C276" s="65">
        <v>72.537611607142836</v>
      </c>
      <c r="D276" s="66">
        <v>73124.771249999962</v>
      </c>
      <c r="E276" s="66">
        <v>1026.4107142857142</v>
      </c>
      <c r="F276" s="67"/>
      <c r="G276" s="65"/>
      <c r="H276" s="66"/>
      <c r="I276" s="66"/>
      <c r="J276" s="66">
        <v>112</v>
      </c>
      <c r="K276" s="65">
        <v>72.537611607142878</v>
      </c>
      <c r="L276" s="66">
        <v>73124.771249999976</v>
      </c>
      <c r="M276" s="112">
        <v>1026.4107142857142</v>
      </c>
    </row>
    <row r="277" spans="1:13">
      <c r="A277" s="94" t="s">
        <v>704</v>
      </c>
      <c r="B277" s="12">
        <v>11</v>
      </c>
      <c r="C277" s="54">
        <v>60.462272727272719</v>
      </c>
      <c r="D277" s="12">
        <v>53654.545454545456</v>
      </c>
      <c r="E277" s="12">
        <v>883.5454545454545</v>
      </c>
      <c r="F277" s="14"/>
      <c r="G277" s="54"/>
      <c r="H277" s="12"/>
      <c r="I277" s="12"/>
      <c r="J277" s="12">
        <v>11</v>
      </c>
      <c r="K277" s="54">
        <v>60.462272727272733</v>
      </c>
      <c r="L277" s="12">
        <v>53654.545454545456</v>
      </c>
      <c r="M277" s="63">
        <v>883.5454545454545</v>
      </c>
    </row>
    <row r="278" spans="1:13">
      <c r="A278" s="93" t="s">
        <v>706</v>
      </c>
      <c r="B278" s="66">
        <v>26</v>
      </c>
      <c r="C278" s="65">
        <v>67.097907692307672</v>
      </c>
      <c r="D278" s="66">
        <v>68734.61538461539</v>
      </c>
      <c r="E278" s="66">
        <v>1040.4615384615386</v>
      </c>
      <c r="F278" s="67"/>
      <c r="G278" s="65"/>
      <c r="H278" s="66"/>
      <c r="I278" s="66"/>
      <c r="J278" s="66">
        <v>26</v>
      </c>
      <c r="K278" s="65">
        <v>67.097907692307686</v>
      </c>
      <c r="L278" s="66">
        <v>68734.61538461539</v>
      </c>
      <c r="M278" s="112">
        <v>1040.4615384615386</v>
      </c>
    </row>
    <row r="279" spans="1:13">
      <c r="A279" s="94" t="s">
        <v>171</v>
      </c>
      <c r="B279" s="12">
        <v>12</v>
      </c>
      <c r="C279" s="54">
        <v>95.117218750000006</v>
      </c>
      <c r="D279" s="12">
        <v>238483.16666666666</v>
      </c>
      <c r="E279" s="12">
        <v>2443.75</v>
      </c>
      <c r="F279" s="14">
        <v>6</v>
      </c>
      <c r="G279" s="54">
        <v>117.78443750000001</v>
      </c>
      <c r="H279" s="12">
        <v>318633.33333333331</v>
      </c>
      <c r="I279" s="12">
        <v>2702.5</v>
      </c>
      <c r="J279" s="12">
        <v>6</v>
      </c>
      <c r="K279" s="54">
        <v>72.449999999999989</v>
      </c>
      <c r="L279" s="12">
        <v>158333</v>
      </c>
      <c r="M279" s="63">
        <v>2185</v>
      </c>
    </row>
    <row r="280" spans="1:13">
      <c r="A280" s="93" t="s">
        <v>707</v>
      </c>
      <c r="B280" s="66">
        <v>3</v>
      </c>
      <c r="C280" s="65">
        <v>108.09999999999998</v>
      </c>
      <c r="D280" s="66">
        <v>55000</v>
      </c>
      <c r="E280" s="66">
        <v>536</v>
      </c>
      <c r="F280" s="67"/>
      <c r="G280" s="65"/>
      <c r="H280" s="66"/>
      <c r="I280" s="66"/>
      <c r="J280" s="66">
        <v>3</v>
      </c>
      <c r="K280" s="65">
        <v>108.09999999999998</v>
      </c>
      <c r="L280" s="66">
        <v>55000</v>
      </c>
      <c r="M280" s="112">
        <v>536</v>
      </c>
    </row>
    <row r="281" spans="1:13">
      <c r="A281" s="94" t="s">
        <v>708</v>
      </c>
      <c r="B281" s="12">
        <v>12</v>
      </c>
      <c r="C281" s="54">
        <v>97.912599999999998</v>
      </c>
      <c r="D281" s="12">
        <v>76991.666666666672</v>
      </c>
      <c r="E281" s="12">
        <v>792.25</v>
      </c>
      <c r="F281" s="14"/>
      <c r="G281" s="54"/>
      <c r="H281" s="12"/>
      <c r="I281" s="12"/>
      <c r="J281" s="12">
        <v>12</v>
      </c>
      <c r="K281" s="54">
        <v>97.912599999999998</v>
      </c>
      <c r="L281" s="12">
        <v>76991.666666666672</v>
      </c>
      <c r="M281" s="63">
        <v>792.25</v>
      </c>
    </row>
    <row r="282" spans="1:13">
      <c r="A282" s="93" t="s">
        <v>710</v>
      </c>
      <c r="B282" s="66">
        <v>11</v>
      </c>
      <c r="C282" s="65">
        <v>53.506954545454548</v>
      </c>
      <c r="D282" s="66">
        <v>58618.181818181816</v>
      </c>
      <c r="E282" s="66">
        <v>1106.909090909091</v>
      </c>
      <c r="F282" s="67"/>
      <c r="G282" s="65"/>
      <c r="H282" s="66"/>
      <c r="I282" s="66"/>
      <c r="J282" s="66">
        <v>11</v>
      </c>
      <c r="K282" s="65">
        <v>53.506954545454548</v>
      </c>
      <c r="L282" s="66">
        <v>58618.181818181816</v>
      </c>
      <c r="M282" s="112">
        <v>1106.909090909091</v>
      </c>
    </row>
    <row r="283" spans="1:13">
      <c r="A283" s="94" t="s">
        <v>172</v>
      </c>
      <c r="B283" s="12">
        <v>6</v>
      </c>
      <c r="C283" s="54">
        <v>71.219499999999996</v>
      </c>
      <c r="D283" s="12">
        <v>106400</v>
      </c>
      <c r="E283" s="12">
        <v>1611.6666666666667</v>
      </c>
      <c r="F283" s="14"/>
      <c r="G283" s="54"/>
      <c r="H283" s="12"/>
      <c r="I283" s="12"/>
      <c r="J283" s="12">
        <v>6</v>
      </c>
      <c r="K283" s="54">
        <v>71.219499999999996</v>
      </c>
      <c r="L283" s="12">
        <v>106400</v>
      </c>
      <c r="M283" s="63">
        <v>1611.6666666666667</v>
      </c>
    </row>
    <row r="284" spans="1:13">
      <c r="A284" s="93" t="s">
        <v>970</v>
      </c>
      <c r="B284" s="66">
        <v>2</v>
      </c>
      <c r="C284" s="65">
        <v>62.975000000000001</v>
      </c>
      <c r="D284" s="66">
        <v>91750</v>
      </c>
      <c r="E284" s="66">
        <v>1461</v>
      </c>
      <c r="F284" s="67"/>
      <c r="G284" s="65"/>
      <c r="H284" s="66"/>
      <c r="I284" s="66"/>
      <c r="J284" s="66">
        <v>2</v>
      </c>
      <c r="K284" s="65">
        <v>62.975000000000001</v>
      </c>
      <c r="L284" s="66">
        <v>91750</v>
      </c>
      <c r="M284" s="112">
        <v>1461</v>
      </c>
    </row>
    <row r="285" spans="1:13">
      <c r="A285" s="94" t="s">
        <v>716</v>
      </c>
      <c r="B285" s="12">
        <v>10</v>
      </c>
      <c r="C285" s="54">
        <v>72.390999999999991</v>
      </c>
      <c r="D285" s="12">
        <v>46225.9</v>
      </c>
      <c r="E285" s="12">
        <v>642.5</v>
      </c>
      <c r="F285" s="14"/>
      <c r="G285" s="54"/>
      <c r="H285" s="12"/>
      <c r="I285" s="12"/>
      <c r="J285" s="12">
        <v>10</v>
      </c>
      <c r="K285" s="54">
        <v>72.390999999999991</v>
      </c>
      <c r="L285" s="12">
        <v>46225.9</v>
      </c>
      <c r="M285" s="63">
        <v>642.5</v>
      </c>
    </row>
    <row r="286" spans="1:13">
      <c r="A286" s="93" t="s">
        <v>718</v>
      </c>
      <c r="B286" s="66">
        <v>17</v>
      </c>
      <c r="C286" s="65">
        <v>65.661400117647048</v>
      </c>
      <c r="D286" s="66">
        <v>121182.35294117648</v>
      </c>
      <c r="E286" s="66">
        <v>1739.4117647058824</v>
      </c>
      <c r="F286" s="67"/>
      <c r="G286" s="65"/>
      <c r="H286" s="66"/>
      <c r="I286" s="66"/>
      <c r="J286" s="66">
        <v>17</v>
      </c>
      <c r="K286" s="65">
        <v>65.661400117647062</v>
      </c>
      <c r="L286" s="66">
        <v>121182.35294117648</v>
      </c>
      <c r="M286" s="112">
        <v>1739.4117647058824</v>
      </c>
    </row>
    <row r="287" spans="1:13">
      <c r="A287" s="94" t="s">
        <v>973</v>
      </c>
      <c r="B287" s="12">
        <v>43</v>
      </c>
      <c r="C287" s="54">
        <v>65.259962790697656</v>
      </c>
      <c r="D287" s="12">
        <v>75461.627906976748</v>
      </c>
      <c r="E287" s="12">
        <v>1167.0930232558139</v>
      </c>
      <c r="F287" s="14"/>
      <c r="G287" s="54"/>
      <c r="H287" s="12"/>
      <c r="I287" s="12"/>
      <c r="J287" s="12">
        <v>43</v>
      </c>
      <c r="K287" s="54">
        <v>65.259962790697671</v>
      </c>
      <c r="L287" s="12">
        <v>75461.627906976748</v>
      </c>
      <c r="M287" s="63">
        <v>1167.0930232558139</v>
      </c>
    </row>
    <row r="288" spans="1:13">
      <c r="A288" s="93" t="s">
        <v>729</v>
      </c>
      <c r="B288" s="66">
        <v>1</v>
      </c>
      <c r="C288" s="65">
        <v>227.48</v>
      </c>
      <c r="D288" s="66">
        <v>269000</v>
      </c>
      <c r="E288" s="66">
        <v>1183</v>
      </c>
      <c r="F288" s="67">
        <v>1</v>
      </c>
      <c r="G288" s="65">
        <v>227.48</v>
      </c>
      <c r="H288" s="66">
        <v>269000</v>
      </c>
      <c r="I288" s="66">
        <v>1183</v>
      </c>
      <c r="J288" s="66"/>
      <c r="K288" s="65"/>
      <c r="L288" s="66"/>
      <c r="M288" s="112"/>
    </row>
    <row r="289" spans="1:13">
      <c r="A289" s="94" t="s">
        <v>732</v>
      </c>
      <c r="B289" s="12">
        <v>25</v>
      </c>
      <c r="C289" s="54">
        <v>70.146880600000017</v>
      </c>
      <c r="D289" s="12">
        <v>42624.000799999994</v>
      </c>
      <c r="E289" s="12">
        <v>631.32000000000005</v>
      </c>
      <c r="F289" s="14"/>
      <c r="G289" s="54"/>
      <c r="H289" s="12"/>
      <c r="I289" s="12"/>
      <c r="J289" s="12">
        <v>25</v>
      </c>
      <c r="K289" s="54">
        <v>70.146880600000017</v>
      </c>
      <c r="L289" s="12">
        <v>42624.000800000002</v>
      </c>
      <c r="M289" s="63">
        <v>631.32000000000005</v>
      </c>
    </row>
    <row r="290" spans="1:13">
      <c r="A290" s="93" t="s">
        <v>739</v>
      </c>
      <c r="B290" s="66">
        <v>7</v>
      </c>
      <c r="C290" s="65">
        <v>69.49499999999999</v>
      </c>
      <c r="D290" s="66">
        <v>120442.85714285714</v>
      </c>
      <c r="E290" s="66">
        <v>1754.2857142857142</v>
      </c>
      <c r="F290" s="67">
        <v>1</v>
      </c>
      <c r="G290" s="65">
        <v>134.54999999999998</v>
      </c>
      <c r="H290" s="66">
        <v>208000</v>
      </c>
      <c r="I290" s="66">
        <v>1546</v>
      </c>
      <c r="J290" s="66">
        <v>6</v>
      </c>
      <c r="K290" s="65">
        <v>58.652499999999996</v>
      </c>
      <c r="L290" s="66">
        <v>105850</v>
      </c>
      <c r="M290" s="112">
        <v>1789</v>
      </c>
    </row>
    <row r="291" spans="1:13">
      <c r="A291" s="94" t="s">
        <v>741</v>
      </c>
      <c r="B291" s="12">
        <v>1</v>
      </c>
      <c r="C291" s="54">
        <v>56.09</v>
      </c>
      <c r="D291" s="12">
        <v>110182</v>
      </c>
      <c r="E291" s="12">
        <v>1964</v>
      </c>
      <c r="F291" s="14"/>
      <c r="G291" s="54"/>
      <c r="H291" s="12"/>
      <c r="I291" s="12"/>
      <c r="J291" s="12">
        <v>1</v>
      </c>
      <c r="K291" s="54">
        <v>56.09</v>
      </c>
      <c r="L291" s="12">
        <v>110182</v>
      </c>
      <c r="M291" s="63">
        <v>1964</v>
      </c>
    </row>
    <row r="292" spans="1:13">
      <c r="A292" s="93" t="s">
        <v>745</v>
      </c>
      <c r="B292" s="66">
        <v>33</v>
      </c>
      <c r="C292" s="65">
        <v>65.336030303030313</v>
      </c>
      <c r="D292" s="66">
        <v>53790.909090909088</v>
      </c>
      <c r="E292" s="66">
        <v>836.66666666666663</v>
      </c>
      <c r="F292" s="67"/>
      <c r="G292" s="65"/>
      <c r="H292" s="66"/>
      <c r="I292" s="66"/>
      <c r="J292" s="66">
        <v>33</v>
      </c>
      <c r="K292" s="65">
        <v>65.336030303030299</v>
      </c>
      <c r="L292" s="66">
        <v>53790.909090909088</v>
      </c>
      <c r="M292" s="112">
        <v>836.66666666666663</v>
      </c>
    </row>
    <row r="293" spans="1:13">
      <c r="A293" s="94" t="s">
        <v>747</v>
      </c>
      <c r="B293" s="12">
        <v>140</v>
      </c>
      <c r="C293" s="54">
        <v>88.876946428571486</v>
      </c>
      <c r="D293" s="12">
        <v>188926.92857142858</v>
      </c>
      <c r="E293" s="12">
        <v>2097.6571428571428</v>
      </c>
      <c r="F293" s="14">
        <v>4</v>
      </c>
      <c r="G293" s="54">
        <v>200.51749999999998</v>
      </c>
      <c r="H293" s="12">
        <v>296250</v>
      </c>
      <c r="I293" s="12">
        <v>1484.25</v>
      </c>
      <c r="J293" s="12">
        <v>136</v>
      </c>
      <c r="K293" s="54">
        <v>85.593400735294125</v>
      </c>
      <c r="L293" s="12">
        <v>185770.36764705883</v>
      </c>
      <c r="M293" s="63">
        <v>2115.6985294117649</v>
      </c>
    </row>
    <row r="294" spans="1:13">
      <c r="A294" s="93" t="s">
        <v>754</v>
      </c>
      <c r="B294" s="66">
        <v>10</v>
      </c>
      <c r="C294" s="65">
        <v>56.581209999999999</v>
      </c>
      <c r="D294" s="66">
        <v>46736</v>
      </c>
      <c r="E294" s="66">
        <v>849.1</v>
      </c>
      <c r="F294" s="67"/>
      <c r="G294" s="65"/>
      <c r="H294" s="66"/>
      <c r="I294" s="66"/>
      <c r="J294" s="66">
        <v>10</v>
      </c>
      <c r="K294" s="65">
        <v>56.581209999999999</v>
      </c>
      <c r="L294" s="66">
        <v>46736</v>
      </c>
      <c r="M294" s="112">
        <v>849.1</v>
      </c>
    </row>
    <row r="295" spans="1:13">
      <c r="A295" s="94" t="s">
        <v>176</v>
      </c>
      <c r="B295" s="12">
        <v>7</v>
      </c>
      <c r="C295" s="54">
        <v>208.86987142857146</v>
      </c>
      <c r="D295" s="12">
        <v>705857.14285714284</v>
      </c>
      <c r="E295" s="12">
        <v>3225.8571428571427</v>
      </c>
      <c r="F295" s="14">
        <v>7</v>
      </c>
      <c r="G295" s="54">
        <v>208.86987142857143</v>
      </c>
      <c r="H295" s="12">
        <v>705857.14285714284</v>
      </c>
      <c r="I295" s="12">
        <v>3225.8571428571427</v>
      </c>
      <c r="J295" s="12"/>
      <c r="K295" s="54"/>
      <c r="L295" s="12"/>
      <c r="M295" s="63"/>
    </row>
    <row r="296" spans="1:13">
      <c r="A296" s="93" t="s">
        <v>996</v>
      </c>
      <c r="B296" s="66">
        <v>4</v>
      </c>
      <c r="C296" s="65">
        <v>95.483350000000002</v>
      </c>
      <c r="D296" s="66">
        <v>177004</v>
      </c>
      <c r="E296" s="66">
        <v>1853.75</v>
      </c>
      <c r="F296" s="67"/>
      <c r="G296" s="65"/>
      <c r="H296" s="66"/>
      <c r="I296" s="66"/>
      <c r="J296" s="66">
        <v>4</v>
      </c>
      <c r="K296" s="65">
        <v>95.483350000000002</v>
      </c>
      <c r="L296" s="66">
        <v>177004</v>
      </c>
      <c r="M296" s="112">
        <v>1853.75</v>
      </c>
    </row>
    <row r="297" spans="1:13">
      <c r="A297" s="94" t="s">
        <v>766</v>
      </c>
      <c r="B297" s="12">
        <v>1</v>
      </c>
      <c r="C297" s="54">
        <v>81.31</v>
      </c>
      <c r="D297" s="12">
        <v>54800</v>
      </c>
      <c r="E297" s="12">
        <v>674</v>
      </c>
      <c r="F297" s="14"/>
      <c r="G297" s="54"/>
      <c r="H297" s="12"/>
      <c r="I297" s="12"/>
      <c r="J297" s="12">
        <v>1</v>
      </c>
      <c r="K297" s="54">
        <v>81.31</v>
      </c>
      <c r="L297" s="12">
        <v>54800</v>
      </c>
      <c r="M297" s="63">
        <v>674</v>
      </c>
    </row>
    <row r="298" spans="1:13">
      <c r="A298" s="93" t="s">
        <v>1001</v>
      </c>
      <c r="B298" s="66">
        <v>2</v>
      </c>
      <c r="C298" s="65">
        <v>49.578749999999999</v>
      </c>
      <c r="D298" s="66">
        <v>69400</v>
      </c>
      <c r="E298" s="66">
        <v>1400</v>
      </c>
      <c r="F298" s="67"/>
      <c r="G298" s="65"/>
      <c r="H298" s="66"/>
      <c r="I298" s="66"/>
      <c r="J298" s="66">
        <v>2</v>
      </c>
      <c r="K298" s="65">
        <v>49.578749999999999</v>
      </c>
      <c r="L298" s="66">
        <v>69400</v>
      </c>
      <c r="M298" s="112">
        <v>1400</v>
      </c>
    </row>
    <row r="299" spans="1:13">
      <c r="A299" s="94" t="s">
        <v>773</v>
      </c>
      <c r="B299" s="12">
        <v>5</v>
      </c>
      <c r="C299" s="54">
        <v>169.55770000000001</v>
      </c>
      <c r="D299" s="12">
        <v>162400</v>
      </c>
      <c r="E299" s="12">
        <v>958</v>
      </c>
      <c r="F299" s="14">
        <v>5</v>
      </c>
      <c r="G299" s="54">
        <v>169.55770000000001</v>
      </c>
      <c r="H299" s="12">
        <v>162400</v>
      </c>
      <c r="I299" s="12">
        <v>958</v>
      </c>
      <c r="J299" s="12"/>
      <c r="K299" s="54"/>
      <c r="L299" s="12"/>
      <c r="M299" s="63"/>
    </row>
    <row r="300" spans="1:13">
      <c r="A300" s="93" t="s">
        <v>1004</v>
      </c>
      <c r="B300" s="66">
        <v>8</v>
      </c>
      <c r="C300" s="65">
        <v>119.60000000000002</v>
      </c>
      <c r="D300" s="66">
        <v>179075</v>
      </c>
      <c r="E300" s="66">
        <v>1498</v>
      </c>
      <c r="F300" s="67">
        <v>8</v>
      </c>
      <c r="G300" s="65">
        <v>119.60000000000002</v>
      </c>
      <c r="H300" s="66">
        <v>179075</v>
      </c>
      <c r="I300" s="66">
        <v>1498</v>
      </c>
      <c r="J300" s="66"/>
      <c r="K300" s="65"/>
      <c r="L300" s="66"/>
      <c r="M300" s="112"/>
    </row>
    <row r="301" spans="1:13">
      <c r="A301" s="94" t="s">
        <v>779</v>
      </c>
      <c r="B301" s="12">
        <v>30</v>
      </c>
      <c r="C301" s="54">
        <v>74.242206666666661</v>
      </c>
      <c r="D301" s="12">
        <v>71566.666666666672</v>
      </c>
      <c r="E301" s="12">
        <v>974</v>
      </c>
      <c r="F301" s="14"/>
      <c r="G301" s="54"/>
      <c r="H301" s="12"/>
      <c r="I301" s="12"/>
      <c r="J301" s="12">
        <v>30</v>
      </c>
      <c r="K301" s="54">
        <v>74.242206666666661</v>
      </c>
      <c r="L301" s="12">
        <v>71566.666666666672</v>
      </c>
      <c r="M301" s="63">
        <v>974</v>
      </c>
    </row>
    <row r="302" spans="1:13">
      <c r="A302" s="93" t="s">
        <v>780</v>
      </c>
      <c r="B302" s="66">
        <v>2</v>
      </c>
      <c r="C302" s="65">
        <v>164.73749999999998</v>
      </c>
      <c r="D302" s="66">
        <v>131100</v>
      </c>
      <c r="E302" s="66">
        <v>796</v>
      </c>
      <c r="F302" s="67">
        <v>2</v>
      </c>
      <c r="G302" s="65">
        <v>164.73749999999998</v>
      </c>
      <c r="H302" s="66">
        <v>131100</v>
      </c>
      <c r="I302" s="66">
        <v>796</v>
      </c>
      <c r="J302" s="66"/>
      <c r="K302" s="65"/>
      <c r="L302" s="66"/>
      <c r="M302" s="112"/>
    </row>
    <row r="303" spans="1:13">
      <c r="A303" s="94" t="s">
        <v>781</v>
      </c>
      <c r="B303" s="12">
        <v>12</v>
      </c>
      <c r="C303" s="54">
        <v>58.123425000000005</v>
      </c>
      <c r="D303" s="12">
        <v>41733.333333333336</v>
      </c>
      <c r="E303" s="12">
        <v>740.41666666666663</v>
      </c>
      <c r="F303" s="14"/>
      <c r="G303" s="54"/>
      <c r="H303" s="12"/>
      <c r="I303" s="12"/>
      <c r="J303" s="12">
        <v>12</v>
      </c>
      <c r="K303" s="54">
        <v>58.123424999999997</v>
      </c>
      <c r="L303" s="12">
        <v>41733.333333333336</v>
      </c>
      <c r="M303" s="63">
        <v>740.41666666666663</v>
      </c>
    </row>
    <row r="304" spans="1:13">
      <c r="A304" s="93" t="s">
        <v>785</v>
      </c>
      <c r="B304" s="66">
        <v>12</v>
      </c>
      <c r="C304" s="65">
        <v>58.008333333333347</v>
      </c>
      <c r="D304" s="66">
        <v>32250</v>
      </c>
      <c r="E304" s="66">
        <v>558.66666666666663</v>
      </c>
      <c r="F304" s="67"/>
      <c r="G304" s="65"/>
      <c r="H304" s="66"/>
      <c r="I304" s="66"/>
      <c r="J304" s="66">
        <v>12</v>
      </c>
      <c r="K304" s="65">
        <v>58.008333333333347</v>
      </c>
      <c r="L304" s="66">
        <v>32250</v>
      </c>
      <c r="M304" s="112">
        <v>558.66666666666663</v>
      </c>
    </row>
    <row r="305" spans="1:13">
      <c r="A305" s="94" t="s">
        <v>179</v>
      </c>
      <c r="B305" s="12">
        <v>7</v>
      </c>
      <c r="C305" s="54">
        <v>80.58678571428571</v>
      </c>
      <c r="D305" s="12">
        <v>96500</v>
      </c>
      <c r="E305" s="12">
        <v>1197</v>
      </c>
      <c r="F305" s="14"/>
      <c r="G305" s="54"/>
      <c r="H305" s="12"/>
      <c r="I305" s="12"/>
      <c r="J305" s="12">
        <v>7</v>
      </c>
      <c r="K305" s="54">
        <v>80.586785714285725</v>
      </c>
      <c r="L305" s="12">
        <v>96500</v>
      </c>
      <c r="M305" s="63">
        <v>1197</v>
      </c>
    </row>
    <row r="306" spans="1:13">
      <c r="A306" s="93" t="s">
        <v>943</v>
      </c>
      <c r="B306" s="66">
        <v>1</v>
      </c>
      <c r="C306" s="65">
        <v>84.800000000000011</v>
      </c>
      <c r="D306" s="66">
        <v>132000</v>
      </c>
      <c r="E306" s="66">
        <v>1557</v>
      </c>
      <c r="F306" s="67"/>
      <c r="G306" s="65"/>
      <c r="H306" s="66"/>
      <c r="I306" s="66"/>
      <c r="J306" s="66">
        <v>1</v>
      </c>
      <c r="K306" s="65">
        <v>84.800000000000011</v>
      </c>
      <c r="L306" s="66">
        <v>132000</v>
      </c>
      <c r="M306" s="112">
        <v>1557</v>
      </c>
    </row>
    <row r="307" spans="1:13">
      <c r="A307" s="94" t="s">
        <v>180</v>
      </c>
      <c r="B307" s="12">
        <v>4</v>
      </c>
      <c r="C307" s="54">
        <v>74.25</v>
      </c>
      <c r="D307" s="12">
        <v>164125</v>
      </c>
      <c r="E307" s="12">
        <v>2123.75</v>
      </c>
      <c r="F307" s="14"/>
      <c r="G307" s="54"/>
      <c r="H307" s="12"/>
      <c r="I307" s="12"/>
      <c r="J307" s="12">
        <v>4</v>
      </c>
      <c r="K307" s="54">
        <v>74.25</v>
      </c>
      <c r="L307" s="12">
        <v>164125</v>
      </c>
      <c r="M307" s="63">
        <v>2123.75</v>
      </c>
    </row>
    <row r="308" spans="1:13">
      <c r="A308" s="93" t="s">
        <v>790</v>
      </c>
      <c r="B308" s="66">
        <v>3</v>
      </c>
      <c r="C308" s="65">
        <v>41.080000000000005</v>
      </c>
      <c r="D308" s="66">
        <v>74900</v>
      </c>
      <c r="E308" s="66">
        <v>1830.3333333333333</v>
      </c>
      <c r="F308" s="67"/>
      <c r="G308" s="65"/>
      <c r="H308" s="66"/>
      <c r="I308" s="66"/>
      <c r="J308" s="66">
        <v>3</v>
      </c>
      <c r="K308" s="65">
        <v>41.080000000000005</v>
      </c>
      <c r="L308" s="66">
        <v>74900</v>
      </c>
      <c r="M308" s="112">
        <v>1830.3333333333333</v>
      </c>
    </row>
    <row r="309" spans="1:13">
      <c r="A309" s="94" t="s">
        <v>1011</v>
      </c>
      <c r="B309" s="12">
        <v>7</v>
      </c>
      <c r="C309" s="54">
        <v>54.096428571428575</v>
      </c>
      <c r="D309" s="12">
        <v>74071.428571428565</v>
      </c>
      <c r="E309" s="12">
        <v>1371</v>
      </c>
      <c r="F309" s="14"/>
      <c r="G309" s="54"/>
      <c r="H309" s="12"/>
      <c r="I309" s="12"/>
      <c r="J309" s="12">
        <v>7</v>
      </c>
      <c r="K309" s="54">
        <v>54.096428571428568</v>
      </c>
      <c r="L309" s="12">
        <v>74071.428571428565</v>
      </c>
      <c r="M309" s="63">
        <v>1371</v>
      </c>
    </row>
    <row r="310" spans="1:13">
      <c r="A310" s="93" t="s">
        <v>794</v>
      </c>
      <c r="B310" s="66">
        <v>70</v>
      </c>
      <c r="C310" s="65">
        <v>73.685648571428572</v>
      </c>
      <c r="D310" s="66">
        <v>98471.809428571447</v>
      </c>
      <c r="E310" s="66">
        <v>1362.0428571428572</v>
      </c>
      <c r="F310" s="67">
        <v>2</v>
      </c>
      <c r="G310" s="65">
        <v>328</v>
      </c>
      <c r="H310" s="66">
        <v>370000</v>
      </c>
      <c r="I310" s="66">
        <v>1128</v>
      </c>
      <c r="J310" s="66">
        <v>68</v>
      </c>
      <c r="K310" s="65">
        <v>66.205814705882347</v>
      </c>
      <c r="L310" s="66">
        <v>90485.686176470597</v>
      </c>
      <c r="M310" s="112">
        <v>1368.9264705882354</v>
      </c>
    </row>
    <row r="311" spans="1:13">
      <c r="A311" s="94" t="s">
        <v>799</v>
      </c>
      <c r="B311" s="12">
        <v>1</v>
      </c>
      <c r="C311" s="54">
        <v>87</v>
      </c>
      <c r="D311" s="12">
        <v>110000</v>
      </c>
      <c r="E311" s="12">
        <v>1264</v>
      </c>
      <c r="F311" s="14"/>
      <c r="G311" s="54"/>
      <c r="H311" s="12"/>
      <c r="I311" s="12"/>
      <c r="J311" s="12">
        <v>1</v>
      </c>
      <c r="K311" s="54">
        <v>87</v>
      </c>
      <c r="L311" s="12">
        <v>110000</v>
      </c>
      <c r="M311" s="63">
        <v>1264</v>
      </c>
    </row>
    <row r="312" spans="1:13">
      <c r="A312" s="93" t="s">
        <v>803</v>
      </c>
      <c r="B312" s="66">
        <v>1</v>
      </c>
      <c r="C312" s="65">
        <v>275.02019999999993</v>
      </c>
      <c r="D312" s="66">
        <v>325000</v>
      </c>
      <c r="E312" s="66">
        <v>1182</v>
      </c>
      <c r="F312" s="67">
        <v>1</v>
      </c>
      <c r="G312" s="65">
        <v>275.02019999999993</v>
      </c>
      <c r="H312" s="66">
        <v>325000</v>
      </c>
      <c r="I312" s="66">
        <v>1182</v>
      </c>
      <c r="J312" s="66"/>
      <c r="K312" s="65"/>
      <c r="L312" s="66"/>
      <c r="M312" s="112"/>
    </row>
    <row r="313" spans="1:13">
      <c r="A313" s="94" t="s">
        <v>805</v>
      </c>
      <c r="B313" s="12">
        <v>1</v>
      </c>
      <c r="C313" s="54">
        <v>58.46</v>
      </c>
      <c r="D313" s="12">
        <v>59941</v>
      </c>
      <c r="E313" s="12">
        <v>1025</v>
      </c>
      <c r="F313" s="14"/>
      <c r="G313" s="54"/>
      <c r="H313" s="12"/>
      <c r="I313" s="12"/>
      <c r="J313" s="12">
        <v>1</v>
      </c>
      <c r="K313" s="54">
        <v>58.46</v>
      </c>
      <c r="L313" s="12">
        <v>59941</v>
      </c>
      <c r="M313" s="63">
        <v>1025</v>
      </c>
    </row>
    <row r="314" spans="1:13">
      <c r="A314" s="93" t="s">
        <v>807</v>
      </c>
      <c r="B314" s="66">
        <v>2</v>
      </c>
      <c r="C314" s="65">
        <v>148.68395000000001</v>
      </c>
      <c r="D314" s="66">
        <v>74632</v>
      </c>
      <c r="E314" s="66">
        <v>585</v>
      </c>
      <c r="F314" s="67">
        <v>1</v>
      </c>
      <c r="G314" s="65">
        <v>231</v>
      </c>
      <c r="H314" s="66">
        <v>100464</v>
      </c>
      <c r="I314" s="66">
        <v>435</v>
      </c>
      <c r="J314" s="66">
        <v>1</v>
      </c>
      <c r="K314" s="65">
        <v>66.367900000000006</v>
      </c>
      <c r="L314" s="66">
        <v>48800</v>
      </c>
      <c r="M314" s="112">
        <v>735</v>
      </c>
    </row>
    <row r="315" spans="1:13">
      <c r="A315" s="94" t="s">
        <v>808</v>
      </c>
      <c r="B315" s="12">
        <v>8</v>
      </c>
      <c r="C315" s="54">
        <v>48.155699999999996</v>
      </c>
      <c r="D315" s="12">
        <v>51375</v>
      </c>
      <c r="E315" s="12">
        <v>1091.5</v>
      </c>
      <c r="F315" s="14"/>
      <c r="G315" s="54"/>
      <c r="H315" s="12"/>
      <c r="I315" s="12"/>
      <c r="J315" s="12">
        <v>8</v>
      </c>
      <c r="K315" s="54">
        <v>48.155699999999996</v>
      </c>
      <c r="L315" s="12">
        <v>51375</v>
      </c>
      <c r="M315" s="63">
        <v>1091.5</v>
      </c>
    </row>
    <row r="316" spans="1:13">
      <c r="A316" s="93" t="s">
        <v>1014</v>
      </c>
      <c r="B316" s="66">
        <v>9</v>
      </c>
      <c r="C316" s="65">
        <v>98.731944444444437</v>
      </c>
      <c r="D316" s="66">
        <v>73522.222222222219</v>
      </c>
      <c r="E316" s="66">
        <v>764.44444444444446</v>
      </c>
      <c r="F316" s="67"/>
      <c r="G316" s="65"/>
      <c r="H316" s="66"/>
      <c r="I316" s="66"/>
      <c r="J316" s="66">
        <v>9</v>
      </c>
      <c r="K316" s="65">
        <v>98.731944444444451</v>
      </c>
      <c r="L316" s="66">
        <v>73522.222222222219</v>
      </c>
      <c r="M316" s="112">
        <v>764.44444444444446</v>
      </c>
    </row>
    <row r="317" spans="1:13">
      <c r="A317" s="94" t="s">
        <v>1017</v>
      </c>
      <c r="B317" s="12">
        <v>3</v>
      </c>
      <c r="C317" s="54">
        <v>52.664333333333332</v>
      </c>
      <c r="D317" s="12">
        <v>69933.333333333328</v>
      </c>
      <c r="E317" s="12">
        <v>1375.3333333333333</v>
      </c>
      <c r="F317" s="14"/>
      <c r="G317" s="54"/>
      <c r="H317" s="12"/>
      <c r="I317" s="12"/>
      <c r="J317" s="12">
        <v>3</v>
      </c>
      <c r="K317" s="54">
        <v>52.664333333333332</v>
      </c>
      <c r="L317" s="12">
        <v>69933.333333333328</v>
      </c>
      <c r="M317" s="63">
        <v>1375.3333333333333</v>
      </c>
    </row>
    <row r="318" spans="1:13">
      <c r="A318" s="93" t="s">
        <v>810</v>
      </c>
      <c r="B318" s="66">
        <v>21</v>
      </c>
      <c r="C318" s="65">
        <v>85.264285714285705</v>
      </c>
      <c r="D318" s="66">
        <v>68347.619047619053</v>
      </c>
      <c r="E318" s="66">
        <v>804.47619047619048</v>
      </c>
      <c r="F318" s="67"/>
      <c r="G318" s="65"/>
      <c r="H318" s="66"/>
      <c r="I318" s="66"/>
      <c r="J318" s="66">
        <v>21</v>
      </c>
      <c r="K318" s="65">
        <v>85.264285714285705</v>
      </c>
      <c r="L318" s="66">
        <v>68347.619047619053</v>
      </c>
      <c r="M318" s="112">
        <v>804.47619047619048</v>
      </c>
    </row>
    <row r="319" spans="1:13">
      <c r="A319" s="94" t="s">
        <v>1019</v>
      </c>
      <c r="B319" s="12">
        <v>2</v>
      </c>
      <c r="C319" s="54">
        <v>40.544399999999996</v>
      </c>
      <c r="D319" s="12">
        <v>69000</v>
      </c>
      <c r="E319" s="12">
        <v>1702</v>
      </c>
      <c r="F319" s="14"/>
      <c r="G319" s="54"/>
      <c r="H319" s="12"/>
      <c r="I319" s="12"/>
      <c r="J319" s="12">
        <v>2</v>
      </c>
      <c r="K319" s="54">
        <v>40.544399999999996</v>
      </c>
      <c r="L319" s="12">
        <v>69000</v>
      </c>
      <c r="M319" s="63">
        <v>1702</v>
      </c>
    </row>
    <row r="320" spans="1:13">
      <c r="A320" s="93" t="s">
        <v>811</v>
      </c>
      <c r="B320" s="66">
        <v>8</v>
      </c>
      <c r="C320" s="65">
        <v>67.347499999999997</v>
      </c>
      <c r="D320" s="66">
        <v>53737.5</v>
      </c>
      <c r="E320" s="66">
        <v>805.75</v>
      </c>
      <c r="F320" s="67"/>
      <c r="G320" s="65"/>
      <c r="H320" s="66"/>
      <c r="I320" s="66"/>
      <c r="J320" s="66">
        <v>8</v>
      </c>
      <c r="K320" s="65">
        <v>67.347500000000011</v>
      </c>
      <c r="L320" s="66">
        <v>53737.5</v>
      </c>
      <c r="M320" s="112">
        <v>805.75</v>
      </c>
    </row>
    <row r="321" spans="1:13">
      <c r="A321" s="94" t="s">
        <v>182</v>
      </c>
      <c r="B321" s="12">
        <v>4</v>
      </c>
      <c r="C321" s="54">
        <v>76.574999999999989</v>
      </c>
      <c r="D321" s="12">
        <v>288250</v>
      </c>
      <c r="E321" s="12">
        <v>3729</v>
      </c>
      <c r="F321" s="14">
        <v>4</v>
      </c>
      <c r="G321" s="54">
        <v>76.574999999999989</v>
      </c>
      <c r="H321" s="12">
        <v>288250</v>
      </c>
      <c r="I321" s="12">
        <v>3729</v>
      </c>
      <c r="J321" s="12"/>
      <c r="K321" s="54"/>
      <c r="L321" s="12"/>
      <c r="M321" s="63"/>
    </row>
    <row r="322" spans="1:13">
      <c r="A322" s="93" t="s">
        <v>812</v>
      </c>
      <c r="B322" s="66">
        <v>18</v>
      </c>
      <c r="C322" s="65">
        <v>70.830416666666665</v>
      </c>
      <c r="D322" s="66">
        <v>65294.444444444445</v>
      </c>
      <c r="E322" s="66">
        <v>932.44444444444446</v>
      </c>
      <c r="F322" s="67"/>
      <c r="G322" s="65"/>
      <c r="H322" s="66"/>
      <c r="I322" s="66"/>
      <c r="J322" s="66">
        <v>18</v>
      </c>
      <c r="K322" s="65">
        <v>70.830416666666665</v>
      </c>
      <c r="L322" s="66">
        <v>65294.444444444445</v>
      </c>
      <c r="M322" s="112">
        <v>932.44444444444446</v>
      </c>
    </row>
    <row r="323" spans="1:13">
      <c r="A323" s="94" t="s">
        <v>183</v>
      </c>
      <c r="B323" s="12">
        <v>4</v>
      </c>
      <c r="C323" s="54">
        <v>92</v>
      </c>
      <c r="D323" s="12">
        <v>119975</v>
      </c>
      <c r="E323" s="12">
        <v>1309.5</v>
      </c>
      <c r="F323" s="14"/>
      <c r="G323" s="54"/>
      <c r="H323" s="12"/>
      <c r="I323" s="12"/>
      <c r="J323" s="12">
        <v>4</v>
      </c>
      <c r="K323" s="54">
        <v>92</v>
      </c>
      <c r="L323" s="12">
        <v>119975</v>
      </c>
      <c r="M323" s="63">
        <v>1309.5</v>
      </c>
    </row>
    <row r="324" spans="1:13">
      <c r="A324" s="93" t="s">
        <v>817</v>
      </c>
      <c r="B324" s="66">
        <v>5</v>
      </c>
      <c r="C324" s="65">
        <v>83.24</v>
      </c>
      <c r="D324" s="66">
        <v>113700</v>
      </c>
      <c r="E324" s="66">
        <v>1367.8</v>
      </c>
      <c r="F324" s="67"/>
      <c r="G324" s="65"/>
      <c r="H324" s="66"/>
      <c r="I324" s="66"/>
      <c r="J324" s="66">
        <v>5</v>
      </c>
      <c r="K324" s="65">
        <v>83.240000000000009</v>
      </c>
      <c r="L324" s="66">
        <v>113700</v>
      </c>
      <c r="M324" s="112">
        <v>1367.8</v>
      </c>
    </row>
    <row r="325" spans="1:13">
      <c r="A325" s="94" t="s">
        <v>818</v>
      </c>
      <c r="B325" s="12">
        <v>1</v>
      </c>
      <c r="C325" s="54">
        <v>197.39175</v>
      </c>
      <c r="D325" s="12">
        <v>106500</v>
      </c>
      <c r="E325" s="12">
        <v>540</v>
      </c>
      <c r="F325" s="14">
        <v>1</v>
      </c>
      <c r="G325" s="54">
        <v>197.39175</v>
      </c>
      <c r="H325" s="12">
        <v>106500</v>
      </c>
      <c r="I325" s="12">
        <v>540</v>
      </c>
      <c r="J325" s="12"/>
      <c r="K325" s="54"/>
      <c r="L325" s="12"/>
      <c r="M325" s="63"/>
    </row>
    <row r="326" spans="1:13">
      <c r="A326" s="91" t="s">
        <v>43</v>
      </c>
      <c r="B326" s="73">
        <v>1232</v>
      </c>
      <c r="C326" s="45">
        <v>74.632192625756105</v>
      </c>
      <c r="D326" s="46">
        <v>122957.79573420841</v>
      </c>
      <c r="E326" s="46">
        <v>1661.076923076922</v>
      </c>
      <c r="F326" s="92">
        <v>145</v>
      </c>
      <c r="G326" s="45">
        <v>141.12813784027767</v>
      </c>
      <c r="H326" s="46">
        <v>222031.24999999997</v>
      </c>
      <c r="I326" s="46">
        <v>1481.708333333333</v>
      </c>
      <c r="J326" s="46">
        <v>1087</v>
      </c>
      <c r="K326" s="45">
        <v>65.699901477536812</v>
      </c>
      <c r="L326" s="46">
        <v>109686.56093023243</v>
      </c>
      <c r="M326" s="46">
        <v>1685.3295774647888</v>
      </c>
    </row>
    <row r="327" spans="1:13">
      <c r="A327" s="93" t="s">
        <v>197</v>
      </c>
      <c r="B327" s="66">
        <v>23</v>
      </c>
      <c r="C327" s="65">
        <v>59.605513043478261</v>
      </c>
      <c r="D327" s="66">
        <v>135404.34782608695</v>
      </c>
      <c r="E327" s="66">
        <v>2422.1304347826085</v>
      </c>
      <c r="F327" s="67">
        <v>7</v>
      </c>
      <c r="G327" s="65">
        <v>84.261285714285719</v>
      </c>
      <c r="H327" s="66">
        <v>122671.42857142857</v>
      </c>
      <c r="I327" s="66">
        <v>1468.2857142857142</v>
      </c>
      <c r="J327" s="66">
        <v>16</v>
      </c>
      <c r="K327" s="65">
        <v>48.8186125</v>
      </c>
      <c r="L327" s="66">
        <v>140975</v>
      </c>
      <c r="M327" s="112">
        <v>2839.4375</v>
      </c>
    </row>
    <row r="328" spans="1:13">
      <c r="A328" s="94" t="s">
        <v>627</v>
      </c>
      <c r="B328" s="12">
        <v>4</v>
      </c>
      <c r="C328" s="54">
        <v>49.3825</v>
      </c>
      <c r="D328" s="12">
        <v>46675</v>
      </c>
      <c r="E328" s="12">
        <v>937.25</v>
      </c>
      <c r="F328" s="14"/>
      <c r="G328" s="54"/>
      <c r="H328" s="12"/>
      <c r="I328" s="12"/>
      <c r="J328" s="12">
        <v>4</v>
      </c>
      <c r="K328" s="54">
        <v>49.3825</v>
      </c>
      <c r="L328" s="12">
        <v>46675</v>
      </c>
      <c r="M328" s="63">
        <v>937.25</v>
      </c>
    </row>
    <row r="329" spans="1:13">
      <c r="A329" s="93" t="s">
        <v>629</v>
      </c>
      <c r="B329" s="66">
        <v>2</v>
      </c>
      <c r="C329" s="65">
        <v>91.496000000000009</v>
      </c>
      <c r="D329" s="66">
        <v>99000</v>
      </c>
      <c r="E329" s="66">
        <v>1082</v>
      </c>
      <c r="F329" s="67">
        <v>2</v>
      </c>
      <c r="G329" s="65">
        <v>91.496000000000009</v>
      </c>
      <c r="H329" s="66">
        <v>99000</v>
      </c>
      <c r="I329" s="66">
        <v>1082</v>
      </c>
      <c r="J329" s="66"/>
      <c r="K329" s="65"/>
      <c r="L329" s="66"/>
      <c r="M329" s="112"/>
    </row>
    <row r="330" spans="1:13">
      <c r="A330" s="94" t="s">
        <v>185</v>
      </c>
      <c r="B330" s="12">
        <v>2</v>
      </c>
      <c r="C330" s="54">
        <v>116.61</v>
      </c>
      <c r="D330" s="12">
        <v>262500</v>
      </c>
      <c r="E330" s="12">
        <v>2262</v>
      </c>
      <c r="F330" s="14">
        <v>2</v>
      </c>
      <c r="G330" s="54">
        <v>116.61</v>
      </c>
      <c r="H330" s="12">
        <v>262500</v>
      </c>
      <c r="I330" s="12">
        <v>2262</v>
      </c>
      <c r="J330" s="12"/>
      <c r="K330" s="54"/>
      <c r="L330" s="12"/>
      <c r="M330" s="63"/>
    </row>
    <row r="331" spans="1:13">
      <c r="A331" s="93" t="s">
        <v>198</v>
      </c>
      <c r="B331" s="66">
        <v>51</v>
      </c>
      <c r="C331" s="65">
        <v>100.01841909803917</v>
      </c>
      <c r="D331" s="66">
        <v>208235.29411764705</v>
      </c>
      <c r="E331" s="66">
        <v>2032.8431372549019</v>
      </c>
      <c r="F331" s="67">
        <v>29</v>
      </c>
      <c r="G331" s="65">
        <v>128.62687496551729</v>
      </c>
      <c r="H331" s="66">
        <v>252506.89655172414</v>
      </c>
      <c r="I331" s="66">
        <v>1738.2068965517242</v>
      </c>
      <c r="J331" s="66">
        <v>22</v>
      </c>
      <c r="K331" s="65">
        <v>62.307272727272725</v>
      </c>
      <c r="L331" s="66">
        <v>149877.27272727274</v>
      </c>
      <c r="M331" s="112">
        <v>2421.2272727272725</v>
      </c>
    </row>
    <row r="332" spans="1:13">
      <c r="A332" s="94" t="s">
        <v>199</v>
      </c>
      <c r="B332" s="12">
        <v>44</v>
      </c>
      <c r="C332" s="54">
        <v>75.014188636363613</v>
      </c>
      <c r="D332" s="12">
        <v>164273.22727272726</v>
      </c>
      <c r="E332" s="12">
        <v>2209.5454545454545</v>
      </c>
      <c r="F332" s="14">
        <v>1</v>
      </c>
      <c r="G332" s="54">
        <v>88.48</v>
      </c>
      <c r="H332" s="12">
        <v>190000</v>
      </c>
      <c r="I332" s="12">
        <v>2147</v>
      </c>
      <c r="J332" s="12">
        <v>43</v>
      </c>
      <c r="K332" s="54">
        <v>74.701030232558153</v>
      </c>
      <c r="L332" s="12">
        <v>163674.93023255814</v>
      </c>
      <c r="M332" s="63">
        <v>2211</v>
      </c>
    </row>
    <row r="333" spans="1:13">
      <c r="A333" s="93" t="s">
        <v>200</v>
      </c>
      <c r="B333" s="66">
        <v>26</v>
      </c>
      <c r="C333" s="65">
        <v>72.916489076923057</v>
      </c>
      <c r="D333" s="66">
        <v>69573.076923076922</v>
      </c>
      <c r="E333" s="66">
        <v>961.84615384615381</v>
      </c>
      <c r="F333" s="67"/>
      <c r="G333" s="65"/>
      <c r="H333" s="66"/>
      <c r="I333" s="66"/>
      <c r="J333" s="66">
        <v>26</v>
      </c>
      <c r="K333" s="65">
        <v>72.916489076923071</v>
      </c>
      <c r="L333" s="66">
        <v>69573.076923076922</v>
      </c>
      <c r="M333" s="112">
        <v>961.84615384615381</v>
      </c>
    </row>
    <row r="334" spans="1:13">
      <c r="A334" s="94" t="s">
        <v>1023</v>
      </c>
      <c r="B334" s="12">
        <v>6</v>
      </c>
      <c r="C334" s="54">
        <v>66.623333333333335</v>
      </c>
      <c r="D334" s="12">
        <v>93556.5</v>
      </c>
      <c r="E334" s="12">
        <v>1410.8333333333333</v>
      </c>
      <c r="F334" s="14"/>
      <c r="G334" s="54"/>
      <c r="H334" s="12"/>
      <c r="I334" s="12"/>
      <c r="J334" s="12">
        <v>6</v>
      </c>
      <c r="K334" s="54">
        <v>66.623333333333335</v>
      </c>
      <c r="L334" s="12">
        <v>93556.5</v>
      </c>
      <c r="M334" s="63">
        <v>1410.8333333333333</v>
      </c>
    </row>
    <row r="335" spans="1:13">
      <c r="A335" s="93" t="s">
        <v>525</v>
      </c>
      <c r="B335" s="66">
        <v>1</v>
      </c>
      <c r="C335" s="65">
        <v>177.75</v>
      </c>
      <c r="D335" s="66">
        <v>220000</v>
      </c>
      <c r="E335" s="66">
        <v>1238</v>
      </c>
      <c r="F335" s="67">
        <v>1</v>
      </c>
      <c r="G335" s="65">
        <v>177.75</v>
      </c>
      <c r="H335" s="66">
        <v>220000</v>
      </c>
      <c r="I335" s="66">
        <v>1238</v>
      </c>
      <c r="J335" s="66"/>
      <c r="K335" s="65"/>
      <c r="L335" s="66"/>
      <c r="M335" s="112"/>
    </row>
    <row r="336" spans="1:13">
      <c r="A336" s="94" t="s">
        <v>1026</v>
      </c>
      <c r="B336" s="12">
        <v>6</v>
      </c>
      <c r="C336" s="54">
        <v>63.466666666666661</v>
      </c>
      <c r="D336" s="12">
        <v>108166.66666666667</v>
      </c>
      <c r="E336" s="12">
        <v>1704.8333333333333</v>
      </c>
      <c r="F336" s="14"/>
      <c r="G336" s="54"/>
      <c r="H336" s="12"/>
      <c r="I336" s="12"/>
      <c r="J336" s="12">
        <v>6</v>
      </c>
      <c r="K336" s="54">
        <v>63.466666666666669</v>
      </c>
      <c r="L336" s="12">
        <v>108166.66666666667</v>
      </c>
      <c r="M336" s="63">
        <v>1704.8333333333333</v>
      </c>
    </row>
    <row r="337" spans="1:13">
      <c r="A337" s="93" t="s">
        <v>1029</v>
      </c>
      <c r="B337" s="66">
        <v>13</v>
      </c>
      <c r="C337" s="65">
        <v>78.55</v>
      </c>
      <c r="D337" s="66">
        <v>123500</v>
      </c>
      <c r="E337" s="66">
        <v>1597.8461538461538</v>
      </c>
      <c r="F337" s="67">
        <v>1</v>
      </c>
      <c r="G337" s="65">
        <v>120</v>
      </c>
      <c r="H337" s="66">
        <v>118300</v>
      </c>
      <c r="I337" s="66">
        <v>986</v>
      </c>
      <c r="J337" s="66">
        <v>12</v>
      </c>
      <c r="K337" s="65">
        <v>75.095833333333331</v>
      </c>
      <c r="L337" s="66">
        <v>123933.33333333333</v>
      </c>
      <c r="M337" s="112">
        <v>1648.8333333333333</v>
      </c>
    </row>
    <row r="338" spans="1:13">
      <c r="A338" s="94" t="s">
        <v>1030</v>
      </c>
      <c r="B338" s="12">
        <v>2</v>
      </c>
      <c r="C338" s="54">
        <v>171.43</v>
      </c>
      <c r="D338" s="12">
        <v>182500</v>
      </c>
      <c r="E338" s="12">
        <v>1064.5</v>
      </c>
      <c r="F338" s="14">
        <v>2</v>
      </c>
      <c r="G338" s="54">
        <v>171.43</v>
      </c>
      <c r="H338" s="12">
        <v>182500</v>
      </c>
      <c r="I338" s="12">
        <v>1064.5</v>
      </c>
      <c r="J338" s="12"/>
      <c r="K338" s="54"/>
      <c r="L338" s="12"/>
      <c r="M338" s="63"/>
    </row>
    <row r="339" spans="1:13">
      <c r="A339" s="93" t="s">
        <v>191</v>
      </c>
      <c r="B339" s="66">
        <v>19</v>
      </c>
      <c r="C339" s="65">
        <v>86.949263157894734</v>
      </c>
      <c r="D339" s="66">
        <v>141374</v>
      </c>
      <c r="E339" s="66">
        <v>1660.6315789473683</v>
      </c>
      <c r="F339" s="67">
        <v>6</v>
      </c>
      <c r="G339" s="65">
        <v>143.65</v>
      </c>
      <c r="H339" s="66">
        <v>230716.66666666666</v>
      </c>
      <c r="I339" s="66">
        <v>1703.8333333333333</v>
      </c>
      <c r="J339" s="66">
        <v>13</v>
      </c>
      <c r="K339" s="65">
        <v>60.779692307692308</v>
      </c>
      <c r="L339" s="66">
        <v>100138.92307692308</v>
      </c>
      <c r="M339" s="112">
        <v>1640.6923076923076</v>
      </c>
    </row>
    <row r="340" spans="1:13">
      <c r="A340" s="94" t="s">
        <v>636</v>
      </c>
      <c r="B340" s="12">
        <v>12</v>
      </c>
      <c r="C340" s="54">
        <v>63.774583333333332</v>
      </c>
      <c r="D340" s="12">
        <v>62504.166666666664</v>
      </c>
      <c r="E340" s="12">
        <v>986.41666666666663</v>
      </c>
      <c r="F340" s="14"/>
      <c r="G340" s="54"/>
      <c r="H340" s="12"/>
      <c r="I340" s="12"/>
      <c r="J340" s="12">
        <v>12</v>
      </c>
      <c r="K340" s="54">
        <v>63.774583333333332</v>
      </c>
      <c r="L340" s="12">
        <v>62504.166666666664</v>
      </c>
      <c r="M340" s="63">
        <v>986.41666666666663</v>
      </c>
    </row>
    <row r="341" spans="1:13">
      <c r="A341" s="93" t="s">
        <v>186</v>
      </c>
      <c r="B341" s="66">
        <v>37</v>
      </c>
      <c r="C341" s="65">
        <v>75.112259729729715</v>
      </c>
      <c r="D341" s="66">
        <v>171295.24324324325</v>
      </c>
      <c r="E341" s="66">
        <v>2309.6486486486488</v>
      </c>
      <c r="F341" s="67"/>
      <c r="G341" s="65"/>
      <c r="H341" s="66"/>
      <c r="I341" s="66"/>
      <c r="J341" s="66">
        <v>37</v>
      </c>
      <c r="K341" s="65">
        <v>75.112259729729715</v>
      </c>
      <c r="L341" s="66">
        <v>171295.24324324325</v>
      </c>
      <c r="M341" s="112">
        <v>2309.6486486486488</v>
      </c>
    </row>
    <row r="342" spans="1:13">
      <c r="A342" s="94" t="s">
        <v>536</v>
      </c>
      <c r="B342" s="12">
        <v>15</v>
      </c>
      <c r="C342" s="54">
        <v>57.77368666666667</v>
      </c>
      <c r="D342" s="12">
        <v>53240</v>
      </c>
      <c r="E342" s="12">
        <v>924.13333333333333</v>
      </c>
      <c r="F342" s="14">
        <v>15</v>
      </c>
      <c r="G342" s="54">
        <v>57.77368666666667</v>
      </c>
      <c r="H342" s="12">
        <v>53240</v>
      </c>
      <c r="I342" s="12">
        <v>924.13333333333333</v>
      </c>
      <c r="J342" s="12"/>
      <c r="K342" s="54"/>
      <c r="L342" s="12"/>
      <c r="M342" s="63"/>
    </row>
    <row r="343" spans="1:13">
      <c r="A343" s="93" t="s">
        <v>538</v>
      </c>
      <c r="B343" s="66">
        <v>5</v>
      </c>
      <c r="C343" s="65">
        <v>198.42249999999999</v>
      </c>
      <c r="D343" s="66">
        <v>376860</v>
      </c>
      <c r="E343" s="66">
        <v>2095.1999999999998</v>
      </c>
      <c r="F343" s="67">
        <v>5</v>
      </c>
      <c r="G343" s="65">
        <v>198.42249999999999</v>
      </c>
      <c r="H343" s="66">
        <v>376860</v>
      </c>
      <c r="I343" s="66">
        <v>2095.1999999999998</v>
      </c>
      <c r="J343" s="66"/>
      <c r="K343" s="65"/>
      <c r="L343" s="66"/>
      <c r="M343" s="112"/>
    </row>
    <row r="344" spans="1:13">
      <c r="A344" s="94" t="s">
        <v>539</v>
      </c>
      <c r="B344" s="12">
        <v>8</v>
      </c>
      <c r="C344" s="54">
        <v>212.71406250000001</v>
      </c>
      <c r="D344" s="12">
        <v>318250</v>
      </c>
      <c r="E344" s="12">
        <v>1496.375</v>
      </c>
      <c r="F344" s="14">
        <v>8</v>
      </c>
      <c r="G344" s="54">
        <v>212.71406250000001</v>
      </c>
      <c r="H344" s="12">
        <v>318250</v>
      </c>
      <c r="I344" s="12">
        <v>1496.375</v>
      </c>
      <c r="J344" s="12"/>
      <c r="K344" s="54"/>
      <c r="L344" s="12"/>
      <c r="M344" s="63"/>
    </row>
    <row r="345" spans="1:13">
      <c r="A345" s="93" t="s">
        <v>543</v>
      </c>
      <c r="B345" s="66">
        <v>1</v>
      </c>
      <c r="C345" s="65">
        <v>169.06</v>
      </c>
      <c r="D345" s="66">
        <v>149500</v>
      </c>
      <c r="E345" s="66">
        <v>884</v>
      </c>
      <c r="F345" s="67">
        <v>1</v>
      </c>
      <c r="G345" s="65">
        <v>169.06</v>
      </c>
      <c r="H345" s="66">
        <v>149500</v>
      </c>
      <c r="I345" s="66">
        <v>884</v>
      </c>
      <c r="J345" s="66"/>
      <c r="K345" s="65"/>
      <c r="L345" s="66"/>
      <c r="M345" s="112"/>
    </row>
    <row r="346" spans="1:13">
      <c r="A346" s="94" t="s">
        <v>194</v>
      </c>
      <c r="B346" s="12">
        <v>4</v>
      </c>
      <c r="C346" s="54">
        <v>133.25624999999999</v>
      </c>
      <c r="D346" s="12">
        <v>157500</v>
      </c>
      <c r="E346" s="12">
        <v>1248.75</v>
      </c>
      <c r="F346" s="14">
        <v>4</v>
      </c>
      <c r="G346" s="54">
        <v>133.25624999999997</v>
      </c>
      <c r="H346" s="12">
        <v>157500</v>
      </c>
      <c r="I346" s="12">
        <v>1248.75</v>
      </c>
      <c r="J346" s="12"/>
      <c r="K346" s="54"/>
      <c r="L346" s="12"/>
      <c r="M346" s="63"/>
    </row>
    <row r="347" spans="1:13">
      <c r="A347" s="93" t="s">
        <v>201</v>
      </c>
      <c r="B347" s="66">
        <v>44</v>
      </c>
      <c r="C347" s="65">
        <v>67.777040250000013</v>
      </c>
      <c r="D347" s="66">
        <v>52528.571428571428</v>
      </c>
      <c r="E347" s="66">
        <v>813.54761904761904</v>
      </c>
      <c r="F347" s="67">
        <v>4</v>
      </c>
      <c r="G347" s="65">
        <v>58.703431249999994</v>
      </c>
      <c r="H347" s="66">
        <v>41000</v>
      </c>
      <c r="I347" s="66">
        <v>962</v>
      </c>
      <c r="J347" s="66">
        <v>40</v>
      </c>
      <c r="K347" s="65">
        <v>68.684401149999999</v>
      </c>
      <c r="L347" s="66">
        <v>53742.105263157893</v>
      </c>
      <c r="M347" s="112">
        <v>797.92105263157896</v>
      </c>
    </row>
    <row r="348" spans="1:13">
      <c r="A348" s="94" t="s">
        <v>544</v>
      </c>
      <c r="B348" s="12">
        <v>1</v>
      </c>
      <c r="C348" s="54">
        <v>96.308900000000008</v>
      </c>
      <c r="D348" s="12">
        <v>200000</v>
      </c>
      <c r="E348" s="12">
        <v>2077</v>
      </c>
      <c r="F348" s="14"/>
      <c r="G348" s="54"/>
      <c r="H348" s="12"/>
      <c r="I348" s="12"/>
      <c r="J348" s="12">
        <v>1</v>
      </c>
      <c r="K348" s="54">
        <v>96.308900000000008</v>
      </c>
      <c r="L348" s="12">
        <v>200000</v>
      </c>
      <c r="M348" s="63">
        <v>2077</v>
      </c>
    </row>
    <row r="349" spans="1:13">
      <c r="A349" s="93" t="s">
        <v>545</v>
      </c>
      <c r="B349" s="66">
        <v>14</v>
      </c>
      <c r="C349" s="65">
        <v>58.912241071428582</v>
      </c>
      <c r="D349" s="66">
        <v>70664.28571428571</v>
      </c>
      <c r="E349" s="66">
        <v>1219.0714285714287</v>
      </c>
      <c r="F349" s="67"/>
      <c r="G349" s="65"/>
      <c r="H349" s="66"/>
      <c r="I349" s="66"/>
      <c r="J349" s="66">
        <v>14</v>
      </c>
      <c r="K349" s="65">
        <v>58.912241071428575</v>
      </c>
      <c r="L349" s="66">
        <v>70664.28571428571</v>
      </c>
      <c r="M349" s="112">
        <v>1219.0714285714287</v>
      </c>
    </row>
    <row r="350" spans="1:13">
      <c r="A350" s="94" t="s">
        <v>546</v>
      </c>
      <c r="B350" s="12">
        <v>1</v>
      </c>
      <c r="C350" s="54">
        <v>61.620000000000005</v>
      </c>
      <c r="D350" s="12">
        <v>149500</v>
      </c>
      <c r="E350" s="12">
        <v>2426</v>
      </c>
      <c r="F350" s="14"/>
      <c r="G350" s="54"/>
      <c r="H350" s="12"/>
      <c r="I350" s="12"/>
      <c r="J350" s="12">
        <v>1</v>
      </c>
      <c r="K350" s="54">
        <v>61.620000000000005</v>
      </c>
      <c r="L350" s="12">
        <v>149500</v>
      </c>
      <c r="M350" s="63">
        <v>2426</v>
      </c>
    </row>
    <row r="351" spans="1:13">
      <c r="A351" s="93" t="s">
        <v>643</v>
      </c>
      <c r="B351" s="66">
        <v>7</v>
      </c>
      <c r="C351" s="65">
        <v>67.090857142857132</v>
      </c>
      <c r="D351" s="66">
        <v>87181.28571428571</v>
      </c>
      <c r="E351" s="66">
        <v>1410.7142857142858</v>
      </c>
      <c r="F351" s="67"/>
      <c r="G351" s="65"/>
      <c r="H351" s="66"/>
      <c r="I351" s="66"/>
      <c r="J351" s="66">
        <v>7</v>
      </c>
      <c r="K351" s="65">
        <v>67.090857142857146</v>
      </c>
      <c r="L351" s="66">
        <v>87181.28571428571</v>
      </c>
      <c r="M351" s="112">
        <v>1410.7142857142858</v>
      </c>
    </row>
    <row r="352" spans="1:13">
      <c r="A352" s="94" t="s">
        <v>553</v>
      </c>
      <c r="B352" s="12">
        <v>6</v>
      </c>
      <c r="C352" s="54"/>
      <c r="D352" s="12">
        <v>66330</v>
      </c>
      <c r="E352" s="12"/>
      <c r="F352" s="14"/>
      <c r="G352" s="54"/>
      <c r="H352" s="12"/>
      <c r="I352" s="12"/>
      <c r="J352" s="12">
        <v>6</v>
      </c>
      <c r="K352" s="54"/>
      <c r="L352" s="12">
        <v>66330</v>
      </c>
      <c r="M352" s="63"/>
    </row>
    <row r="353" spans="1:13">
      <c r="A353" s="93" t="s">
        <v>649</v>
      </c>
      <c r="B353" s="66">
        <v>1</v>
      </c>
      <c r="C353" s="65">
        <v>51</v>
      </c>
      <c r="D353" s="66">
        <v>32000</v>
      </c>
      <c r="E353" s="66">
        <v>627</v>
      </c>
      <c r="F353" s="67"/>
      <c r="G353" s="65"/>
      <c r="H353" s="66"/>
      <c r="I353" s="66"/>
      <c r="J353" s="66">
        <v>1</v>
      </c>
      <c r="K353" s="65">
        <v>51</v>
      </c>
      <c r="L353" s="66">
        <v>32000</v>
      </c>
      <c r="M353" s="112">
        <v>627</v>
      </c>
    </row>
    <row r="354" spans="1:13">
      <c r="A354" s="94" t="s">
        <v>563</v>
      </c>
      <c r="B354" s="12">
        <v>1</v>
      </c>
      <c r="C354" s="54">
        <v>52.93</v>
      </c>
      <c r="D354" s="12">
        <v>45200</v>
      </c>
      <c r="E354" s="12">
        <v>854</v>
      </c>
      <c r="F354" s="14"/>
      <c r="G354" s="54"/>
      <c r="H354" s="12"/>
      <c r="I354" s="12"/>
      <c r="J354" s="12">
        <v>1</v>
      </c>
      <c r="K354" s="54">
        <v>52.93</v>
      </c>
      <c r="L354" s="12">
        <v>45200</v>
      </c>
      <c r="M354" s="63">
        <v>854</v>
      </c>
    </row>
    <row r="355" spans="1:13">
      <c r="A355" s="93" t="s">
        <v>564</v>
      </c>
      <c r="B355" s="66">
        <v>1</v>
      </c>
      <c r="C355" s="65">
        <v>38</v>
      </c>
      <c r="D355" s="66">
        <v>53100</v>
      </c>
      <c r="E355" s="66">
        <v>1397</v>
      </c>
      <c r="F355" s="67"/>
      <c r="G355" s="65"/>
      <c r="H355" s="66"/>
      <c r="I355" s="66"/>
      <c r="J355" s="66">
        <v>1</v>
      </c>
      <c r="K355" s="65">
        <v>38</v>
      </c>
      <c r="L355" s="66">
        <v>53100</v>
      </c>
      <c r="M355" s="112">
        <v>1397</v>
      </c>
    </row>
    <row r="356" spans="1:13">
      <c r="A356" s="94" t="s">
        <v>566</v>
      </c>
      <c r="B356" s="12">
        <v>1</v>
      </c>
      <c r="C356" s="54">
        <v>205.4</v>
      </c>
      <c r="D356" s="12">
        <v>329000</v>
      </c>
      <c r="E356" s="12">
        <v>1602</v>
      </c>
      <c r="F356" s="14">
        <v>1</v>
      </c>
      <c r="G356" s="54">
        <v>205.4</v>
      </c>
      <c r="H356" s="12">
        <v>329000</v>
      </c>
      <c r="I356" s="12">
        <v>1602</v>
      </c>
      <c r="J356" s="12"/>
      <c r="K356" s="54"/>
      <c r="L356" s="12"/>
      <c r="M356" s="63"/>
    </row>
    <row r="357" spans="1:13">
      <c r="A357" s="93" t="s">
        <v>202</v>
      </c>
      <c r="B357" s="66">
        <v>112</v>
      </c>
      <c r="C357" s="65">
        <v>76.02053013392856</v>
      </c>
      <c r="D357" s="66">
        <v>159825.89285714287</v>
      </c>
      <c r="E357" s="66">
        <v>2135.0714285714284</v>
      </c>
      <c r="F357" s="67">
        <v>6</v>
      </c>
      <c r="G357" s="65">
        <v>136.63000000000002</v>
      </c>
      <c r="H357" s="66">
        <v>187433.33333333334</v>
      </c>
      <c r="I357" s="66">
        <v>1440</v>
      </c>
      <c r="J357" s="66">
        <v>106</v>
      </c>
      <c r="K357" s="65">
        <v>72.589805424528265</v>
      </c>
      <c r="L357" s="66">
        <v>158263.20754716982</v>
      </c>
      <c r="M357" s="112">
        <v>2174.4150943396226</v>
      </c>
    </row>
    <row r="358" spans="1:13">
      <c r="A358" s="94" t="s">
        <v>651</v>
      </c>
      <c r="B358" s="12">
        <v>48</v>
      </c>
      <c r="C358" s="54">
        <v>70.737904166666667</v>
      </c>
      <c r="D358" s="12">
        <v>66176.666666666672</v>
      </c>
      <c r="E358" s="12">
        <v>944.04166666666663</v>
      </c>
      <c r="F358" s="14"/>
      <c r="G358" s="54"/>
      <c r="H358" s="12"/>
      <c r="I358" s="12"/>
      <c r="J358" s="12">
        <v>48</v>
      </c>
      <c r="K358" s="54">
        <v>70.737904166666652</v>
      </c>
      <c r="L358" s="12">
        <v>66176.666666666672</v>
      </c>
      <c r="M358" s="63">
        <v>944.04166666666663</v>
      </c>
    </row>
    <row r="359" spans="1:13">
      <c r="A359" s="93" t="s">
        <v>652</v>
      </c>
      <c r="B359" s="66">
        <v>31</v>
      </c>
      <c r="C359" s="65">
        <v>63.92875403225807</v>
      </c>
      <c r="D359" s="66">
        <v>76806.451612903227</v>
      </c>
      <c r="E359" s="66">
        <v>1205.258064516129</v>
      </c>
      <c r="F359" s="67"/>
      <c r="G359" s="65"/>
      <c r="H359" s="66"/>
      <c r="I359" s="66"/>
      <c r="J359" s="66">
        <v>31</v>
      </c>
      <c r="K359" s="65">
        <v>63.92875403225807</v>
      </c>
      <c r="L359" s="66">
        <v>76806.451612903227</v>
      </c>
      <c r="M359" s="112">
        <v>1205.258064516129</v>
      </c>
    </row>
    <row r="360" spans="1:13">
      <c r="A360" s="94" t="s">
        <v>567</v>
      </c>
      <c r="B360" s="12">
        <v>1</v>
      </c>
      <c r="C360" s="54">
        <v>77.616</v>
      </c>
      <c r="D360" s="12">
        <v>88800</v>
      </c>
      <c r="E360" s="12">
        <v>1144</v>
      </c>
      <c r="F360" s="14"/>
      <c r="G360" s="54"/>
      <c r="H360" s="12"/>
      <c r="I360" s="12"/>
      <c r="J360" s="12">
        <v>1</v>
      </c>
      <c r="K360" s="54">
        <v>77.616</v>
      </c>
      <c r="L360" s="12">
        <v>88800</v>
      </c>
      <c r="M360" s="63">
        <v>1144</v>
      </c>
    </row>
    <row r="361" spans="1:13">
      <c r="A361" s="93" t="s">
        <v>655</v>
      </c>
      <c r="B361" s="66">
        <v>12</v>
      </c>
      <c r="C361" s="65">
        <v>80.553114666666673</v>
      </c>
      <c r="D361" s="66">
        <v>95941.666666666672</v>
      </c>
      <c r="E361" s="66">
        <v>1253.1666666666667</v>
      </c>
      <c r="F361" s="67">
        <v>2</v>
      </c>
      <c r="G361" s="65">
        <v>147.94400000000002</v>
      </c>
      <c r="H361" s="66">
        <v>175000</v>
      </c>
      <c r="I361" s="66">
        <v>1183</v>
      </c>
      <c r="J361" s="66">
        <v>10</v>
      </c>
      <c r="K361" s="65">
        <v>67.074937599999998</v>
      </c>
      <c r="L361" s="66">
        <v>80130</v>
      </c>
      <c r="M361" s="112">
        <v>1267.2</v>
      </c>
    </row>
    <row r="362" spans="1:13">
      <c r="A362" s="94" t="s">
        <v>577</v>
      </c>
      <c r="B362" s="12">
        <v>10</v>
      </c>
      <c r="C362" s="54">
        <v>65.55974999999998</v>
      </c>
      <c r="D362" s="12">
        <v>80630</v>
      </c>
      <c r="E362" s="12">
        <v>1230.4000000000001</v>
      </c>
      <c r="F362" s="14"/>
      <c r="G362" s="54"/>
      <c r="H362" s="12"/>
      <c r="I362" s="12"/>
      <c r="J362" s="12">
        <v>10</v>
      </c>
      <c r="K362" s="54">
        <v>65.559749999999994</v>
      </c>
      <c r="L362" s="12">
        <v>80630</v>
      </c>
      <c r="M362" s="63">
        <v>1230.4000000000001</v>
      </c>
    </row>
    <row r="363" spans="1:13">
      <c r="A363" s="93" t="s">
        <v>582</v>
      </c>
      <c r="B363" s="66">
        <v>2</v>
      </c>
      <c r="C363" s="65">
        <v>56.800000000000004</v>
      </c>
      <c r="D363" s="66">
        <v>77350</v>
      </c>
      <c r="E363" s="66">
        <v>1361.5</v>
      </c>
      <c r="F363" s="67"/>
      <c r="G363" s="65"/>
      <c r="H363" s="66"/>
      <c r="I363" s="66"/>
      <c r="J363" s="66">
        <v>2</v>
      </c>
      <c r="K363" s="65">
        <v>56.800000000000004</v>
      </c>
      <c r="L363" s="66">
        <v>77350</v>
      </c>
      <c r="M363" s="112">
        <v>1361.5</v>
      </c>
    </row>
    <row r="364" spans="1:13">
      <c r="A364" s="94" t="s">
        <v>585</v>
      </c>
      <c r="B364" s="12">
        <v>5</v>
      </c>
      <c r="C364" s="54">
        <v>126.4068</v>
      </c>
      <c r="D364" s="12">
        <v>170100</v>
      </c>
      <c r="E364" s="12">
        <v>1346</v>
      </c>
      <c r="F364" s="14">
        <v>5</v>
      </c>
      <c r="G364" s="54">
        <v>126.4068</v>
      </c>
      <c r="H364" s="12">
        <v>170100</v>
      </c>
      <c r="I364" s="12">
        <v>1346</v>
      </c>
      <c r="J364" s="12"/>
      <c r="K364" s="54"/>
      <c r="L364" s="12"/>
      <c r="M364" s="63"/>
    </row>
    <row r="365" spans="1:13">
      <c r="A365" s="93" t="s">
        <v>586</v>
      </c>
      <c r="B365" s="66">
        <v>3</v>
      </c>
      <c r="C365" s="65">
        <v>78.861899999999991</v>
      </c>
      <c r="D365" s="66">
        <v>68833.333333333328</v>
      </c>
      <c r="E365" s="66">
        <v>875.33333333333337</v>
      </c>
      <c r="F365" s="67"/>
      <c r="G365" s="65"/>
      <c r="H365" s="66"/>
      <c r="I365" s="66"/>
      <c r="J365" s="66">
        <v>3</v>
      </c>
      <c r="K365" s="65">
        <v>78.861899999999991</v>
      </c>
      <c r="L365" s="66">
        <v>68833.333333333328</v>
      </c>
      <c r="M365" s="112">
        <v>875.33333333333337</v>
      </c>
    </row>
    <row r="366" spans="1:13">
      <c r="A366" s="94" t="s">
        <v>589</v>
      </c>
      <c r="B366" s="12">
        <v>23</v>
      </c>
      <c r="C366" s="54">
        <v>81.080127321501436</v>
      </c>
      <c r="D366" s="12">
        <v>145663.04347826086</v>
      </c>
      <c r="E366" s="12">
        <v>1760.6315789473683</v>
      </c>
      <c r="F366" s="14"/>
      <c r="G366" s="54"/>
      <c r="H366" s="12"/>
      <c r="I366" s="12"/>
      <c r="J366" s="12">
        <v>23</v>
      </c>
      <c r="K366" s="54">
        <v>81.080127321501436</v>
      </c>
      <c r="L366" s="12">
        <v>145663.04347826086</v>
      </c>
      <c r="M366" s="63">
        <v>1760.6315789473683</v>
      </c>
    </row>
    <row r="367" spans="1:13">
      <c r="A367" s="93" t="s">
        <v>591</v>
      </c>
      <c r="B367" s="66">
        <v>1</v>
      </c>
      <c r="C367" s="65">
        <v>290</v>
      </c>
      <c r="D367" s="66">
        <v>299000</v>
      </c>
      <c r="E367" s="66">
        <v>1031</v>
      </c>
      <c r="F367" s="67">
        <v>1</v>
      </c>
      <c r="G367" s="65">
        <v>290</v>
      </c>
      <c r="H367" s="66">
        <v>299000</v>
      </c>
      <c r="I367" s="66">
        <v>1031</v>
      </c>
      <c r="J367" s="66"/>
      <c r="K367" s="65"/>
      <c r="L367" s="66"/>
      <c r="M367" s="112"/>
    </row>
    <row r="368" spans="1:13">
      <c r="A368" s="94" t="s">
        <v>592</v>
      </c>
      <c r="B368" s="12">
        <v>2</v>
      </c>
      <c r="C368" s="54">
        <v>78.95</v>
      </c>
      <c r="D368" s="12">
        <v>73000</v>
      </c>
      <c r="E368" s="12">
        <v>956.5</v>
      </c>
      <c r="F368" s="14">
        <v>1</v>
      </c>
      <c r="G368" s="54">
        <v>118.4</v>
      </c>
      <c r="H368" s="12">
        <v>105700</v>
      </c>
      <c r="I368" s="12">
        <v>893</v>
      </c>
      <c r="J368" s="12">
        <v>1</v>
      </c>
      <c r="K368" s="54">
        <v>39.5</v>
      </c>
      <c r="L368" s="12">
        <v>40300</v>
      </c>
      <c r="M368" s="63">
        <v>1020</v>
      </c>
    </row>
    <row r="369" spans="1:13">
      <c r="A369" s="93" t="s">
        <v>594</v>
      </c>
      <c r="B369" s="66">
        <v>20</v>
      </c>
      <c r="C369" s="65">
        <v>77.248374999999996</v>
      </c>
      <c r="D369" s="66">
        <v>145600</v>
      </c>
      <c r="E369" s="66">
        <v>1904.9</v>
      </c>
      <c r="F369" s="67">
        <v>1</v>
      </c>
      <c r="G369" s="65">
        <v>176.16</v>
      </c>
      <c r="H369" s="66">
        <v>260000</v>
      </c>
      <c r="I369" s="66">
        <v>1476</v>
      </c>
      <c r="J369" s="66">
        <v>19</v>
      </c>
      <c r="K369" s="65">
        <v>72.042500000000004</v>
      </c>
      <c r="L369" s="66">
        <v>139578.94736842104</v>
      </c>
      <c r="M369" s="112">
        <v>1927.4736842105262</v>
      </c>
    </row>
    <row r="370" spans="1:13">
      <c r="A370" s="94" t="s">
        <v>195</v>
      </c>
      <c r="B370" s="12">
        <v>44</v>
      </c>
      <c r="C370" s="54">
        <v>100.63898159090905</v>
      </c>
      <c r="D370" s="12">
        <v>180131.32558139536</v>
      </c>
      <c r="E370" s="12">
        <v>1996.9302325581396</v>
      </c>
      <c r="F370" s="14">
        <v>12</v>
      </c>
      <c r="G370" s="54">
        <v>172.48525000000004</v>
      </c>
      <c r="H370" s="12">
        <v>230591.66666666666</v>
      </c>
      <c r="I370" s="12">
        <v>1340.5833333333333</v>
      </c>
      <c r="J370" s="12">
        <v>32</v>
      </c>
      <c r="K370" s="54">
        <v>73.696630937499989</v>
      </c>
      <c r="L370" s="12">
        <v>160598.29032258064</v>
      </c>
      <c r="M370" s="63">
        <v>2251</v>
      </c>
    </row>
    <row r="371" spans="1:13">
      <c r="A371" s="93" t="s">
        <v>596</v>
      </c>
      <c r="B371" s="66">
        <v>1</v>
      </c>
      <c r="C371" s="65">
        <v>107.2</v>
      </c>
      <c r="D371" s="66">
        <v>163700</v>
      </c>
      <c r="E371" s="66">
        <v>1527</v>
      </c>
      <c r="F371" s="67">
        <v>1</v>
      </c>
      <c r="G371" s="65">
        <v>107.2</v>
      </c>
      <c r="H371" s="66">
        <v>163700</v>
      </c>
      <c r="I371" s="66">
        <v>1527</v>
      </c>
      <c r="J371" s="66"/>
      <c r="K371" s="65"/>
      <c r="L371" s="66"/>
      <c r="M371" s="112"/>
    </row>
    <row r="372" spans="1:13">
      <c r="A372" s="94" t="s">
        <v>661</v>
      </c>
      <c r="B372" s="12">
        <v>7</v>
      </c>
      <c r="C372" s="54">
        <v>64.021600000000007</v>
      </c>
      <c r="D372" s="12">
        <v>60378.571428571428</v>
      </c>
      <c r="E372" s="12">
        <v>931.14285714285711</v>
      </c>
      <c r="F372" s="14"/>
      <c r="G372" s="54"/>
      <c r="H372" s="12"/>
      <c r="I372" s="12"/>
      <c r="J372" s="12">
        <v>7</v>
      </c>
      <c r="K372" s="54">
        <v>64.021600000000007</v>
      </c>
      <c r="L372" s="12">
        <v>60378.571428571428</v>
      </c>
      <c r="M372" s="63">
        <v>931.14285714285711</v>
      </c>
    </row>
    <row r="373" spans="1:13">
      <c r="A373" s="93" t="s">
        <v>187</v>
      </c>
      <c r="B373" s="66">
        <v>38</v>
      </c>
      <c r="C373" s="65">
        <v>103.29285363157894</v>
      </c>
      <c r="D373" s="66">
        <v>196105.26315789475</v>
      </c>
      <c r="E373" s="66">
        <v>1926.1578947368421</v>
      </c>
      <c r="F373" s="67">
        <v>1</v>
      </c>
      <c r="G373" s="65">
        <v>257.04224999999997</v>
      </c>
      <c r="H373" s="66">
        <v>495000</v>
      </c>
      <c r="I373" s="66">
        <v>1926</v>
      </c>
      <c r="J373" s="66">
        <v>37</v>
      </c>
      <c r="K373" s="65">
        <v>99.137464540540549</v>
      </c>
      <c r="L373" s="66">
        <v>188027.02702702704</v>
      </c>
      <c r="M373" s="112">
        <v>1926.1621621621621</v>
      </c>
    </row>
    <row r="374" spans="1:13">
      <c r="A374" s="94" t="s">
        <v>203</v>
      </c>
      <c r="B374" s="12">
        <v>154</v>
      </c>
      <c r="C374" s="54">
        <v>45.91710714285712</v>
      </c>
      <c r="D374" s="12">
        <v>94432.551948051943</v>
      </c>
      <c r="E374" s="12">
        <v>2117.7207792207791</v>
      </c>
      <c r="F374" s="14"/>
      <c r="G374" s="54"/>
      <c r="H374" s="12"/>
      <c r="I374" s="12"/>
      <c r="J374" s="12">
        <v>154</v>
      </c>
      <c r="K374" s="54">
        <v>45.91710714285707</v>
      </c>
      <c r="L374" s="12">
        <v>94432.551948051943</v>
      </c>
      <c r="M374" s="63">
        <v>2117.7207792207791</v>
      </c>
    </row>
    <row r="375" spans="1:13">
      <c r="A375" s="93" t="s">
        <v>1066</v>
      </c>
      <c r="B375" s="66">
        <v>4</v>
      </c>
      <c r="C375" s="65">
        <v>153.05817500000001</v>
      </c>
      <c r="D375" s="66">
        <v>126250</v>
      </c>
      <c r="E375" s="66">
        <v>825.75</v>
      </c>
      <c r="F375" s="67">
        <v>4</v>
      </c>
      <c r="G375" s="65">
        <v>153.05817500000001</v>
      </c>
      <c r="H375" s="66">
        <v>126250</v>
      </c>
      <c r="I375" s="66">
        <v>825.75</v>
      </c>
      <c r="J375" s="66"/>
      <c r="K375" s="65"/>
      <c r="L375" s="66"/>
      <c r="M375" s="112"/>
    </row>
    <row r="376" spans="1:13">
      <c r="A376" s="94" t="s">
        <v>204</v>
      </c>
      <c r="B376" s="12">
        <v>62</v>
      </c>
      <c r="C376" s="54">
        <v>58.140661290322576</v>
      </c>
      <c r="D376" s="12">
        <v>74071</v>
      </c>
      <c r="E376" s="12">
        <v>1301.5483870967741</v>
      </c>
      <c r="F376" s="14"/>
      <c r="G376" s="54"/>
      <c r="H376" s="12"/>
      <c r="I376" s="12"/>
      <c r="J376" s="12">
        <v>62</v>
      </c>
      <c r="K376" s="54">
        <v>58.140661290322562</v>
      </c>
      <c r="L376" s="12">
        <v>74071</v>
      </c>
      <c r="M376" s="63">
        <v>1301.5483870967741</v>
      </c>
    </row>
    <row r="377" spans="1:13">
      <c r="A377" s="93" t="s">
        <v>662</v>
      </c>
      <c r="B377" s="66">
        <v>7</v>
      </c>
      <c r="C377" s="65">
        <v>59.952857142857148</v>
      </c>
      <c r="D377" s="66">
        <v>44214.285714285717</v>
      </c>
      <c r="E377" s="66">
        <v>741.14285714285711</v>
      </c>
      <c r="F377" s="67"/>
      <c r="G377" s="65"/>
      <c r="H377" s="66"/>
      <c r="I377" s="66"/>
      <c r="J377" s="66">
        <v>7</v>
      </c>
      <c r="K377" s="65">
        <v>59.952857142857148</v>
      </c>
      <c r="L377" s="66">
        <v>44214.285714285717</v>
      </c>
      <c r="M377" s="112">
        <v>741.14285714285711</v>
      </c>
    </row>
    <row r="378" spans="1:13">
      <c r="A378" s="94" t="s">
        <v>1078</v>
      </c>
      <c r="B378" s="12">
        <v>1</v>
      </c>
      <c r="C378" s="54">
        <v>104.36249999999998</v>
      </c>
      <c r="D378" s="12">
        <v>168200</v>
      </c>
      <c r="E378" s="12">
        <v>1612</v>
      </c>
      <c r="F378" s="14">
        <v>1</v>
      </c>
      <c r="G378" s="54">
        <v>104.36249999999998</v>
      </c>
      <c r="H378" s="12">
        <v>168200</v>
      </c>
      <c r="I378" s="12">
        <v>1612</v>
      </c>
      <c r="J378" s="12"/>
      <c r="K378" s="54"/>
      <c r="L378" s="12"/>
      <c r="M378" s="63"/>
    </row>
    <row r="379" spans="1:13">
      <c r="A379" s="93" t="s">
        <v>600</v>
      </c>
      <c r="B379" s="66">
        <v>3</v>
      </c>
      <c r="C379" s="65">
        <v>54.463333333333338</v>
      </c>
      <c r="D379" s="66">
        <v>38251.666666666664</v>
      </c>
      <c r="E379" s="66">
        <v>711.66666666666663</v>
      </c>
      <c r="F379" s="67"/>
      <c r="G379" s="65"/>
      <c r="H379" s="66"/>
      <c r="I379" s="66"/>
      <c r="J379" s="66">
        <v>3</v>
      </c>
      <c r="K379" s="65">
        <v>54.463333333333338</v>
      </c>
      <c r="L379" s="66">
        <v>38251.666666666664</v>
      </c>
      <c r="M379" s="112">
        <v>711.66666666666663</v>
      </c>
    </row>
    <row r="380" spans="1:13">
      <c r="A380" s="94" t="s">
        <v>602</v>
      </c>
      <c r="B380" s="12">
        <v>5</v>
      </c>
      <c r="C380" s="54">
        <v>84.217000000000013</v>
      </c>
      <c r="D380" s="12">
        <v>71720</v>
      </c>
      <c r="E380" s="12">
        <v>848</v>
      </c>
      <c r="F380" s="14"/>
      <c r="G380" s="54"/>
      <c r="H380" s="12"/>
      <c r="I380" s="12"/>
      <c r="J380" s="12">
        <v>5</v>
      </c>
      <c r="K380" s="54">
        <v>84.217000000000013</v>
      </c>
      <c r="L380" s="12">
        <v>71720</v>
      </c>
      <c r="M380" s="63">
        <v>848</v>
      </c>
    </row>
    <row r="381" spans="1:13">
      <c r="A381" s="93" t="s">
        <v>603</v>
      </c>
      <c r="B381" s="66">
        <v>4</v>
      </c>
      <c r="C381" s="65">
        <v>72.680000000000007</v>
      </c>
      <c r="D381" s="66">
        <v>72600</v>
      </c>
      <c r="E381" s="66">
        <v>1056</v>
      </c>
      <c r="F381" s="67"/>
      <c r="G381" s="65"/>
      <c r="H381" s="66"/>
      <c r="I381" s="66"/>
      <c r="J381" s="66">
        <v>4</v>
      </c>
      <c r="K381" s="65">
        <v>72.680000000000007</v>
      </c>
      <c r="L381" s="66">
        <v>72600</v>
      </c>
      <c r="M381" s="112">
        <v>1056</v>
      </c>
    </row>
    <row r="382" spans="1:13">
      <c r="A382" s="94" t="s">
        <v>663</v>
      </c>
      <c r="B382" s="12">
        <v>15</v>
      </c>
      <c r="C382" s="54">
        <v>56.498598999999999</v>
      </c>
      <c r="D382" s="12">
        <v>58546.666666666664</v>
      </c>
      <c r="E382" s="12">
        <v>1027.8</v>
      </c>
      <c r="F382" s="14"/>
      <c r="G382" s="54"/>
      <c r="H382" s="12"/>
      <c r="I382" s="12"/>
      <c r="J382" s="12">
        <v>15</v>
      </c>
      <c r="K382" s="54">
        <v>56.498598999999999</v>
      </c>
      <c r="L382" s="12">
        <v>58546.666666666664</v>
      </c>
      <c r="M382" s="63">
        <v>1027.8</v>
      </c>
    </row>
    <row r="383" spans="1:13">
      <c r="A383" s="93" t="s">
        <v>606</v>
      </c>
      <c r="B383" s="66">
        <v>41</v>
      </c>
      <c r="C383" s="65">
        <v>80.326288714285738</v>
      </c>
      <c r="D383" s="66">
        <v>194392.42424242425</v>
      </c>
      <c r="E383" s="66">
        <v>2326.6666666666665</v>
      </c>
      <c r="F383" s="67">
        <v>3</v>
      </c>
      <c r="G383" s="65">
        <v>252.01000000000002</v>
      </c>
      <c r="H383" s="66">
        <v>800000</v>
      </c>
      <c r="I383" s="66">
        <v>3174.5</v>
      </c>
      <c r="J383" s="66">
        <v>38</v>
      </c>
      <c r="K383" s="65">
        <v>69.921215303030294</v>
      </c>
      <c r="L383" s="66">
        <v>155320.96774193548</v>
      </c>
      <c r="M383" s="112">
        <v>2271.9677419354839</v>
      </c>
    </row>
    <row r="384" spans="1:13">
      <c r="A384" s="94" t="s">
        <v>664</v>
      </c>
      <c r="B384" s="12">
        <v>3</v>
      </c>
      <c r="C384" s="54">
        <v>40.56</v>
      </c>
      <c r="D384" s="12">
        <v>39700</v>
      </c>
      <c r="E384" s="12">
        <v>979</v>
      </c>
      <c r="F384" s="14"/>
      <c r="G384" s="54"/>
      <c r="H384" s="12"/>
      <c r="I384" s="12"/>
      <c r="J384" s="12">
        <v>3</v>
      </c>
      <c r="K384" s="54">
        <v>40.56</v>
      </c>
      <c r="L384" s="12">
        <v>39700</v>
      </c>
      <c r="M384" s="63">
        <v>979</v>
      </c>
    </row>
    <row r="385" spans="1:13">
      <c r="A385" s="93" t="s">
        <v>188</v>
      </c>
      <c r="B385" s="66">
        <v>33</v>
      </c>
      <c r="C385" s="65">
        <v>84.812230666666679</v>
      </c>
      <c r="D385" s="66">
        <v>176127.27272727274</v>
      </c>
      <c r="E385" s="66">
        <v>2081.2727272727275</v>
      </c>
      <c r="F385" s="67"/>
      <c r="G385" s="65"/>
      <c r="H385" s="66"/>
      <c r="I385" s="66"/>
      <c r="J385" s="66">
        <v>33</v>
      </c>
      <c r="K385" s="65">
        <v>84.812230666666665</v>
      </c>
      <c r="L385" s="66">
        <v>176127.27272727274</v>
      </c>
      <c r="M385" s="112">
        <v>2081.2727272727275</v>
      </c>
    </row>
    <row r="386" spans="1:13">
      <c r="A386" s="94" t="s">
        <v>667</v>
      </c>
      <c r="B386" s="12">
        <v>4</v>
      </c>
      <c r="C386" s="54">
        <v>81.743877952755895</v>
      </c>
      <c r="D386" s="12">
        <v>167288</v>
      </c>
      <c r="E386" s="12">
        <v>2057.75</v>
      </c>
      <c r="F386" s="14"/>
      <c r="G386" s="54"/>
      <c r="H386" s="12"/>
      <c r="I386" s="12"/>
      <c r="J386" s="12">
        <v>4</v>
      </c>
      <c r="K386" s="54">
        <v>81.743877952755909</v>
      </c>
      <c r="L386" s="12">
        <v>167288</v>
      </c>
      <c r="M386" s="63">
        <v>2057.75</v>
      </c>
    </row>
    <row r="387" spans="1:13">
      <c r="A387" s="93" t="s">
        <v>668</v>
      </c>
      <c r="B387" s="66">
        <v>10</v>
      </c>
      <c r="C387" s="65">
        <v>67.671999999999997</v>
      </c>
      <c r="D387" s="66">
        <v>55408</v>
      </c>
      <c r="E387" s="66">
        <v>856.75</v>
      </c>
      <c r="F387" s="67"/>
      <c r="G387" s="65"/>
      <c r="H387" s="66"/>
      <c r="I387" s="66"/>
      <c r="J387" s="66">
        <v>10</v>
      </c>
      <c r="K387" s="65">
        <v>67.672000000000011</v>
      </c>
      <c r="L387" s="66">
        <v>55408</v>
      </c>
      <c r="M387" s="112">
        <v>856.75</v>
      </c>
    </row>
    <row r="388" spans="1:13">
      <c r="A388" s="94" t="s">
        <v>609</v>
      </c>
      <c r="B388" s="12">
        <v>7</v>
      </c>
      <c r="C388" s="54">
        <v>74.611428571428561</v>
      </c>
      <c r="D388" s="12">
        <v>105928.57142857143</v>
      </c>
      <c r="E388" s="12">
        <v>1460</v>
      </c>
      <c r="F388" s="14"/>
      <c r="G388" s="54"/>
      <c r="H388" s="12"/>
      <c r="I388" s="12"/>
      <c r="J388" s="12">
        <v>7</v>
      </c>
      <c r="K388" s="54">
        <v>74.611428571428561</v>
      </c>
      <c r="L388" s="12">
        <v>105928.57142857143</v>
      </c>
      <c r="M388" s="63">
        <v>1460</v>
      </c>
    </row>
    <row r="389" spans="1:13">
      <c r="A389" s="93" t="s">
        <v>613</v>
      </c>
      <c r="B389" s="66">
        <v>14</v>
      </c>
      <c r="C389" s="65">
        <v>66.836071428571429</v>
      </c>
      <c r="D389" s="66">
        <v>84757.142857142855</v>
      </c>
      <c r="E389" s="66">
        <v>1287.5</v>
      </c>
      <c r="F389" s="67"/>
      <c r="G389" s="65"/>
      <c r="H389" s="66"/>
      <c r="I389" s="66"/>
      <c r="J389" s="66">
        <v>14</v>
      </c>
      <c r="K389" s="65">
        <v>66.836071428571429</v>
      </c>
      <c r="L389" s="66">
        <v>84757.142857142855</v>
      </c>
      <c r="M389" s="112">
        <v>1287.5</v>
      </c>
    </row>
    <row r="390" spans="1:13">
      <c r="A390" s="94" t="s">
        <v>189</v>
      </c>
      <c r="B390" s="12">
        <v>57</v>
      </c>
      <c r="C390" s="54">
        <v>69.542524561403539</v>
      </c>
      <c r="D390" s="12">
        <v>83119.298245614031</v>
      </c>
      <c r="E390" s="12">
        <v>1202.0350877192982</v>
      </c>
      <c r="F390" s="14"/>
      <c r="G390" s="54"/>
      <c r="H390" s="12"/>
      <c r="I390" s="12"/>
      <c r="J390" s="12">
        <v>57</v>
      </c>
      <c r="K390" s="54">
        <v>69.542524561403511</v>
      </c>
      <c r="L390" s="12">
        <v>83119.298245614031</v>
      </c>
      <c r="M390" s="63">
        <v>1202.0350877192982</v>
      </c>
    </row>
    <row r="391" spans="1:13">
      <c r="A391" s="93" t="s">
        <v>205</v>
      </c>
      <c r="B391" s="66">
        <v>43</v>
      </c>
      <c r="C391" s="65">
        <v>51.614730232558138</v>
      </c>
      <c r="D391" s="66">
        <v>69260.465116279069</v>
      </c>
      <c r="E391" s="66">
        <v>1332</v>
      </c>
      <c r="F391" s="67"/>
      <c r="G391" s="65"/>
      <c r="H391" s="66"/>
      <c r="I391" s="66"/>
      <c r="J391" s="66">
        <v>43</v>
      </c>
      <c r="K391" s="65">
        <v>51.614730232558138</v>
      </c>
      <c r="L391" s="66">
        <v>69260.465116279069</v>
      </c>
      <c r="M391" s="112">
        <v>1332</v>
      </c>
    </row>
    <row r="392" spans="1:13">
      <c r="A392" s="94" t="s">
        <v>616</v>
      </c>
      <c r="B392" s="12">
        <v>22</v>
      </c>
      <c r="C392" s="54">
        <v>54.669568181818185</v>
      </c>
      <c r="D392" s="12">
        <v>61731.818181818184</v>
      </c>
      <c r="E392" s="12">
        <v>1082.8636363636363</v>
      </c>
      <c r="F392" s="14"/>
      <c r="G392" s="54"/>
      <c r="H392" s="12"/>
      <c r="I392" s="12"/>
      <c r="J392" s="12">
        <v>22</v>
      </c>
      <c r="K392" s="54">
        <v>54.669568181818185</v>
      </c>
      <c r="L392" s="12">
        <v>61731.818181818184</v>
      </c>
      <c r="M392" s="63">
        <v>1082.8636363636363</v>
      </c>
    </row>
    <row r="393" spans="1:13">
      <c r="A393" s="93" t="s">
        <v>618</v>
      </c>
      <c r="B393" s="66">
        <v>1</v>
      </c>
      <c r="C393" s="65">
        <v>42.9</v>
      </c>
      <c r="D393" s="66">
        <v>50000</v>
      </c>
      <c r="E393" s="66">
        <v>1166</v>
      </c>
      <c r="F393" s="67"/>
      <c r="G393" s="65"/>
      <c r="H393" s="66"/>
      <c r="I393" s="66"/>
      <c r="J393" s="66">
        <v>1</v>
      </c>
      <c r="K393" s="65">
        <v>42.9</v>
      </c>
      <c r="L393" s="66">
        <v>50000</v>
      </c>
      <c r="M393" s="112">
        <v>1166</v>
      </c>
    </row>
    <row r="394" spans="1:13">
      <c r="A394" s="94" t="s">
        <v>620</v>
      </c>
      <c r="B394" s="12">
        <v>4</v>
      </c>
      <c r="C394" s="54">
        <v>160.80000000000001</v>
      </c>
      <c r="D394" s="12">
        <v>158000</v>
      </c>
      <c r="E394" s="12">
        <v>983</v>
      </c>
      <c r="F394" s="14">
        <v>4</v>
      </c>
      <c r="G394" s="54">
        <v>160.80000000000001</v>
      </c>
      <c r="H394" s="12">
        <v>158000</v>
      </c>
      <c r="I394" s="12">
        <v>983</v>
      </c>
      <c r="J394" s="12"/>
      <c r="K394" s="54"/>
      <c r="L394" s="12"/>
      <c r="M394" s="63"/>
    </row>
    <row r="395" spans="1:13">
      <c r="A395" s="93" t="s">
        <v>621</v>
      </c>
      <c r="B395" s="66">
        <v>8</v>
      </c>
      <c r="C395" s="65">
        <v>85.512112500000001</v>
      </c>
      <c r="D395" s="66">
        <v>159862.5</v>
      </c>
      <c r="E395" s="66">
        <v>1980.875</v>
      </c>
      <c r="F395" s="67">
        <v>2</v>
      </c>
      <c r="G395" s="65">
        <v>127.58500000000001</v>
      </c>
      <c r="H395" s="66">
        <v>174150</v>
      </c>
      <c r="I395" s="66">
        <v>1365.5</v>
      </c>
      <c r="J395" s="66">
        <v>6</v>
      </c>
      <c r="K395" s="65">
        <v>71.48781666666666</v>
      </c>
      <c r="L395" s="66">
        <v>155100</v>
      </c>
      <c r="M395" s="112">
        <v>2186</v>
      </c>
    </row>
    <row r="396" spans="1:13">
      <c r="A396" s="94" t="s">
        <v>626</v>
      </c>
      <c r="B396" s="12">
        <v>12</v>
      </c>
      <c r="C396" s="54">
        <v>200.59999999999994</v>
      </c>
      <c r="D396" s="12">
        <v>385000</v>
      </c>
      <c r="E396" s="12">
        <v>1919</v>
      </c>
      <c r="F396" s="14">
        <v>12</v>
      </c>
      <c r="G396" s="54">
        <v>200.59999999999994</v>
      </c>
      <c r="H396" s="12">
        <v>385000</v>
      </c>
      <c r="I396" s="12">
        <v>1919</v>
      </c>
      <c r="J396" s="12"/>
      <c r="K396" s="54"/>
      <c r="L396" s="12"/>
      <c r="M396" s="63"/>
    </row>
  </sheetData>
  <mergeCells count="5">
    <mergeCell ref="A1:A3"/>
    <mergeCell ref="B1:M1"/>
    <mergeCell ref="B2:E2"/>
    <mergeCell ref="F2:I2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5"/>
  <sheetViews>
    <sheetView workbookViewId="0">
      <selection activeCell="O9" sqref="O9"/>
    </sheetView>
  </sheetViews>
  <sheetFormatPr baseColWidth="10" defaultRowHeight="14.4"/>
  <cols>
    <col min="1" max="1" width="31.88671875" style="55" bestFit="1" customWidth="1"/>
    <col min="2" max="2" width="6.33203125" customWidth="1"/>
    <col min="3" max="3" width="8.6640625" customWidth="1"/>
    <col min="4" max="4" width="11.109375" customWidth="1"/>
    <col min="5" max="5" width="8.33203125" customWidth="1"/>
    <col min="6" max="6" width="5.6640625" bestFit="1" customWidth="1"/>
    <col min="7" max="7" width="9" customWidth="1"/>
    <col min="8" max="8" width="10.33203125" customWidth="1"/>
    <col min="9" max="9" width="8.88671875" customWidth="1"/>
    <col min="10" max="10" width="6.109375" customWidth="1"/>
    <col min="11" max="11" width="9" customWidth="1"/>
    <col min="12" max="12" width="10.6640625" customWidth="1"/>
    <col min="13" max="13" width="8.5546875" customWidth="1"/>
    <col min="14" max="14" width="11.44140625" style="19"/>
  </cols>
  <sheetData>
    <row r="1" spans="1:13">
      <c r="A1" s="61"/>
      <c r="B1" s="137" t="s">
        <v>0</v>
      </c>
      <c r="C1" s="137"/>
      <c r="D1" s="137"/>
      <c r="E1" s="137"/>
      <c r="F1" s="137" t="s">
        <v>1</v>
      </c>
      <c r="G1" s="137"/>
      <c r="H1" s="137"/>
      <c r="I1" s="137"/>
      <c r="J1" s="137" t="s">
        <v>2</v>
      </c>
      <c r="K1" s="137"/>
      <c r="L1" s="137"/>
      <c r="M1" s="137"/>
    </row>
    <row r="2" spans="1:13">
      <c r="A2" s="57"/>
      <c r="B2" s="138" t="s">
        <v>3</v>
      </c>
      <c r="C2" s="138" t="s">
        <v>5</v>
      </c>
      <c r="D2" s="138" t="s">
        <v>4</v>
      </c>
      <c r="E2" s="138" t="s">
        <v>6</v>
      </c>
      <c r="F2" s="138" t="s">
        <v>3</v>
      </c>
      <c r="G2" s="138" t="s">
        <v>5</v>
      </c>
      <c r="H2" s="138" t="s">
        <v>4</v>
      </c>
      <c r="I2" s="138" t="s">
        <v>6</v>
      </c>
      <c r="J2" s="138" t="s">
        <v>3</v>
      </c>
      <c r="K2" s="138" t="s">
        <v>5</v>
      </c>
      <c r="L2" s="138" t="s">
        <v>4</v>
      </c>
      <c r="M2" s="140" t="s">
        <v>6</v>
      </c>
    </row>
    <row r="3" spans="1:13" ht="24" customHeight="1">
      <c r="A3" s="57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41"/>
    </row>
    <row r="4" spans="1:13">
      <c r="A4" s="58" t="s">
        <v>54</v>
      </c>
      <c r="B4" s="44">
        <v>605</v>
      </c>
      <c r="C4" s="45">
        <v>79.004275699664291</v>
      </c>
      <c r="D4" s="46">
        <v>495053.55670103093</v>
      </c>
      <c r="E4" s="46">
        <v>6290.5388601036266</v>
      </c>
      <c r="F4" s="46"/>
      <c r="G4" s="45"/>
      <c r="H4" s="46"/>
      <c r="I4" s="46"/>
      <c r="J4" s="46">
        <v>605</v>
      </c>
      <c r="K4" s="45">
        <v>79.004275699664291</v>
      </c>
      <c r="L4" s="46">
        <v>495053.55670103093</v>
      </c>
      <c r="M4" s="62">
        <v>6290.5388601036266</v>
      </c>
    </row>
    <row r="5" spans="1:13">
      <c r="A5" s="58" t="s">
        <v>55</v>
      </c>
      <c r="B5" s="47">
        <v>72</v>
      </c>
      <c r="C5" s="45">
        <v>81.028152277777778</v>
      </c>
      <c r="D5" s="46">
        <v>567124.28571428568</v>
      </c>
      <c r="E5" s="46">
        <v>7331.9714285714272</v>
      </c>
      <c r="F5" s="46"/>
      <c r="G5" s="45"/>
      <c r="H5" s="46"/>
      <c r="I5" s="46"/>
      <c r="J5" s="46">
        <v>72</v>
      </c>
      <c r="K5" s="45">
        <v>81.028152277777778</v>
      </c>
      <c r="L5" s="46">
        <v>567124.28571428568</v>
      </c>
      <c r="M5" s="62">
        <v>7331.9714285714272</v>
      </c>
    </row>
    <row r="6" spans="1:13">
      <c r="A6" s="59" t="s">
        <v>56</v>
      </c>
      <c r="B6" s="49">
        <v>39</v>
      </c>
      <c r="C6" s="50">
        <v>86.454910256410258</v>
      </c>
      <c r="D6" s="3">
        <v>603834.21052631573</v>
      </c>
      <c r="E6" s="3">
        <v>7279.3684210526308</v>
      </c>
      <c r="F6" s="51"/>
      <c r="G6" s="50"/>
      <c r="H6" s="3"/>
      <c r="I6" s="51"/>
      <c r="J6" s="51">
        <v>39</v>
      </c>
      <c r="K6" s="50">
        <v>86.454910256410258</v>
      </c>
      <c r="L6" s="3">
        <v>603834.21052631573</v>
      </c>
      <c r="M6" s="25">
        <v>7279.3684210526308</v>
      </c>
    </row>
    <row r="7" spans="1:13">
      <c r="A7" s="60" t="s">
        <v>57</v>
      </c>
      <c r="B7" s="53">
        <v>25</v>
      </c>
      <c r="C7" s="54">
        <v>74.693758560000006</v>
      </c>
      <c r="D7" s="12">
        <v>486583.33333333337</v>
      </c>
      <c r="E7" s="12">
        <v>7065.2499999999991</v>
      </c>
      <c r="F7" s="14"/>
      <c r="G7" s="54"/>
      <c r="H7" s="12"/>
      <c r="I7" s="14"/>
      <c r="J7" s="14">
        <v>25</v>
      </c>
      <c r="K7" s="54">
        <v>74.693758560000006</v>
      </c>
      <c r="L7" s="12">
        <v>486583.33333333337</v>
      </c>
      <c r="M7" s="63">
        <v>7065.2499999999991</v>
      </c>
    </row>
    <row r="8" spans="1:13">
      <c r="A8" s="59" t="s">
        <v>58</v>
      </c>
      <c r="B8" s="49">
        <v>1</v>
      </c>
      <c r="C8" s="50">
        <v>70</v>
      </c>
      <c r="D8" s="3">
        <v>200000</v>
      </c>
      <c r="E8" s="3">
        <v>2857</v>
      </c>
      <c r="F8" s="51"/>
      <c r="G8" s="50"/>
      <c r="H8" s="3"/>
      <c r="I8" s="51"/>
      <c r="J8" s="51">
        <v>1</v>
      </c>
      <c r="K8" s="50">
        <v>70</v>
      </c>
      <c r="L8" s="3">
        <v>200000</v>
      </c>
      <c r="M8" s="25">
        <v>2857</v>
      </c>
    </row>
    <row r="9" spans="1:13">
      <c r="A9" s="60" t="s">
        <v>59</v>
      </c>
      <c r="B9" s="53">
        <v>7</v>
      </c>
      <c r="C9" s="54">
        <v>74.991642857142864</v>
      </c>
      <c r="D9" s="12">
        <v>696428.57142857148</v>
      </c>
      <c r="E9" s="12">
        <v>9171.2857142857138</v>
      </c>
      <c r="F9" s="14"/>
      <c r="G9" s="54"/>
      <c r="H9" s="12"/>
      <c r="I9" s="14"/>
      <c r="J9" s="14">
        <v>7</v>
      </c>
      <c r="K9" s="54">
        <v>74.991642857142864</v>
      </c>
      <c r="L9" s="12">
        <v>696428.57142857148</v>
      </c>
      <c r="M9" s="63">
        <v>9171.2857142857138</v>
      </c>
    </row>
    <row r="10" spans="1:13">
      <c r="A10" s="58" t="s">
        <v>60</v>
      </c>
      <c r="B10" s="47">
        <v>77</v>
      </c>
      <c r="C10" s="45">
        <v>78.325971040000013</v>
      </c>
      <c r="D10" s="46">
        <v>598360.37333333341</v>
      </c>
      <c r="E10" s="46">
        <v>7553.6399999999985</v>
      </c>
      <c r="F10" s="46"/>
      <c r="G10" s="45"/>
      <c r="H10" s="46"/>
      <c r="I10" s="46"/>
      <c r="J10" s="46">
        <v>77</v>
      </c>
      <c r="K10" s="45">
        <v>78.325971040000013</v>
      </c>
      <c r="L10" s="46">
        <v>598360.37333333341</v>
      </c>
      <c r="M10" s="62">
        <v>7553.6399999999985</v>
      </c>
    </row>
    <row r="11" spans="1:13">
      <c r="A11" s="59" t="s">
        <v>61</v>
      </c>
      <c r="B11" s="49">
        <v>1</v>
      </c>
      <c r="C11" s="50"/>
      <c r="D11" s="3"/>
      <c r="E11" s="3"/>
      <c r="F11" s="51"/>
      <c r="G11" s="50"/>
      <c r="H11" s="3"/>
      <c r="I11" s="51"/>
      <c r="J11" s="51">
        <v>1</v>
      </c>
      <c r="K11" s="50"/>
      <c r="L11" s="3"/>
      <c r="M11" s="25"/>
    </row>
    <row r="12" spans="1:13">
      <c r="A12" s="60" t="s">
        <v>62</v>
      </c>
      <c r="B12" s="53">
        <v>1</v>
      </c>
      <c r="C12" s="54">
        <v>219</v>
      </c>
      <c r="D12" s="12">
        <v>4400000</v>
      </c>
      <c r="E12" s="12">
        <v>20091</v>
      </c>
      <c r="F12" s="14"/>
      <c r="G12" s="54"/>
      <c r="H12" s="12"/>
      <c r="I12" s="14"/>
      <c r="J12" s="14">
        <v>1</v>
      </c>
      <c r="K12" s="54">
        <v>219</v>
      </c>
      <c r="L12" s="12">
        <v>4400000</v>
      </c>
      <c r="M12" s="63">
        <v>20091</v>
      </c>
    </row>
    <row r="13" spans="1:13">
      <c r="A13" s="59" t="s">
        <v>63</v>
      </c>
      <c r="B13" s="49">
        <v>5</v>
      </c>
      <c r="C13" s="50">
        <v>81</v>
      </c>
      <c r="D13" s="3">
        <v>530450</v>
      </c>
      <c r="E13" s="3">
        <v>6539</v>
      </c>
      <c r="F13" s="51"/>
      <c r="G13" s="50"/>
      <c r="H13" s="3"/>
      <c r="I13" s="51"/>
      <c r="J13" s="51">
        <v>5</v>
      </c>
      <c r="K13" s="50">
        <v>81</v>
      </c>
      <c r="L13" s="3">
        <v>530450</v>
      </c>
      <c r="M13" s="25">
        <v>6539</v>
      </c>
    </row>
    <row r="14" spans="1:13">
      <c r="A14" s="60" t="s">
        <v>64</v>
      </c>
      <c r="B14" s="53">
        <v>48</v>
      </c>
      <c r="C14" s="54">
        <v>71.964000375000012</v>
      </c>
      <c r="D14" s="12">
        <v>472269.33333333331</v>
      </c>
      <c r="E14" s="12">
        <v>6949.3124999999991</v>
      </c>
      <c r="F14" s="14"/>
      <c r="G14" s="54"/>
      <c r="H14" s="12"/>
      <c r="I14" s="14"/>
      <c r="J14" s="14">
        <v>48</v>
      </c>
      <c r="K14" s="54">
        <v>71.964000375000012</v>
      </c>
      <c r="L14" s="12">
        <v>472269.33333333331</v>
      </c>
      <c r="M14" s="63">
        <v>6949.3124999999991</v>
      </c>
    </row>
    <row r="15" spans="1:13">
      <c r="A15" s="59" t="s">
        <v>65</v>
      </c>
      <c r="B15" s="49">
        <v>22</v>
      </c>
      <c r="C15" s="50">
        <v>85.326173181818191</v>
      </c>
      <c r="D15" s="3">
        <v>713013.63636363647</v>
      </c>
      <c r="E15" s="3">
        <v>8486.7727272727279</v>
      </c>
      <c r="F15" s="51"/>
      <c r="G15" s="50"/>
      <c r="H15" s="3"/>
      <c r="I15" s="51"/>
      <c r="J15" s="51">
        <v>22</v>
      </c>
      <c r="K15" s="50">
        <v>85.326173181818191</v>
      </c>
      <c r="L15" s="3">
        <v>713013.63636363647</v>
      </c>
      <c r="M15" s="25">
        <v>8486.7727272727279</v>
      </c>
    </row>
    <row r="16" spans="1:13">
      <c r="A16" s="60" t="s">
        <v>66</v>
      </c>
      <c r="B16" s="53"/>
      <c r="C16" s="54"/>
      <c r="D16" s="12"/>
      <c r="E16" s="12"/>
      <c r="F16" s="14"/>
      <c r="G16" s="54"/>
      <c r="H16" s="12"/>
      <c r="I16" s="14"/>
      <c r="J16" s="14"/>
      <c r="K16" s="54"/>
      <c r="L16" s="12"/>
      <c r="M16" s="63"/>
    </row>
    <row r="17" spans="1:13">
      <c r="A17" s="58" t="s">
        <v>67</v>
      </c>
      <c r="B17" s="47">
        <v>39</v>
      </c>
      <c r="C17" s="45">
        <v>84.865182051282034</v>
      </c>
      <c r="D17" s="46">
        <v>380176.92307692318</v>
      </c>
      <c r="E17" s="46">
        <v>4613.7179487179501</v>
      </c>
      <c r="F17" s="46"/>
      <c r="G17" s="45"/>
      <c r="H17" s="46"/>
      <c r="I17" s="46"/>
      <c r="J17" s="46">
        <v>39</v>
      </c>
      <c r="K17" s="45">
        <v>84.865182051282034</v>
      </c>
      <c r="L17" s="46">
        <v>380176.92307692318</v>
      </c>
      <c r="M17" s="62">
        <v>4613.7179487179501</v>
      </c>
    </row>
    <row r="18" spans="1:13">
      <c r="A18" s="59" t="s">
        <v>68</v>
      </c>
      <c r="B18" s="49">
        <v>6</v>
      </c>
      <c r="C18" s="50">
        <v>68.143966666666657</v>
      </c>
      <c r="D18" s="3">
        <v>367166.66666666669</v>
      </c>
      <c r="E18" s="3">
        <v>5723.666666666667</v>
      </c>
      <c r="F18" s="51"/>
      <c r="G18" s="50"/>
      <c r="H18" s="3"/>
      <c r="I18" s="51"/>
      <c r="J18" s="51">
        <v>6</v>
      </c>
      <c r="K18" s="50">
        <v>68.143966666666657</v>
      </c>
      <c r="L18" s="3">
        <v>367166.66666666669</v>
      </c>
      <c r="M18" s="25">
        <v>5723.666666666667</v>
      </c>
    </row>
    <row r="19" spans="1:13">
      <c r="A19" s="60" t="s">
        <v>69</v>
      </c>
      <c r="B19" s="53"/>
      <c r="C19" s="54"/>
      <c r="D19" s="12"/>
      <c r="E19" s="12"/>
      <c r="F19" s="14"/>
      <c r="G19" s="54"/>
      <c r="H19" s="12"/>
      <c r="I19" s="14"/>
      <c r="J19" s="14"/>
      <c r="K19" s="54"/>
      <c r="L19" s="12"/>
      <c r="M19" s="63"/>
    </row>
    <row r="20" spans="1:13">
      <c r="A20" s="59" t="s">
        <v>70</v>
      </c>
      <c r="B20" s="49">
        <v>13</v>
      </c>
      <c r="C20" s="50">
        <v>93.25986923076924</v>
      </c>
      <c r="D20" s="3">
        <v>430146.15384615387</v>
      </c>
      <c r="E20" s="3">
        <v>4770.9230769230771</v>
      </c>
      <c r="F20" s="51"/>
      <c r="G20" s="50"/>
      <c r="H20" s="3"/>
      <c r="I20" s="51"/>
      <c r="J20" s="51">
        <v>13</v>
      </c>
      <c r="K20" s="50">
        <v>93.25986923076924</v>
      </c>
      <c r="L20" s="3">
        <v>430146.15384615387</v>
      </c>
      <c r="M20" s="25">
        <v>4770.9230769230771</v>
      </c>
    </row>
    <row r="21" spans="1:13">
      <c r="A21" s="60" t="s">
        <v>71</v>
      </c>
      <c r="B21" s="53">
        <v>10</v>
      </c>
      <c r="C21" s="54">
        <v>92.100000000000009</v>
      </c>
      <c r="D21" s="12">
        <v>370700.00000000006</v>
      </c>
      <c r="E21" s="12">
        <v>4042.4</v>
      </c>
      <c r="F21" s="14"/>
      <c r="G21" s="54"/>
      <c r="H21" s="12"/>
      <c r="I21" s="14"/>
      <c r="J21" s="14">
        <v>10</v>
      </c>
      <c r="K21" s="54">
        <v>92.100000000000009</v>
      </c>
      <c r="L21" s="12">
        <v>370700.00000000006</v>
      </c>
      <c r="M21" s="63">
        <v>4042.4</v>
      </c>
    </row>
    <row r="22" spans="1:13">
      <c r="A22" s="59" t="s">
        <v>72</v>
      </c>
      <c r="B22" s="49"/>
      <c r="C22" s="50"/>
      <c r="D22" s="3"/>
      <c r="E22" s="3"/>
      <c r="F22" s="51"/>
      <c r="G22" s="50"/>
      <c r="H22" s="3"/>
      <c r="I22" s="51"/>
      <c r="J22" s="51"/>
      <c r="K22" s="50"/>
      <c r="L22" s="3"/>
      <c r="M22" s="25"/>
    </row>
    <row r="23" spans="1:13">
      <c r="A23" s="60" t="s">
        <v>73</v>
      </c>
      <c r="B23" s="53"/>
      <c r="C23" s="54"/>
      <c r="D23" s="12"/>
      <c r="E23" s="12"/>
      <c r="F23" s="14"/>
      <c r="G23" s="54"/>
      <c r="H23" s="12"/>
      <c r="I23" s="14"/>
      <c r="J23" s="14"/>
      <c r="K23" s="54"/>
      <c r="L23" s="12"/>
      <c r="M23" s="63"/>
    </row>
    <row r="24" spans="1:13">
      <c r="A24" s="59" t="s">
        <v>74</v>
      </c>
      <c r="B24" s="49">
        <v>10</v>
      </c>
      <c r="C24" s="50">
        <v>76.75</v>
      </c>
      <c r="D24" s="3">
        <v>332500</v>
      </c>
      <c r="E24" s="3">
        <v>4314.7</v>
      </c>
      <c r="F24" s="51"/>
      <c r="G24" s="50"/>
      <c r="H24" s="3"/>
      <c r="I24" s="51"/>
      <c r="J24" s="51">
        <v>10</v>
      </c>
      <c r="K24" s="50">
        <v>76.75</v>
      </c>
      <c r="L24" s="3">
        <v>332500</v>
      </c>
      <c r="M24" s="25">
        <v>4314.7</v>
      </c>
    </row>
    <row r="25" spans="1:13">
      <c r="A25" s="58" t="s">
        <v>75</v>
      </c>
      <c r="B25" s="47">
        <v>16</v>
      </c>
      <c r="C25" s="45">
        <v>102.93044999999998</v>
      </c>
      <c r="D25" s="46">
        <v>640303.12500000012</v>
      </c>
      <c r="E25" s="46">
        <v>6272.5625000000009</v>
      </c>
      <c r="F25" s="46"/>
      <c r="G25" s="45"/>
      <c r="H25" s="46"/>
      <c r="I25" s="46"/>
      <c r="J25" s="46">
        <v>16</v>
      </c>
      <c r="K25" s="45">
        <v>102.93044999999998</v>
      </c>
      <c r="L25" s="46">
        <v>640303.12500000012</v>
      </c>
      <c r="M25" s="62">
        <v>6272.5625000000009</v>
      </c>
    </row>
    <row r="26" spans="1:13">
      <c r="A26" s="59" t="s">
        <v>76</v>
      </c>
      <c r="B26" s="49">
        <v>5</v>
      </c>
      <c r="C26" s="50">
        <v>92.697999999999993</v>
      </c>
      <c r="D26" s="3">
        <v>543000</v>
      </c>
      <c r="E26" s="3">
        <v>5768</v>
      </c>
      <c r="F26" s="51"/>
      <c r="G26" s="50"/>
      <c r="H26" s="3"/>
      <c r="I26" s="51"/>
      <c r="J26" s="51">
        <v>5</v>
      </c>
      <c r="K26" s="50">
        <v>92.697999999999993</v>
      </c>
      <c r="L26" s="3">
        <v>543000</v>
      </c>
      <c r="M26" s="25">
        <v>5768</v>
      </c>
    </row>
    <row r="27" spans="1:13">
      <c r="A27" s="60" t="s">
        <v>77</v>
      </c>
      <c r="B27" s="53">
        <v>11</v>
      </c>
      <c r="C27" s="54">
        <v>107.58156363636364</v>
      </c>
      <c r="D27" s="12">
        <v>684531.81818181823</v>
      </c>
      <c r="E27" s="12">
        <v>6501.9090909090919</v>
      </c>
      <c r="F27" s="14"/>
      <c r="G27" s="54"/>
      <c r="H27" s="12"/>
      <c r="I27" s="14"/>
      <c r="J27" s="14">
        <v>11</v>
      </c>
      <c r="K27" s="54">
        <v>107.58156363636364</v>
      </c>
      <c r="L27" s="12">
        <v>684531.81818181823</v>
      </c>
      <c r="M27" s="63">
        <v>6501.9090909090919</v>
      </c>
    </row>
    <row r="28" spans="1:13">
      <c r="A28" s="59" t="s">
        <v>78</v>
      </c>
      <c r="B28" s="49"/>
      <c r="C28" s="50"/>
      <c r="D28" s="3"/>
      <c r="E28" s="3"/>
      <c r="F28" s="51"/>
      <c r="G28" s="50"/>
      <c r="H28" s="3"/>
      <c r="I28" s="51"/>
      <c r="J28" s="51"/>
      <c r="K28" s="50"/>
      <c r="L28" s="3"/>
      <c r="M28" s="25"/>
    </row>
    <row r="29" spans="1:13">
      <c r="A29" s="43" t="s">
        <v>79</v>
      </c>
      <c r="B29" s="47">
        <v>25</v>
      </c>
      <c r="C29" s="45">
        <v>94.228995679999983</v>
      </c>
      <c r="D29" s="46">
        <v>786559.12000000011</v>
      </c>
      <c r="E29" s="46">
        <v>8511.2800000000007</v>
      </c>
      <c r="F29" s="46"/>
      <c r="G29" s="45"/>
      <c r="H29" s="46"/>
      <c r="I29" s="46"/>
      <c r="J29" s="46">
        <v>25</v>
      </c>
      <c r="K29" s="45">
        <v>94.228995679999983</v>
      </c>
      <c r="L29" s="46">
        <v>786559.12000000011</v>
      </c>
      <c r="M29" s="46">
        <v>8511.2800000000007</v>
      </c>
    </row>
    <row r="30" spans="1:13">
      <c r="A30" s="48" t="s">
        <v>80</v>
      </c>
      <c r="B30" s="49">
        <v>5</v>
      </c>
      <c r="C30" s="50">
        <v>113.25366</v>
      </c>
      <c r="D30" s="3">
        <v>627200</v>
      </c>
      <c r="E30" s="3">
        <v>5535.6</v>
      </c>
      <c r="F30" s="51"/>
      <c r="G30" s="50"/>
      <c r="H30" s="3"/>
      <c r="I30" s="51"/>
      <c r="J30" s="51">
        <v>5</v>
      </c>
      <c r="K30" s="50">
        <v>113.25366</v>
      </c>
      <c r="L30" s="3">
        <v>627200</v>
      </c>
      <c r="M30" s="3">
        <v>5535.6</v>
      </c>
    </row>
    <row r="31" spans="1:13">
      <c r="A31" s="52" t="s">
        <v>81</v>
      </c>
      <c r="B31" s="53">
        <v>6</v>
      </c>
      <c r="C31" s="54">
        <v>79.634860499999988</v>
      </c>
      <c r="D31" s="12">
        <v>758333.33333333337</v>
      </c>
      <c r="E31" s="12">
        <v>9511</v>
      </c>
      <c r="F31" s="14"/>
      <c r="G31" s="54"/>
      <c r="H31" s="12"/>
      <c r="I31" s="14"/>
      <c r="J31" s="14">
        <v>6</v>
      </c>
      <c r="K31" s="54">
        <v>79.634860499999988</v>
      </c>
      <c r="L31" s="12">
        <v>758333.33333333337</v>
      </c>
      <c r="M31" s="12">
        <v>9511</v>
      </c>
    </row>
    <row r="32" spans="1:13">
      <c r="A32" s="48" t="s">
        <v>82</v>
      </c>
      <c r="B32" s="49">
        <v>14</v>
      </c>
      <c r="C32" s="50">
        <v>93.689102071428564</v>
      </c>
      <c r="D32" s="3">
        <v>855569.85714285704</v>
      </c>
      <c r="E32" s="3">
        <v>9145.5714285714312</v>
      </c>
      <c r="F32" s="51"/>
      <c r="G32" s="50"/>
      <c r="H32" s="3"/>
      <c r="I32" s="51"/>
      <c r="J32" s="51">
        <v>14</v>
      </c>
      <c r="K32" s="50">
        <v>93.689102071428564</v>
      </c>
      <c r="L32" s="3">
        <v>855569.85714285704</v>
      </c>
      <c r="M32" s="3">
        <v>9145.5714285714312</v>
      </c>
    </row>
    <row r="33" spans="1:13">
      <c r="A33" s="52" t="s">
        <v>83</v>
      </c>
      <c r="B33" s="53"/>
      <c r="C33" s="54"/>
      <c r="D33" s="12"/>
      <c r="E33" s="12"/>
      <c r="F33" s="14"/>
      <c r="G33" s="54"/>
      <c r="H33" s="12"/>
      <c r="I33" s="14"/>
      <c r="J33" s="14"/>
      <c r="K33" s="54"/>
      <c r="L33" s="12"/>
      <c r="M33" s="12"/>
    </row>
    <row r="34" spans="1:13">
      <c r="A34" s="48" t="s">
        <v>84</v>
      </c>
      <c r="B34" s="49"/>
      <c r="C34" s="50"/>
      <c r="D34" s="3"/>
      <c r="E34" s="3"/>
      <c r="F34" s="51"/>
      <c r="G34" s="50"/>
      <c r="H34" s="3"/>
      <c r="I34" s="51"/>
      <c r="J34" s="51"/>
      <c r="K34" s="50"/>
      <c r="L34" s="3"/>
      <c r="M34" s="3"/>
    </row>
    <row r="35" spans="1:13">
      <c r="A35" s="43" t="s">
        <v>85</v>
      </c>
      <c r="B35" s="47">
        <v>96</v>
      </c>
      <c r="C35" s="45">
        <v>74.182116434782614</v>
      </c>
      <c r="D35" s="46">
        <v>558636.70886075939</v>
      </c>
      <c r="E35" s="46">
        <v>7441.2911392405076</v>
      </c>
      <c r="F35" s="46"/>
      <c r="G35" s="45"/>
      <c r="H35" s="46"/>
      <c r="I35" s="46"/>
      <c r="J35" s="46">
        <v>96</v>
      </c>
      <c r="K35" s="45">
        <v>74.182116434782614</v>
      </c>
      <c r="L35" s="46">
        <v>558636.70886075939</v>
      </c>
      <c r="M35" s="46">
        <v>7441.2911392405076</v>
      </c>
    </row>
    <row r="36" spans="1:13">
      <c r="A36" s="48" t="s">
        <v>86</v>
      </c>
      <c r="B36" s="49">
        <v>61</v>
      </c>
      <c r="C36" s="50">
        <v>71.742713754385946</v>
      </c>
      <c r="D36" s="3">
        <v>507940.00000000012</v>
      </c>
      <c r="E36" s="3">
        <v>6832.0800000000017</v>
      </c>
      <c r="F36" s="51"/>
      <c r="G36" s="50"/>
      <c r="H36" s="3"/>
      <c r="I36" s="51"/>
      <c r="J36" s="51">
        <v>61</v>
      </c>
      <c r="K36" s="50">
        <v>71.742713754385946</v>
      </c>
      <c r="L36" s="3">
        <v>507940.00000000012</v>
      </c>
      <c r="M36" s="3">
        <v>6832.0800000000017</v>
      </c>
    </row>
    <row r="37" spans="1:13">
      <c r="A37" s="52" t="s">
        <v>87</v>
      </c>
      <c r="B37" s="53">
        <v>4</v>
      </c>
      <c r="C37" s="54">
        <v>118.25</v>
      </c>
      <c r="D37" s="12">
        <v>327075</v>
      </c>
      <c r="E37" s="12">
        <v>2771</v>
      </c>
      <c r="F37" s="14"/>
      <c r="G37" s="54"/>
      <c r="H37" s="12"/>
      <c r="I37" s="14"/>
      <c r="J37" s="53">
        <v>4</v>
      </c>
      <c r="K37" s="54">
        <v>118.25</v>
      </c>
      <c r="L37" s="12">
        <v>327075</v>
      </c>
      <c r="M37" s="12">
        <v>2771</v>
      </c>
    </row>
    <row r="38" spans="1:13">
      <c r="A38" s="48" t="s">
        <v>88</v>
      </c>
      <c r="B38" s="64">
        <v>2</v>
      </c>
      <c r="C38" s="65">
        <v>69.818404499999986</v>
      </c>
      <c r="D38" s="66">
        <v>425000</v>
      </c>
      <c r="E38" s="66">
        <v>6087.5</v>
      </c>
      <c r="F38" s="67"/>
      <c r="G38" s="65"/>
      <c r="H38" s="66"/>
      <c r="I38" s="67"/>
      <c r="J38" s="64">
        <v>2</v>
      </c>
      <c r="K38" s="65">
        <v>69.818404499999986</v>
      </c>
      <c r="L38" s="66">
        <v>425000</v>
      </c>
      <c r="M38" s="66">
        <v>6087.5</v>
      </c>
    </row>
    <row r="39" spans="1:13">
      <c r="A39" s="52" t="s">
        <v>89</v>
      </c>
      <c r="B39" s="68">
        <v>8</v>
      </c>
      <c r="C39" s="54">
        <v>97.952500000000001</v>
      </c>
      <c r="D39" s="12">
        <v>825000.00000000012</v>
      </c>
      <c r="E39" s="12">
        <v>8440.125</v>
      </c>
      <c r="F39" s="14"/>
      <c r="G39" s="54"/>
      <c r="H39" s="12"/>
      <c r="I39" s="14"/>
      <c r="J39" s="14">
        <v>8</v>
      </c>
      <c r="K39" s="54">
        <v>97.952500000000001</v>
      </c>
      <c r="L39" s="12">
        <v>825000.00000000012</v>
      </c>
      <c r="M39" s="12">
        <v>8440.125</v>
      </c>
    </row>
    <row r="40" spans="1:13">
      <c r="A40" s="48" t="s">
        <v>90</v>
      </c>
      <c r="B40" s="64">
        <v>21</v>
      </c>
      <c r="C40" s="65">
        <v>63.769677095238094</v>
      </c>
      <c r="D40" s="66">
        <v>665133.33333333326</v>
      </c>
      <c r="E40" s="66">
        <v>10365.200000000001</v>
      </c>
      <c r="F40" s="67"/>
      <c r="G40" s="65"/>
      <c r="H40" s="66"/>
      <c r="I40" s="67"/>
      <c r="J40" s="64">
        <v>21</v>
      </c>
      <c r="K40" s="65">
        <v>63.769677095238094</v>
      </c>
      <c r="L40" s="66">
        <v>665133.33333333326</v>
      </c>
      <c r="M40" s="66">
        <v>10365.200000000001</v>
      </c>
    </row>
    <row r="41" spans="1:13">
      <c r="A41" s="43" t="s">
        <v>91</v>
      </c>
      <c r="B41" s="47">
        <v>77</v>
      </c>
      <c r="C41" s="45">
        <v>76.717349363636387</v>
      </c>
      <c r="D41" s="46">
        <v>332269.93333333335</v>
      </c>
      <c r="E41" s="46">
        <v>4414.6400000000012</v>
      </c>
      <c r="F41" s="46"/>
      <c r="G41" s="45"/>
      <c r="H41" s="46"/>
      <c r="I41" s="46"/>
      <c r="J41" s="46">
        <v>77</v>
      </c>
      <c r="K41" s="45">
        <v>76.717349363636387</v>
      </c>
      <c r="L41" s="46">
        <v>332269.93333333335</v>
      </c>
      <c r="M41" s="46">
        <v>4414.6400000000012</v>
      </c>
    </row>
    <row r="42" spans="1:13">
      <c r="A42" s="48" t="s">
        <v>92</v>
      </c>
      <c r="B42" s="49">
        <v>5</v>
      </c>
      <c r="C42" s="50">
        <v>86.148880000000005</v>
      </c>
      <c r="D42" s="3">
        <v>310000</v>
      </c>
      <c r="E42" s="3">
        <v>3664.6</v>
      </c>
      <c r="F42" s="51"/>
      <c r="G42" s="50"/>
      <c r="H42" s="3"/>
      <c r="I42" s="51"/>
      <c r="J42" s="51">
        <v>5</v>
      </c>
      <c r="K42" s="50">
        <v>86.148880000000005</v>
      </c>
      <c r="L42" s="3">
        <v>310000</v>
      </c>
      <c r="M42" s="3">
        <v>3664.6</v>
      </c>
    </row>
    <row r="43" spans="1:13">
      <c r="A43" s="52" t="s">
        <v>93</v>
      </c>
      <c r="B43" s="53">
        <v>3</v>
      </c>
      <c r="C43" s="54">
        <v>81.413333333333341</v>
      </c>
      <c r="D43" s="12">
        <v>251666.66666666666</v>
      </c>
      <c r="E43" s="12">
        <v>3072</v>
      </c>
      <c r="F43" s="14"/>
      <c r="G43" s="54"/>
      <c r="H43" s="12"/>
      <c r="I43" s="14"/>
      <c r="J43" s="14">
        <v>3</v>
      </c>
      <c r="K43" s="54">
        <v>81.413333333333341</v>
      </c>
      <c r="L43" s="12">
        <v>251666.66666666666</v>
      </c>
      <c r="M43" s="12">
        <v>3072</v>
      </c>
    </row>
    <row r="44" spans="1:13">
      <c r="A44" s="48" t="s">
        <v>94</v>
      </c>
      <c r="B44" s="49">
        <v>30</v>
      </c>
      <c r="C44" s="50">
        <v>66.01402916666666</v>
      </c>
      <c r="D44" s="3">
        <v>273124.83333333337</v>
      </c>
      <c r="E44" s="3">
        <v>4179.7333333333336</v>
      </c>
      <c r="F44" s="51"/>
      <c r="G44" s="50"/>
      <c r="H44" s="3"/>
      <c r="I44" s="51"/>
      <c r="J44" s="51">
        <v>30</v>
      </c>
      <c r="K44" s="50">
        <v>66.01402916666666</v>
      </c>
      <c r="L44" s="3">
        <v>273124.83333333337</v>
      </c>
      <c r="M44" s="3">
        <v>4179.7333333333336</v>
      </c>
    </row>
    <row r="45" spans="1:13">
      <c r="A45" s="52" t="s">
        <v>95</v>
      </c>
      <c r="B45" s="53">
        <v>15</v>
      </c>
      <c r="C45" s="54">
        <v>85.690125599999988</v>
      </c>
      <c r="D45" s="12">
        <v>384384.61538461538</v>
      </c>
      <c r="E45" s="12">
        <v>4774.5384615384619</v>
      </c>
      <c r="F45" s="14"/>
      <c r="G45" s="54"/>
      <c r="H45" s="12"/>
      <c r="I45" s="14"/>
      <c r="J45" s="14">
        <v>15</v>
      </c>
      <c r="K45" s="54">
        <v>85.690125599999988</v>
      </c>
      <c r="L45" s="12">
        <v>384384.61538461538</v>
      </c>
      <c r="M45" s="12">
        <v>4774.5384615384619</v>
      </c>
    </row>
    <row r="46" spans="1:13">
      <c r="A46" s="48" t="s">
        <v>96</v>
      </c>
      <c r="B46" s="49">
        <v>18</v>
      </c>
      <c r="C46" s="50">
        <v>79.835736222222195</v>
      </c>
      <c r="D46" s="3">
        <v>407166.66666666669</v>
      </c>
      <c r="E46" s="3">
        <v>5158.4999999999991</v>
      </c>
      <c r="F46" s="51"/>
      <c r="G46" s="50"/>
      <c r="H46" s="3"/>
      <c r="I46" s="51"/>
      <c r="J46" s="51">
        <v>18</v>
      </c>
      <c r="K46" s="50">
        <v>79.835736222222195</v>
      </c>
      <c r="L46" s="3">
        <v>407166.66666666669</v>
      </c>
      <c r="M46" s="3">
        <v>5158.4999999999991</v>
      </c>
    </row>
    <row r="47" spans="1:13">
      <c r="A47" s="69" t="s">
        <v>97</v>
      </c>
      <c r="B47" s="53">
        <v>5</v>
      </c>
      <c r="C47" s="54">
        <v>93.487097999999989</v>
      </c>
      <c r="D47" s="12">
        <v>384100</v>
      </c>
      <c r="E47" s="12">
        <v>4084.4</v>
      </c>
      <c r="F47" s="14"/>
      <c r="G47" s="54"/>
      <c r="H47" s="12"/>
      <c r="I47" s="14"/>
      <c r="J47" s="14">
        <v>5</v>
      </c>
      <c r="K47" s="54">
        <v>93.487097999999989</v>
      </c>
      <c r="L47" s="12">
        <v>384100</v>
      </c>
      <c r="M47" s="12">
        <v>4084.4</v>
      </c>
    </row>
    <row r="48" spans="1:13">
      <c r="A48" s="48" t="s">
        <v>98</v>
      </c>
      <c r="B48" s="49">
        <v>1</v>
      </c>
      <c r="C48" s="50">
        <v>62</v>
      </c>
      <c r="D48" s="3">
        <v>175000</v>
      </c>
      <c r="E48" s="3">
        <v>2823</v>
      </c>
      <c r="F48" s="51"/>
      <c r="G48" s="50"/>
      <c r="H48" s="3"/>
      <c r="I48" s="51"/>
      <c r="J48" s="51">
        <v>1</v>
      </c>
      <c r="K48" s="50">
        <v>62</v>
      </c>
      <c r="L48" s="3">
        <v>175000</v>
      </c>
      <c r="M48" s="3">
        <v>2823</v>
      </c>
    </row>
    <row r="49" spans="1:14">
      <c r="A49" s="43" t="s">
        <v>99</v>
      </c>
      <c r="B49" s="47">
        <v>4</v>
      </c>
      <c r="C49" s="45">
        <v>69.394475</v>
      </c>
      <c r="D49" s="46">
        <v>183975</v>
      </c>
      <c r="E49" s="46">
        <v>2743.5</v>
      </c>
      <c r="F49" s="46"/>
      <c r="G49" s="45"/>
      <c r="H49" s="46"/>
      <c r="I49" s="46"/>
      <c r="J49" s="46">
        <v>4</v>
      </c>
      <c r="K49" s="45">
        <v>69.394475</v>
      </c>
      <c r="L49" s="46">
        <v>183975</v>
      </c>
      <c r="M49" s="46">
        <v>2743.5</v>
      </c>
    </row>
    <row r="50" spans="1:14">
      <c r="A50" s="48" t="s">
        <v>100</v>
      </c>
      <c r="B50" s="49"/>
      <c r="C50" s="50"/>
      <c r="D50" s="3"/>
      <c r="E50" s="3"/>
      <c r="F50" s="51"/>
      <c r="G50" s="50"/>
      <c r="H50" s="3"/>
      <c r="I50" s="51"/>
      <c r="J50" s="51"/>
      <c r="K50" s="50"/>
      <c r="L50" s="3"/>
      <c r="M50" s="3"/>
    </row>
    <row r="51" spans="1:14">
      <c r="A51" s="52" t="s">
        <v>101</v>
      </c>
      <c r="B51" s="53">
        <v>4</v>
      </c>
      <c r="C51" s="54">
        <v>69.394475</v>
      </c>
      <c r="D51" s="12">
        <v>183975</v>
      </c>
      <c r="E51" s="12">
        <v>2743.5</v>
      </c>
      <c r="F51" s="14"/>
      <c r="G51" s="54"/>
      <c r="H51" s="12"/>
      <c r="I51" s="14"/>
      <c r="J51" s="53">
        <v>4</v>
      </c>
      <c r="K51" s="54">
        <v>69.394475</v>
      </c>
      <c r="L51" s="12">
        <v>183975</v>
      </c>
      <c r="M51" s="12">
        <v>2743.5</v>
      </c>
    </row>
    <row r="52" spans="1:14">
      <c r="A52" s="43" t="s">
        <v>102</v>
      </c>
      <c r="B52" s="47">
        <v>69</v>
      </c>
      <c r="C52" s="45">
        <v>71.673628260869521</v>
      </c>
      <c r="D52" s="46">
        <v>351379.31884057965</v>
      </c>
      <c r="E52" s="46">
        <v>4991.463768115942</v>
      </c>
      <c r="F52" s="46"/>
      <c r="G52" s="45"/>
      <c r="H52" s="46"/>
      <c r="I52" s="46"/>
      <c r="J52" s="46">
        <v>69</v>
      </c>
      <c r="K52" s="45">
        <v>71.673628260869521</v>
      </c>
      <c r="L52" s="46">
        <v>351379.31884057965</v>
      </c>
      <c r="M52" s="46">
        <v>4991.463768115942</v>
      </c>
    </row>
    <row r="53" spans="1:14">
      <c r="A53" s="48" t="s">
        <v>103</v>
      </c>
      <c r="B53" s="49"/>
      <c r="C53" s="50"/>
      <c r="D53" s="3"/>
      <c r="E53" s="3"/>
      <c r="F53" s="51"/>
      <c r="G53" s="50"/>
      <c r="H53" s="3"/>
      <c r="I53" s="51"/>
      <c r="J53" s="51"/>
      <c r="K53" s="50"/>
      <c r="L53" s="3"/>
      <c r="M53" s="3"/>
    </row>
    <row r="54" spans="1:14">
      <c r="A54" s="52" t="s">
        <v>104</v>
      </c>
      <c r="B54" s="53"/>
      <c r="C54" s="54"/>
      <c r="D54" s="12"/>
      <c r="E54" s="12"/>
      <c r="F54" s="14"/>
      <c r="G54" s="54"/>
      <c r="H54" s="12"/>
      <c r="I54" s="14"/>
      <c r="J54" s="14"/>
      <c r="K54" s="54"/>
      <c r="L54" s="12"/>
      <c r="M54" s="12"/>
    </row>
    <row r="55" spans="1:14">
      <c r="A55" s="48" t="s">
        <v>105</v>
      </c>
      <c r="B55" s="49">
        <v>69</v>
      </c>
      <c r="C55" s="50">
        <v>71.673628260869521</v>
      </c>
      <c r="D55" s="3">
        <v>351379.31884057965</v>
      </c>
      <c r="E55" s="3">
        <v>4991.463768115942</v>
      </c>
      <c r="F55" s="51"/>
      <c r="G55" s="50"/>
      <c r="H55" s="3"/>
      <c r="I55" s="51"/>
      <c r="J55" s="51">
        <v>69</v>
      </c>
      <c r="K55" s="50">
        <v>71.673628260869521</v>
      </c>
      <c r="L55" s="3">
        <v>351379.31884057965</v>
      </c>
      <c r="M55" s="3">
        <v>4991.463768115942</v>
      </c>
    </row>
    <row r="56" spans="1:14">
      <c r="A56" s="43" t="s">
        <v>106</v>
      </c>
      <c r="B56" s="47">
        <v>130</v>
      </c>
      <c r="C56" s="45">
        <v>79.611578503936997</v>
      </c>
      <c r="D56" s="46">
        <v>498277.66153846146</v>
      </c>
      <c r="E56" s="46">
        <v>6260.141732283465</v>
      </c>
      <c r="F56" s="46"/>
      <c r="G56" s="45"/>
      <c r="H56" s="46"/>
      <c r="I56" s="46"/>
      <c r="J56" s="46">
        <v>130</v>
      </c>
      <c r="K56" s="45">
        <v>79.611578503936997</v>
      </c>
      <c r="L56" s="46">
        <v>498277.66153846146</v>
      </c>
      <c r="M56" s="46">
        <v>6260.141732283465</v>
      </c>
    </row>
    <row r="57" spans="1:14">
      <c r="A57" s="48" t="s">
        <v>107</v>
      </c>
      <c r="B57" s="49">
        <v>50</v>
      </c>
      <c r="C57" s="50">
        <v>82.283993999999993</v>
      </c>
      <c r="D57" s="3">
        <v>424532.00000000006</v>
      </c>
      <c r="E57" s="3">
        <v>5166.7800000000007</v>
      </c>
      <c r="F57" s="51"/>
      <c r="G57" s="50"/>
      <c r="H57" s="3"/>
      <c r="I57" s="51"/>
      <c r="J57" s="51">
        <v>50</v>
      </c>
      <c r="K57" s="50">
        <v>82.283993999999993</v>
      </c>
      <c r="L57" s="3">
        <v>424532.00000000006</v>
      </c>
      <c r="M57" s="3">
        <v>5166.7800000000007</v>
      </c>
    </row>
    <row r="58" spans="1:14">
      <c r="A58" s="52" t="s">
        <v>108</v>
      </c>
      <c r="B58" s="53">
        <v>32</v>
      </c>
      <c r="C58" s="54">
        <v>85.375</v>
      </c>
      <c r="D58" s="12">
        <v>703962.49999999988</v>
      </c>
      <c r="E58" s="12">
        <v>8300.3125</v>
      </c>
      <c r="F58" s="14"/>
      <c r="G58" s="54"/>
      <c r="H58" s="12"/>
      <c r="I58" s="14"/>
      <c r="J58" s="53">
        <v>32</v>
      </c>
      <c r="K58" s="54">
        <v>85.375</v>
      </c>
      <c r="L58" s="12">
        <v>703962.49999999988</v>
      </c>
      <c r="M58" s="12">
        <v>8300.3125</v>
      </c>
    </row>
    <row r="59" spans="1:14">
      <c r="A59" s="48" t="s">
        <v>109</v>
      </c>
      <c r="B59" s="49">
        <v>12</v>
      </c>
      <c r="C59" s="50">
        <v>84.478543999999999</v>
      </c>
      <c r="D59" s="3">
        <v>398016.08333333331</v>
      </c>
      <c r="E59" s="3">
        <v>4989.5000000000009</v>
      </c>
      <c r="F59" s="51"/>
      <c r="G59" s="50"/>
      <c r="H59" s="3"/>
      <c r="I59" s="51"/>
      <c r="J59" s="51">
        <v>12</v>
      </c>
      <c r="K59" s="50">
        <v>84.478543999999999</v>
      </c>
      <c r="L59" s="3">
        <v>398016.08333333331</v>
      </c>
      <c r="M59" s="3">
        <v>4989.5000000000009</v>
      </c>
    </row>
    <row r="60" spans="1:14">
      <c r="A60" s="52" t="s">
        <v>110</v>
      </c>
      <c r="B60" s="53">
        <v>12</v>
      </c>
      <c r="C60" s="54">
        <v>66.833325000000002</v>
      </c>
      <c r="D60" s="12">
        <v>380833.33333333337</v>
      </c>
      <c r="E60" s="12">
        <v>5698.25</v>
      </c>
      <c r="F60" s="14"/>
      <c r="G60" s="54"/>
      <c r="H60" s="12"/>
      <c r="I60" s="14"/>
      <c r="J60" s="53">
        <v>12</v>
      </c>
      <c r="K60" s="54">
        <v>66.833325000000002</v>
      </c>
      <c r="L60" s="12">
        <v>380833.33333333337</v>
      </c>
      <c r="M60" s="12">
        <v>5698.25</v>
      </c>
    </row>
    <row r="61" spans="1:14">
      <c r="A61" s="48" t="s">
        <v>111</v>
      </c>
      <c r="B61" s="49">
        <v>1</v>
      </c>
      <c r="C61" s="50">
        <v>74.260000000000005</v>
      </c>
      <c r="D61" s="3">
        <v>596000</v>
      </c>
      <c r="E61" s="3">
        <v>8026</v>
      </c>
      <c r="F61" s="51"/>
      <c r="G61" s="50"/>
      <c r="H61" s="3"/>
      <c r="I61" s="51"/>
      <c r="J61" s="51">
        <v>1</v>
      </c>
      <c r="K61" s="50">
        <v>74.260000000000005</v>
      </c>
      <c r="L61" s="3">
        <v>596000</v>
      </c>
      <c r="M61" s="3">
        <v>8026</v>
      </c>
    </row>
    <row r="62" spans="1:14">
      <c r="A62" s="52" t="s">
        <v>112</v>
      </c>
      <c r="B62" s="53">
        <v>19</v>
      </c>
      <c r="C62" s="54">
        <v>74.959896375000014</v>
      </c>
      <c r="D62" s="12">
        <v>529321.21052631561</v>
      </c>
      <c r="E62" s="12">
        <v>6956.1874999999991</v>
      </c>
      <c r="F62" s="14"/>
      <c r="G62" s="54"/>
      <c r="H62" s="12"/>
      <c r="I62" s="14"/>
      <c r="J62" s="53">
        <v>19</v>
      </c>
      <c r="K62" s="54">
        <v>74.959896375000014</v>
      </c>
      <c r="L62" s="12">
        <v>529321.21052631561</v>
      </c>
      <c r="M62" s="12">
        <v>6956.1874999999991</v>
      </c>
    </row>
    <row r="63" spans="1:14">
      <c r="A63" s="48" t="s">
        <v>113</v>
      </c>
      <c r="B63" s="49">
        <v>4</v>
      </c>
      <c r="C63" s="50">
        <v>43.777499999999996</v>
      </c>
      <c r="D63" s="3">
        <v>255850</v>
      </c>
      <c r="E63" s="3">
        <v>5877.75</v>
      </c>
      <c r="F63" s="51"/>
      <c r="G63" s="50"/>
      <c r="H63" s="3"/>
      <c r="I63" s="51"/>
      <c r="J63" s="51">
        <v>4</v>
      </c>
      <c r="K63" s="50">
        <v>43.777499999999996</v>
      </c>
      <c r="L63" s="3">
        <v>255850</v>
      </c>
      <c r="M63" s="3">
        <v>5877.75</v>
      </c>
    </row>
    <row r="64" spans="1:14">
      <c r="A64" s="70" t="s">
        <v>114</v>
      </c>
      <c r="B64" s="71"/>
      <c r="C64" s="72"/>
      <c r="D64" s="39"/>
      <c r="E64" s="39"/>
      <c r="F64" s="41"/>
      <c r="G64" s="72"/>
      <c r="H64" s="39"/>
      <c r="I64" s="41"/>
      <c r="J64" s="71"/>
      <c r="K64" s="72"/>
      <c r="L64" s="39"/>
      <c r="M64" s="39"/>
      <c r="N64" s="35"/>
    </row>
    <row r="65" spans="1:1" s="19" customFormat="1">
      <c r="A65" s="56"/>
    </row>
  </sheetData>
  <mergeCells count="15">
    <mergeCell ref="J2:J3"/>
    <mergeCell ref="K2:K3"/>
    <mergeCell ref="L2:L3"/>
    <mergeCell ref="M2:M3"/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2"/>
  <sheetViews>
    <sheetView workbookViewId="0">
      <selection activeCell="C18" sqref="C18"/>
    </sheetView>
  </sheetViews>
  <sheetFormatPr baseColWidth="10" defaultRowHeight="14.4"/>
  <cols>
    <col min="1" max="1" width="16.109375" bestFit="1" customWidth="1"/>
    <col min="2" max="2" width="5.6640625" bestFit="1" customWidth="1"/>
    <col min="3" max="3" width="8.5546875" customWidth="1"/>
    <col min="4" max="4" width="10.5546875" customWidth="1"/>
    <col min="5" max="5" width="8.5546875" customWidth="1"/>
    <col min="6" max="6" width="5.6640625" bestFit="1" customWidth="1"/>
    <col min="7" max="7" width="8.88671875" customWidth="1"/>
    <col min="8" max="8" width="10.88671875" customWidth="1"/>
    <col min="9" max="9" width="8.44140625" customWidth="1"/>
    <col min="10" max="10" width="5.6640625" bestFit="1" customWidth="1"/>
    <col min="11" max="11" width="8.88671875" customWidth="1"/>
    <col min="12" max="12" width="10.88671875" customWidth="1"/>
    <col min="13" max="13" width="8.6640625" customWidth="1"/>
    <col min="14" max="14" width="2.109375" style="19" customWidth="1"/>
    <col min="15" max="15" width="16.109375" style="98" bestFit="1" customWidth="1"/>
    <col min="16" max="16" width="5.6640625" bestFit="1" customWidth="1"/>
    <col min="17" max="17" width="8.6640625" customWidth="1"/>
    <col min="18" max="18" width="10.88671875" customWidth="1"/>
    <col min="19" max="19" width="8.6640625" customWidth="1"/>
    <col min="20" max="20" width="5.6640625" bestFit="1" customWidth="1"/>
    <col min="21" max="21" width="9.33203125" customWidth="1"/>
    <col min="22" max="22" width="11" customWidth="1"/>
    <col min="23" max="23" width="8.88671875" customWidth="1"/>
    <col min="24" max="24" width="5.6640625" bestFit="1" customWidth="1"/>
    <col min="25" max="25" width="9.6640625" customWidth="1"/>
    <col min="26" max="26" width="11" customWidth="1"/>
    <col min="27" max="27" width="8.5546875" customWidth="1"/>
    <col min="28" max="28" width="2.44140625" style="19" customWidth="1"/>
    <col min="29" max="29" width="16.109375" bestFit="1" customWidth="1"/>
    <col min="30" max="30" width="6.5546875" customWidth="1"/>
    <col min="31" max="31" width="9" customWidth="1"/>
    <col min="32" max="32" width="10" customWidth="1"/>
    <col min="33" max="33" width="8.44140625" customWidth="1"/>
    <col min="34" max="34" width="5.6640625" bestFit="1" customWidth="1"/>
    <col min="35" max="35" width="9.109375" customWidth="1"/>
    <col min="36" max="36" width="10.33203125" customWidth="1"/>
    <col min="37" max="37" width="8.33203125" customWidth="1"/>
    <col min="38" max="38" width="5.6640625" bestFit="1" customWidth="1"/>
    <col min="39" max="39" width="9" customWidth="1"/>
    <col min="40" max="40" width="10.6640625" customWidth="1"/>
    <col min="41" max="41" width="8.5546875" customWidth="1"/>
    <col min="42" max="42" width="11.44140625" style="19"/>
  </cols>
  <sheetData>
    <row r="1" spans="1:41">
      <c r="A1" s="150"/>
      <c r="B1" s="145">
        <v>2016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O1" s="150"/>
      <c r="P1" s="145">
        <v>2017</v>
      </c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7"/>
      <c r="AC1" s="148"/>
      <c r="AD1" s="145" t="s">
        <v>1087</v>
      </c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7"/>
    </row>
    <row r="2" spans="1:41">
      <c r="A2" s="150"/>
      <c r="B2" s="137" t="s">
        <v>0</v>
      </c>
      <c r="C2" s="137"/>
      <c r="D2" s="137"/>
      <c r="E2" s="137"/>
      <c r="F2" s="137" t="s">
        <v>1</v>
      </c>
      <c r="G2" s="137"/>
      <c r="H2" s="137"/>
      <c r="I2" s="137"/>
      <c r="J2" s="137" t="s">
        <v>2</v>
      </c>
      <c r="K2" s="137"/>
      <c r="L2" s="137"/>
      <c r="M2" s="137"/>
      <c r="O2" s="150"/>
      <c r="P2" s="137" t="s">
        <v>0</v>
      </c>
      <c r="Q2" s="137"/>
      <c r="R2" s="137"/>
      <c r="S2" s="137"/>
      <c r="T2" s="137" t="s">
        <v>1</v>
      </c>
      <c r="U2" s="137"/>
      <c r="V2" s="137"/>
      <c r="W2" s="137"/>
      <c r="X2" s="137" t="s">
        <v>2</v>
      </c>
      <c r="Y2" s="137"/>
      <c r="Z2" s="137"/>
      <c r="AA2" s="137"/>
      <c r="AC2" s="148"/>
      <c r="AD2" s="137" t="s">
        <v>0</v>
      </c>
      <c r="AE2" s="137"/>
      <c r="AF2" s="137"/>
      <c r="AG2" s="137"/>
      <c r="AH2" s="137" t="s">
        <v>1</v>
      </c>
      <c r="AI2" s="137"/>
      <c r="AJ2" s="137"/>
      <c r="AK2" s="137"/>
      <c r="AL2" s="137" t="s">
        <v>2</v>
      </c>
      <c r="AM2" s="137"/>
      <c r="AN2" s="137"/>
      <c r="AO2" s="137"/>
    </row>
    <row r="3" spans="1:41">
      <c r="A3" s="150"/>
      <c r="B3" s="138" t="s">
        <v>3</v>
      </c>
      <c r="C3" s="138" t="s">
        <v>5</v>
      </c>
      <c r="D3" s="138" t="s">
        <v>4</v>
      </c>
      <c r="E3" s="138" t="s">
        <v>6</v>
      </c>
      <c r="F3" s="138" t="s">
        <v>3</v>
      </c>
      <c r="G3" s="138" t="s">
        <v>5</v>
      </c>
      <c r="H3" s="138" t="s">
        <v>4</v>
      </c>
      <c r="I3" s="138" t="s">
        <v>6</v>
      </c>
      <c r="J3" s="138" t="s">
        <v>3</v>
      </c>
      <c r="K3" s="138" t="s">
        <v>5</v>
      </c>
      <c r="L3" s="138" t="s">
        <v>4</v>
      </c>
      <c r="M3" s="140" t="s">
        <v>6</v>
      </c>
      <c r="O3" s="150"/>
      <c r="P3" s="138" t="s">
        <v>3</v>
      </c>
      <c r="Q3" s="138" t="s">
        <v>5</v>
      </c>
      <c r="R3" s="138" t="s">
        <v>4</v>
      </c>
      <c r="S3" s="138" t="s">
        <v>6</v>
      </c>
      <c r="T3" s="138" t="s">
        <v>3</v>
      </c>
      <c r="U3" s="138" t="s">
        <v>5</v>
      </c>
      <c r="V3" s="138" t="s">
        <v>4</v>
      </c>
      <c r="W3" s="138" t="s">
        <v>6</v>
      </c>
      <c r="X3" s="138" t="s">
        <v>3</v>
      </c>
      <c r="Y3" s="138" t="s">
        <v>5</v>
      </c>
      <c r="Z3" s="138" t="s">
        <v>4</v>
      </c>
      <c r="AA3" s="140" t="s">
        <v>6</v>
      </c>
      <c r="AC3" s="148"/>
      <c r="AD3" s="138" t="s">
        <v>3</v>
      </c>
      <c r="AE3" s="138" t="s">
        <v>5</v>
      </c>
      <c r="AF3" s="138" t="s">
        <v>4</v>
      </c>
      <c r="AG3" s="138" t="s">
        <v>6</v>
      </c>
      <c r="AH3" s="138" t="s">
        <v>3</v>
      </c>
      <c r="AI3" s="138" t="s">
        <v>5</v>
      </c>
      <c r="AJ3" s="138" t="s">
        <v>4</v>
      </c>
      <c r="AK3" s="138" t="s">
        <v>6</v>
      </c>
      <c r="AL3" s="138" t="s">
        <v>3</v>
      </c>
      <c r="AM3" s="138" t="s">
        <v>5</v>
      </c>
      <c r="AN3" s="138" t="s">
        <v>4</v>
      </c>
      <c r="AO3" s="140" t="s">
        <v>6</v>
      </c>
    </row>
    <row r="4" spans="1:41" ht="22.5" customHeight="1">
      <c r="A4" s="150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41"/>
      <c r="O4" s="150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41"/>
      <c r="AC4" s="14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41"/>
    </row>
    <row r="5" spans="1:41">
      <c r="A5" s="27" t="s">
        <v>7</v>
      </c>
      <c r="B5" s="15">
        <v>7857</v>
      </c>
      <c r="C5" s="17">
        <v>85.4</v>
      </c>
      <c r="D5" s="15">
        <v>207526</v>
      </c>
      <c r="E5" s="15">
        <v>2368</v>
      </c>
      <c r="F5" s="15">
        <v>854</v>
      </c>
      <c r="G5" s="17">
        <v>186.2</v>
      </c>
      <c r="H5" s="15">
        <v>424062</v>
      </c>
      <c r="I5" s="15">
        <v>2182</v>
      </c>
      <c r="J5" s="15">
        <v>7003</v>
      </c>
      <c r="K5" s="17">
        <v>73.447830656638089</v>
      </c>
      <c r="L5" s="15">
        <v>182176.9421665695</v>
      </c>
      <c r="M5" s="20">
        <v>2389.3272058823463</v>
      </c>
      <c r="N5" s="89"/>
      <c r="O5" s="90" t="s">
        <v>7</v>
      </c>
      <c r="P5" s="15">
        <v>5844</v>
      </c>
      <c r="Q5" s="17">
        <v>93.148375332336371</v>
      </c>
      <c r="R5" s="15">
        <v>245923.22894331694</v>
      </c>
      <c r="S5" s="15">
        <v>2544.5778832630144</v>
      </c>
      <c r="T5" s="15">
        <v>914</v>
      </c>
      <c r="U5" s="17">
        <v>197.09297544823659</v>
      </c>
      <c r="V5" s="15">
        <v>520269.11859484809</v>
      </c>
      <c r="W5" s="15">
        <v>2459.6998827667085</v>
      </c>
      <c r="X5" s="15">
        <v>4930</v>
      </c>
      <c r="Y5" s="17">
        <v>74.448558815374597</v>
      </c>
      <c r="Z5" s="15">
        <v>197734.95461949855</v>
      </c>
      <c r="AA5" s="15">
        <v>2559.5522233712559</v>
      </c>
      <c r="AB5" s="26"/>
      <c r="AC5" s="27" t="s">
        <v>7</v>
      </c>
      <c r="AD5" s="15">
        <f>P5-B5</f>
        <v>-2013</v>
      </c>
      <c r="AE5" s="17">
        <f>(Q5-C5)*100/C5</f>
        <v>9.0730390308388351</v>
      </c>
      <c r="AF5" s="87">
        <f>(R5-D5)*100/D5</f>
        <v>18.5023702780938</v>
      </c>
      <c r="AG5" s="87">
        <f>(S5-E5)*100/E5</f>
        <v>7.456836286444867</v>
      </c>
      <c r="AH5" s="15">
        <f>T5-F5</f>
        <v>60</v>
      </c>
      <c r="AI5" s="17">
        <f>(U5-G5)*100/G5</f>
        <v>5.8501479313837805</v>
      </c>
      <c r="AJ5" s="87">
        <f>(V5-H5)*100/H5</f>
        <v>22.687040714529498</v>
      </c>
      <c r="AK5" s="87">
        <f>(W5-I5)*100/I5</f>
        <v>12.72685072258059</v>
      </c>
      <c r="AL5" s="15">
        <f>X5-J5</f>
        <v>-2073</v>
      </c>
      <c r="AM5" s="17">
        <f>(Y5-K5)*100/K5</f>
        <v>1.3625019960287459</v>
      </c>
      <c r="AN5" s="87">
        <f>(Z5-L5)*100/L5</f>
        <v>8.540055765511708</v>
      </c>
      <c r="AO5" s="88">
        <f>(AA5-M5)*100/M5</f>
        <v>7.1243912122972599</v>
      </c>
    </row>
    <row r="6" spans="1:41">
      <c r="A6" s="96" t="s">
        <v>8</v>
      </c>
      <c r="B6" s="73">
        <v>4398</v>
      </c>
      <c r="C6" s="45">
        <v>91.022672789874861</v>
      </c>
      <c r="D6" s="46">
        <v>265669.73064780177</v>
      </c>
      <c r="E6" s="46">
        <v>2907</v>
      </c>
      <c r="F6" s="92">
        <v>450</v>
      </c>
      <c r="G6" s="45">
        <v>216.64655950344832</v>
      </c>
      <c r="H6" s="46">
        <v>574470.34068627458</v>
      </c>
      <c r="I6" s="46">
        <v>2576.2711442786049</v>
      </c>
      <c r="J6" s="46">
        <v>3948</v>
      </c>
      <c r="K6" s="45">
        <v>76.978367798766115</v>
      </c>
      <c r="L6" s="46">
        <v>233097.17405635922</v>
      </c>
      <c r="M6" s="46">
        <v>2941</v>
      </c>
      <c r="N6" s="89"/>
      <c r="O6" s="96" t="s">
        <v>8</v>
      </c>
      <c r="P6" s="73">
        <v>2825.0000000000018</v>
      </c>
      <c r="Q6" s="45">
        <v>97.829746476672796</v>
      </c>
      <c r="R6" s="46">
        <v>314925.01282051287</v>
      </c>
      <c r="S6" s="46">
        <v>3334.6464088397834</v>
      </c>
      <c r="T6" s="92">
        <v>379</v>
      </c>
      <c r="U6" s="45">
        <v>239.37428723699429</v>
      </c>
      <c r="V6" s="46">
        <v>618775.31212121167</v>
      </c>
      <c r="W6" s="46">
        <v>2553.2848484848473</v>
      </c>
      <c r="X6" s="46">
        <v>2446</v>
      </c>
      <c r="Y6" s="45">
        <v>77.584020514262022</v>
      </c>
      <c r="Z6" s="46">
        <v>273145.59666666749</v>
      </c>
      <c r="AA6" s="46">
        <v>3442.7593291404592</v>
      </c>
      <c r="AB6" s="26"/>
      <c r="AC6" s="96" t="s">
        <v>8</v>
      </c>
      <c r="AD6" s="73">
        <f t="shared" ref="AD6:AD51" si="0">P6-B6</f>
        <v>-1572.9999999999982</v>
      </c>
      <c r="AE6" s="45">
        <f t="shared" ref="AE6:AE51" si="1">(Q6-C6)*100/C6</f>
        <v>7.4784374905272362</v>
      </c>
      <c r="AF6" s="46">
        <f t="shared" ref="AF6:AF51" si="2">(R6-D6)*100/D6</f>
        <v>18.540042952054936</v>
      </c>
      <c r="AG6" s="46">
        <f t="shared" ref="AG6:AG51" si="3">(S6-E6)*100/E6</f>
        <v>14.710918776738335</v>
      </c>
      <c r="AH6" s="92">
        <f t="shared" ref="AH6:AH51" si="4">T6-F6</f>
        <v>-71</v>
      </c>
      <c r="AI6" s="45">
        <f t="shared" ref="AI6:AI50" si="5">(U6-G6)*100/G6</f>
        <v>10.490694052856272</v>
      </c>
      <c r="AJ6" s="46">
        <f t="shared" ref="AJ6:AJ50" si="6">(V6-H6)*100/H6</f>
        <v>7.7123165979307871</v>
      </c>
      <c r="AK6" s="46">
        <f t="shared" ref="AK6:AK50" si="7">(W6-I6)*100/I6</f>
        <v>-0.89223123291217377</v>
      </c>
      <c r="AL6" s="46">
        <f t="shared" ref="AL6:AL51" si="8">X6-J6</f>
        <v>-1502</v>
      </c>
      <c r="AM6" s="45">
        <f t="shared" ref="AM6:AM51" si="9">(Y6-K6)*100/K6</f>
        <v>0.78678300516734911</v>
      </c>
      <c r="AN6" s="46">
        <f t="shared" ref="AN6:AN51" si="10">(Z6-L6)*100/L6</f>
        <v>17.180998771192826</v>
      </c>
      <c r="AO6" s="62">
        <f t="shared" ref="AO6:AO51" si="11">(AA6-M6)*100/M6</f>
        <v>17.060840841226085</v>
      </c>
    </row>
    <row r="7" spans="1:41">
      <c r="A7" s="93" t="s">
        <v>9</v>
      </c>
      <c r="B7" s="66">
        <v>201</v>
      </c>
      <c r="C7" s="65">
        <v>88.357800675977686</v>
      </c>
      <c r="D7" s="66">
        <v>140897.90104166669</v>
      </c>
      <c r="E7" s="66">
        <v>1625.8390804597695</v>
      </c>
      <c r="F7" s="67">
        <v>44</v>
      </c>
      <c r="G7" s="65">
        <v>148.53162790697678</v>
      </c>
      <c r="H7" s="66">
        <v>231264.33333333326</v>
      </c>
      <c r="I7" s="66">
        <v>1894.7380952380952</v>
      </c>
      <c r="J7" s="66">
        <v>157</v>
      </c>
      <c r="K7" s="65">
        <v>69.332252360294135</v>
      </c>
      <c r="L7" s="66">
        <v>115595.29999999996</v>
      </c>
      <c r="M7" s="66">
        <v>1540.2803030303028</v>
      </c>
      <c r="N7" s="89"/>
      <c r="O7" s="93" t="s">
        <v>9</v>
      </c>
      <c r="P7" s="66">
        <v>168.99999999999997</v>
      </c>
      <c r="Q7" s="65">
        <v>97.096661073825459</v>
      </c>
      <c r="R7" s="66">
        <v>140487.32258064515</v>
      </c>
      <c r="S7" s="66">
        <v>1421.6232876712334</v>
      </c>
      <c r="T7" s="67">
        <v>47</v>
      </c>
      <c r="U7" s="65">
        <v>165.86814358974362</v>
      </c>
      <c r="V7" s="66">
        <v>246704.21052631576</v>
      </c>
      <c r="W7" s="66">
        <v>1541.1315789473679</v>
      </c>
      <c r="X7" s="66">
        <v>122</v>
      </c>
      <c r="Y7" s="65">
        <v>72.71404454545457</v>
      </c>
      <c r="Z7" s="66">
        <v>105989.52991452991</v>
      </c>
      <c r="AA7" s="66">
        <v>1379.5740740740746</v>
      </c>
      <c r="AB7" s="26"/>
      <c r="AC7" s="93" t="s">
        <v>9</v>
      </c>
      <c r="AD7" s="66">
        <f t="shared" si="0"/>
        <v>-32.000000000000028</v>
      </c>
      <c r="AE7" s="65">
        <f t="shared" si="1"/>
        <v>9.8903100020501693</v>
      </c>
      <c r="AF7" s="66">
        <f t="shared" si="2"/>
        <v>-0.29140140341772502</v>
      </c>
      <c r="AG7" s="66">
        <f t="shared" si="3"/>
        <v>-12.560639933122177</v>
      </c>
      <c r="AH7" s="67">
        <f t="shared" si="4"/>
        <v>3</v>
      </c>
      <c r="AI7" s="65">
        <f t="shared" si="5"/>
        <v>11.671935416761508</v>
      </c>
      <c r="AJ7" s="66">
        <f t="shared" si="6"/>
        <v>6.6762898413428093</v>
      </c>
      <c r="AK7" s="66">
        <f t="shared" si="7"/>
        <v>-18.662553794607305</v>
      </c>
      <c r="AL7" s="66">
        <f t="shared" si="8"/>
        <v>-35</v>
      </c>
      <c r="AM7" s="65">
        <f t="shared" si="9"/>
        <v>4.8776609298461979</v>
      </c>
      <c r="AN7" s="66">
        <f t="shared" si="10"/>
        <v>-8.3098275496236056</v>
      </c>
      <c r="AO7" s="112">
        <f t="shared" si="11"/>
        <v>-10.433570346907599</v>
      </c>
    </row>
    <row r="8" spans="1:41">
      <c r="A8" s="94" t="s">
        <v>10</v>
      </c>
      <c r="B8" s="12">
        <v>204</v>
      </c>
      <c r="C8" s="54">
        <v>80.162875124378132</v>
      </c>
      <c r="D8" s="12">
        <v>101491.88944723617</v>
      </c>
      <c r="E8" s="12">
        <v>1285.8163265306123</v>
      </c>
      <c r="F8" s="14">
        <v>15</v>
      </c>
      <c r="G8" s="54">
        <v>198.01866666666666</v>
      </c>
      <c r="H8" s="12">
        <v>215566.66666666669</v>
      </c>
      <c r="I8" s="12">
        <v>1104.0666666666668</v>
      </c>
      <c r="J8" s="12">
        <v>189</v>
      </c>
      <c r="K8" s="54">
        <v>70.658375806451602</v>
      </c>
      <c r="L8" s="12">
        <v>92192.315217391297</v>
      </c>
      <c r="M8" s="12">
        <v>1300.8784530386738</v>
      </c>
      <c r="N8" s="89"/>
      <c r="O8" s="94" t="s">
        <v>10</v>
      </c>
      <c r="P8" s="12">
        <v>144</v>
      </c>
      <c r="Q8" s="54">
        <v>73.36563748951049</v>
      </c>
      <c r="R8" s="12">
        <v>92981.818181818177</v>
      </c>
      <c r="S8" s="12">
        <v>1296.795774647888</v>
      </c>
      <c r="T8" s="14">
        <v>3</v>
      </c>
      <c r="U8" s="54">
        <v>260.70000000000005</v>
      </c>
      <c r="V8" s="12">
        <v>200000</v>
      </c>
      <c r="W8" s="12">
        <v>768.33333333333337</v>
      </c>
      <c r="X8" s="12">
        <v>141</v>
      </c>
      <c r="Y8" s="54">
        <v>69.351329721428556</v>
      </c>
      <c r="Z8" s="12">
        <v>90688.571428571449</v>
      </c>
      <c r="AA8" s="12">
        <v>1308.2014388489204</v>
      </c>
      <c r="AB8" s="26"/>
      <c r="AC8" s="94" t="s">
        <v>10</v>
      </c>
      <c r="AD8" s="12">
        <f t="shared" si="0"/>
        <v>-60</v>
      </c>
      <c r="AE8" s="54">
        <f t="shared" si="1"/>
        <v>-8.4792837386648969</v>
      </c>
      <c r="AF8" s="12">
        <f t="shared" si="2"/>
        <v>-8.3849766831291781</v>
      </c>
      <c r="AG8" s="12">
        <f t="shared" si="3"/>
        <v>0.85388930679551112</v>
      </c>
      <c r="AH8" s="14">
        <f t="shared" si="4"/>
        <v>-12</v>
      </c>
      <c r="AI8" s="54">
        <f t="shared" si="5"/>
        <v>31.654254817727651</v>
      </c>
      <c r="AJ8" s="12">
        <f t="shared" si="6"/>
        <v>-7.2212772537498147</v>
      </c>
      <c r="AK8" s="12">
        <f t="shared" si="7"/>
        <v>-30.408791739629255</v>
      </c>
      <c r="AL8" s="12">
        <f t="shared" si="8"/>
        <v>-48</v>
      </c>
      <c r="AM8" s="54">
        <f t="shared" si="9"/>
        <v>-1.8498105427774405</v>
      </c>
      <c r="AN8" s="12">
        <f t="shared" si="10"/>
        <v>-1.6310945063848217</v>
      </c>
      <c r="AO8" s="63">
        <f t="shared" si="11"/>
        <v>0.56292621290952072</v>
      </c>
    </row>
    <row r="9" spans="1:41">
      <c r="A9" s="93" t="s">
        <v>11</v>
      </c>
      <c r="B9" s="66">
        <v>275</v>
      </c>
      <c r="C9" s="65">
        <v>63.254382372262825</v>
      </c>
      <c r="D9" s="66">
        <v>85237.859778597835</v>
      </c>
      <c r="E9" s="66">
        <v>1414.811808118081</v>
      </c>
      <c r="F9" s="67">
        <v>9</v>
      </c>
      <c r="G9" s="65">
        <v>120.1994</v>
      </c>
      <c r="H9" s="66">
        <v>117300</v>
      </c>
      <c r="I9" s="66">
        <v>961.125</v>
      </c>
      <c r="J9" s="66">
        <v>266</v>
      </c>
      <c r="K9" s="65">
        <v>61.541750263157901</v>
      </c>
      <c r="L9" s="66">
        <v>84262.585551330805</v>
      </c>
      <c r="M9" s="66">
        <v>1428.6121673003804</v>
      </c>
      <c r="N9" s="89"/>
      <c r="O9" s="93" t="s">
        <v>11</v>
      </c>
      <c r="P9" s="66">
        <v>177.99999999999994</v>
      </c>
      <c r="Q9" s="65">
        <v>70.203865191011246</v>
      </c>
      <c r="R9" s="66">
        <v>99004.634831460673</v>
      </c>
      <c r="S9" s="66">
        <v>1458.7752808988762</v>
      </c>
      <c r="T9" s="67">
        <v>7</v>
      </c>
      <c r="U9" s="65">
        <v>226.31395714285711</v>
      </c>
      <c r="V9" s="66">
        <v>279462.85714285716</v>
      </c>
      <c r="W9" s="66">
        <v>1302.2857142857144</v>
      </c>
      <c r="X9" s="66">
        <v>171</v>
      </c>
      <c r="Y9" s="65">
        <v>63.813393590643287</v>
      </c>
      <c r="Z9" s="66">
        <v>91617.456140350827</v>
      </c>
      <c r="AA9" s="66">
        <v>1465.181286549707</v>
      </c>
      <c r="AB9" s="26"/>
      <c r="AC9" s="93" t="s">
        <v>11</v>
      </c>
      <c r="AD9" s="66">
        <f t="shared" si="0"/>
        <v>-97.000000000000057</v>
      </c>
      <c r="AE9" s="65">
        <f t="shared" si="1"/>
        <v>10.986563393899779</v>
      </c>
      <c r="AF9" s="66">
        <f t="shared" si="2"/>
        <v>16.151009760946042</v>
      </c>
      <c r="AG9" s="66">
        <f t="shared" si="3"/>
        <v>3.1073724808159069</v>
      </c>
      <c r="AH9" s="67">
        <f t="shared" si="4"/>
        <v>-2</v>
      </c>
      <c r="AI9" s="65">
        <f t="shared" si="5"/>
        <v>88.282102192570932</v>
      </c>
      <c r="AJ9" s="66">
        <f t="shared" si="6"/>
        <v>138.24625502374866</v>
      </c>
      <c r="AK9" s="66">
        <f t="shared" si="7"/>
        <v>35.495977556063409</v>
      </c>
      <c r="AL9" s="66">
        <f t="shared" si="8"/>
        <v>-95</v>
      </c>
      <c r="AM9" s="65">
        <f t="shared" si="9"/>
        <v>3.691223141642284</v>
      </c>
      <c r="AN9" s="66">
        <f t="shared" si="10"/>
        <v>8.7285128279615929</v>
      </c>
      <c r="AO9" s="112">
        <f t="shared" si="11"/>
        <v>2.5597653503421109</v>
      </c>
    </row>
    <row r="10" spans="1:41">
      <c r="A10" s="94" t="s">
        <v>12</v>
      </c>
      <c r="B10" s="12">
        <v>552</v>
      </c>
      <c r="C10" s="54">
        <v>90.824331883763861</v>
      </c>
      <c r="D10" s="12">
        <v>303897.17669172946</v>
      </c>
      <c r="E10" s="12">
        <v>3031.8908045977014</v>
      </c>
      <c r="F10" s="14">
        <v>45</v>
      </c>
      <c r="G10" s="54">
        <v>244.80750222222215</v>
      </c>
      <c r="H10" s="12">
        <v>1315174.0769230772</v>
      </c>
      <c r="I10" s="12">
        <v>4649.205128205127</v>
      </c>
      <c r="J10" s="12">
        <v>507</v>
      </c>
      <c r="K10" s="54">
        <v>76.882193724346052</v>
      </c>
      <c r="L10" s="12">
        <v>223897.58417849918</v>
      </c>
      <c r="M10" s="12">
        <v>2901.3002070393372</v>
      </c>
      <c r="N10" s="89"/>
      <c r="O10" s="94" t="s">
        <v>12</v>
      </c>
      <c r="P10" s="12">
        <v>218</v>
      </c>
      <c r="Q10" s="54">
        <v>114.64981954838699</v>
      </c>
      <c r="R10" s="12">
        <v>484434.4780487807</v>
      </c>
      <c r="S10" s="12">
        <v>3545.1617647058838</v>
      </c>
      <c r="T10" s="14">
        <v>39</v>
      </c>
      <c r="U10" s="54">
        <v>261.45178974358976</v>
      </c>
      <c r="V10" s="12">
        <v>1547333.1111111115</v>
      </c>
      <c r="W10" s="12">
        <v>5288.8611111111113</v>
      </c>
      <c r="X10" s="12">
        <v>179</v>
      </c>
      <c r="Y10" s="54">
        <v>82.48534293258426</v>
      </c>
      <c r="Z10" s="12">
        <v>258018.20118343193</v>
      </c>
      <c r="AA10" s="12">
        <v>3171.5119047619064</v>
      </c>
      <c r="AB10" s="26"/>
      <c r="AC10" s="94" t="s">
        <v>12</v>
      </c>
      <c r="AD10" s="12">
        <f t="shared" si="0"/>
        <v>-334</v>
      </c>
      <c r="AE10" s="54">
        <f t="shared" si="1"/>
        <v>26.232494278201532</v>
      </c>
      <c r="AF10" s="12">
        <f t="shared" si="2"/>
        <v>59.407363807195438</v>
      </c>
      <c r="AG10" s="12">
        <f t="shared" si="3"/>
        <v>16.92907143389974</v>
      </c>
      <c r="AH10" s="14">
        <f t="shared" si="4"/>
        <v>-6</v>
      </c>
      <c r="AI10" s="54">
        <f t="shared" si="5"/>
        <v>6.7989286971519665</v>
      </c>
      <c r="AJ10" s="12">
        <f t="shared" si="6"/>
        <v>17.652342626094271</v>
      </c>
      <c r="AK10" s="12">
        <f t="shared" si="7"/>
        <v>13.758394505448074</v>
      </c>
      <c r="AL10" s="12">
        <f t="shared" si="8"/>
        <v>-328</v>
      </c>
      <c r="AM10" s="54">
        <f t="shared" si="9"/>
        <v>7.2879673911592295</v>
      </c>
      <c r="AN10" s="12">
        <f t="shared" si="10"/>
        <v>15.239385958595502</v>
      </c>
      <c r="AO10" s="63">
        <f t="shared" si="11"/>
        <v>9.3134690807577467</v>
      </c>
    </row>
    <row r="11" spans="1:41">
      <c r="A11" s="93" t="s">
        <v>13</v>
      </c>
      <c r="B11" s="66">
        <v>1194</v>
      </c>
      <c r="C11" s="65">
        <v>83.351998652871671</v>
      </c>
      <c r="D11" s="66">
        <v>398805.29202772991</v>
      </c>
      <c r="E11" s="66">
        <v>4697</v>
      </c>
      <c r="F11" s="67">
        <v>14</v>
      </c>
      <c r="G11" s="65">
        <v>195.73271428571425</v>
      </c>
      <c r="H11" s="66">
        <v>1348285.7142857143</v>
      </c>
      <c r="I11" s="66">
        <v>5421.9285714285716</v>
      </c>
      <c r="J11" s="66">
        <v>1180</v>
      </c>
      <c r="K11" s="65">
        <v>82.007272141025553</v>
      </c>
      <c r="L11" s="66">
        <v>387145.00614035153</v>
      </c>
      <c r="M11" s="66">
        <v>4689</v>
      </c>
      <c r="N11" s="89"/>
      <c r="O11" s="93" t="s">
        <v>13</v>
      </c>
      <c r="P11" s="66">
        <v>763.99999999999977</v>
      </c>
      <c r="Q11" s="65">
        <v>79.425599096688799</v>
      </c>
      <c r="R11" s="66">
        <v>448502.09986504732</v>
      </c>
      <c r="S11" s="66">
        <v>5692.9905149051528</v>
      </c>
      <c r="T11" s="67">
        <v>2</v>
      </c>
      <c r="U11" s="65">
        <v>192.5</v>
      </c>
      <c r="V11" s="66">
        <v>440000</v>
      </c>
      <c r="W11" s="66">
        <v>2290.5</v>
      </c>
      <c r="X11" s="66">
        <v>762</v>
      </c>
      <c r="Y11" s="65">
        <v>79.125268682602865</v>
      </c>
      <c r="Z11" s="66">
        <v>448525.10960757796</v>
      </c>
      <c r="AA11" s="66">
        <v>5702.2364130434771</v>
      </c>
      <c r="AB11" s="26"/>
      <c r="AC11" s="93" t="s">
        <v>13</v>
      </c>
      <c r="AD11" s="66">
        <f t="shared" si="0"/>
        <v>-430.00000000000023</v>
      </c>
      <c r="AE11" s="65">
        <f t="shared" si="1"/>
        <v>-4.7106243637117613</v>
      </c>
      <c r="AF11" s="66">
        <f t="shared" si="2"/>
        <v>12.461421357934706</v>
      </c>
      <c r="AG11" s="66">
        <f t="shared" si="3"/>
        <v>21.204822544286838</v>
      </c>
      <c r="AH11" s="67">
        <f t="shared" si="4"/>
        <v>-12</v>
      </c>
      <c r="AI11" s="65">
        <f t="shared" si="5"/>
        <v>-1.6515963095445587</v>
      </c>
      <c r="AJ11" s="66">
        <f t="shared" si="6"/>
        <v>-67.365967365967364</v>
      </c>
      <c r="AK11" s="66">
        <f t="shared" si="7"/>
        <v>-57.754884266273201</v>
      </c>
      <c r="AL11" s="66">
        <f t="shared" si="8"/>
        <v>-418</v>
      </c>
      <c r="AM11" s="65">
        <f t="shared" si="9"/>
        <v>-3.5143266971087499</v>
      </c>
      <c r="AN11" s="66">
        <f t="shared" si="10"/>
        <v>15.854551264694432</v>
      </c>
      <c r="AO11" s="112">
        <f t="shared" si="11"/>
        <v>21.608795330421778</v>
      </c>
    </row>
    <row r="12" spans="1:41">
      <c r="A12" s="94" t="s">
        <v>14</v>
      </c>
      <c r="B12" s="12">
        <v>78</v>
      </c>
      <c r="C12" s="54">
        <v>73.663696153846146</v>
      </c>
      <c r="D12" s="12">
        <v>83044.805194805158</v>
      </c>
      <c r="E12" s="12">
        <v>1178.5714285714287</v>
      </c>
      <c r="F12" s="14">
        <v>14</v>
      </c>
      <c r="G12" s="54">
        <v>128.68428571428572</v>
      </c>
      <c r="H12" s="12">
        <v>139338.46153846156</v>
      </c>
      <c r="I12" s="12">
        <v>1195.6153846153845</v>
      </c>
      <c r="J12" s="12">
        <v>64</v>
      </c>
      <c r="K12" s="54">
        <v>61.627942187500011</v>
      </c>
      <c r="L12" s="12">
        <v>71610.156250000015</v>
      </c>
      <c r="M12" s="12">
        <v>1175.1093750000002</v>
      </c>
      <c r="N12" s="89"/>
      <c r="O12" s="94" t="s">
        <v>14</v>
      </c>
      <c r="P12" s="12">
        <v>60</v>
      </c>
      <c r="Q12" s="54">
        <v>80.001993333333303</v>
      </c>
      <c r="R12" s="12">
        <v>85993.220338983054</v>
      </c>
      <c r="S12" s="12">
        <v>1132.2711864406779</v>
      </c>
      <c r="T12" s="14">
        <v>17</v>
      </c>
      <c r="U12" s="54">
        <v>135.77014705882351</v>
      </c>
      <c r="V12" s="12">
        <v>140631.24999999997</v>
      </c>
      <c r="W12" s="12">
        <v>1087.5</v>
      </c>
      <c r="X12" s="12">
        <v>43</v>
      </c>
      <c r="Y12" s="54">
        <v>57.954118604651157</v>
      </c>
      <c r="Z12" s="12">
        <v>65662.790697674413</v>
      </c>
      <c r="AA12" s="12">
        <v>1148.9302325581393</v>
      </c>
      <c r="AB12" s="26"/>
      <c r="AC12" s="94" t="s">
        <v>14</v>
      </c>
      <c r="AD12" s="12">
        <f t="shared" si="0"/>
        <v>-18</v>
      </c>
      <c r="AE12" s="54">
        <f t="shared" si="1"/>
        <v>8.6043702806463358</v>
      </c>
      <c r="AF12" s="12">
        <f t="shared" si="2"/>
        <v>3.5503908248824851</v>
      </c>
      <c r="AG12" s="12">
        <f t="shared" si="3"/>
        <v>-3.9285053929121889</v>
      </c>
      <c r="AH12" s="14">
        <f t="shared" si="4"/>
        <v>3</v>
      </c>
      <c r="AI12" s="54">
        <f t="shared" si="5"/>
        <v>5.5063921015735664</v>
      </c>
      <c r="AJ12" s="12">
        <f t="shared" si="6"/>
        <v>0.92780446063814326</v>
      </c>
      <c r="AK12" s="12">
        <f t="shared" si="7"/>
        <v>-9.0426558579424761</v>
      </c>
      <c r="AL12" s="12">
        <f t="shared" si="8"/>
        <v>-21</v>
      </c>
      <c r="AM12" s="54">
        <f t="shared" si="9"/>
        <v>-5.9612952379156603</v>
      </c>
      <c r="AN12" s="12">
        <f t="shared" si="10"/>
        <v>-8.3051984016940352</v>
      </c>
      <c r="AO12" s="63">
        <f t="shared" si="11"/>
        <v>-2.2278047472696656</v>
      </c>
    </row>
    <row r="13" spans="1:41">
      <c r="A13" s="93" t="s">
        <v>15</v>
      </c>
      <c r="B13" s="66">
        <v>173</v>
      </c>
      <c r="C13" s="65">
        <v>115.1858742331288</v>
      </c>
      <c r="D13" s="66">
        <v>240392.77124182996</v>
      </c>
      <c r="E13" s="66">
        <v>2437.8618421052643</v>
      </c>
      <c r="F13" s="67">
        <v>49</v>
      </c>
      <c r="G13" s="65">
        <v>225.77915116279073</v>
      </c>
      <c r="H13" s="66">
        <v>413714.12499999994</v>
      </c>
      <c r="I13" s="66">
        <v>2215.4999999999995</v>
      </c>
      <c r="J13" s="66">
        <v>124</v>
      </c>
      <c r="K13" s="65">
        <v>75.556616666666642</v>
      </c>
      <c r="L13" s="66">
        <v>194555.71900826439</v>
      </c>
      <c r="M13" s="66">
        <v>2497.1583333333324</v>
      </c>
      <c r="N13" s="89"/>
      <c r="O13" s="93" t="s">
        <v>15</v>
      </c>
      <c r="P13" s="66">
        <v>173</v>
      </c>
      <c r="Q13" s="65">
        <v>112.61032705882356</v>
      </c>
      <c r="R13" s="66">
        <v>358454.268292683</v>
      </c>
      <c r="S13" s="66">
        <v>3542.213414634145</v>
      </c>
      <c r="T13" s="67">
        <v>22</v>
      </c>
      <c r="U13" s="65">
        <v>253.51487272727269</v>
      </c>
      <c r="V13" s="66">
        <v>528475</v>
      </c>
      <c r="W13" s="66">
        <v>2849.1875000000009</v>
      </c>
      <c r="X13" s="66">
        <v>151</v>
      </c>
      <c r="Y13" s="65">
        <v>91.665056756756741</v>
      </c>
      <c r="Z13" s="66">
        <v>340073.64864864881</v>
      </c>
      <c r="AA13" s="66">
        <v>3617.1351351351354</v>
      </c>
      <c r="AB13" s="26"/>
      <c r="AC13" s="93" t="s">
        <v>15</v>
      </c>
      <c r="AD13" s="66">
        <f t="shared" si="0"/>
        <v>0</v>
      </c>
      <c r="AE13" s="65">
        <f t="shared" si="1"/>
        <v>-2.235992209506958</v>
      </c>
      <c r="AF13" s="66">
        <f t="shared" si="2"/>
        <v>49.111916486076744</v>
      </c>
      <c r="AG13" s="66">
        <f t="shared" si="3"/>
        <v>45.300006483353293</v>
      </c>
      <c r="AH13" s="67">
        <f t="shared" si="4"/>
        <v>-27</v>
      </c>
      <c r="AI13" s="65">
        <f t="shared" si="5"/>
        <v>12.284447621332415</v>
      </c>
      <c r="AJ13" s="66">
        <f t="shared" si="6"/>
        <v>27.739172550610903</v>
      </c>
      <c r="AK13" s="66">
        <f t="shared" si="7"/>
        <v>28.602459941322568</v>
      </c>
      <c r="AL13" s="66">
        <f t="shared" si="8"/>
        <v>27</v>
      </c>
      <c r="AM13" s="65">
        <f t="shared" si="9"/>
        <v>21.319694820581702</v>
      </c>
      <c r="AN13" s="66">
        <f t="shared" si="10"/>
        <v>74.794989518762534</v>
      </c>
      <c r="AO13" s="112">
        <f t="shared" si="11"/>
        <v>44.850051630759104</v>
      </c>
    </row>
    <row r="14" spans="1:41">
      <c r="A14" s="94" t="s">
        <v>16</v>
      </c>
      <c r="B14" s="12">
        <v>534</v>
      </c>
      <c r="C14" s="54">
        <v>125.24039214448672</v>
      </c>
      <c r="D14" s="12">
        <v>302076.8606870232</v>
      </c>
      <c r="E14" s="12">
        <v>2467.0579150579147</v>
      </c>
      <c r="F14" s="14">
        <v>151</v>
      </c>
      <c r="G14" s="54">
        <v>249.73343576158948</v>
      </c>
      <c r="H14" s="12">
        <v>627595.96503496484</v>
      </c>
      <c r="I14" s="12">
        <v>2712.7552447552457</v>
      </c>
      <c r="J14" s="12">
        <v>383</v>
      </c>
      <c r="K14" s="54">
        <v>75.11119324799995</v>
      </c>
      <c r="L14" s="12">
        <v>179900.39895013112</v>
      </c>
      <c r="M14" s="12">
        <v>2373.3653333333323</v>
      </c>
      <c r="N14" s="89"/>
      <c r="O14" s="94" t="s">
        <v>16</v>
      </c>
      <c r="P14" s="12">
        <v>506.00000000000006</v>
      </c>
      <c r="Q14" s="54">
        <v>137.18136982157682</v>
      </c>
      <c r="R14" s="12">
        <v>362315.15157894703</v>
      </c>
      <c r="S14" s="12">
        <v>2802.9810526315832</v>
      </c>
      <c r="T14" s="14">
        <v>169</v>
      </c>
      <c r="U14" s="54">
        <v>272.56057724137924</v>
      </c>
      <c r="V14" s="12">
        <v>679782.55000000028</v>
      </c>
      <c r="W14" s="12">
        <v>2643.1642857142865</v>
      </c>
      <c r="X14" s="12">
        <v>337</v>
      </c>
      <c r="Y14" s="54">
        <v>78.932155946587585</v>
      </c>
      <c r="Z14" s="12">
        <v>229642.20895522393</v>
      </c>
      <c r="AA14" s="12">
        <v>2869.7701492537308</v>
      </c>
      <c r="AB14" s="26"/>
      <c r="AC14" s="94" t="s">
        <v>16</v>
      </c>
      <c r="AD14" s="12">
        <f t="shared" si="0"/>
        <v>-27.999999999999943</v>
      </c>
      <c r="AE14" s="54">
        <f t="shared" si="1"/>
        <v>9.5344460941276008</v>
      </c>
      <c r="AF14" s="12">
        <f t="shared" si="2"/>
        <v>19.941378745436488</v>
      </c>
      <c r="AG14" s="12">
        <f t="shared" si="3"/>
        <v>13.616345831337433</v>
      </c>
      <c r="AH14" s="14">
        <f t="shared" si="4"/>
        <v>18</v>
      </c>
      <c r="AI14" s="54">
        <f t="shared" si="5"/>
        <v>9.1406028232366605</v>
      </c>
      <c r="AJ14" s="12">
        <f t="shared" si="6"/>
        <v>8.315315564867916</v>
      </c>
      <c r="AK14" s="12">
        <f t="shared" si="7"/>
        <v>-2.5653239146990554</v>
      </c>
      <c r="AL14" s="12">
        <f t="shared" si="8"/>
        <v>-46</v>
      </c>
      <c r="AM14" s="54">
        <f t="shared" si="9"/>
        <v>5.0870749529589983</v>
      </c>
      <c r="AN14" s="12">
        <f t="shared" si="10"/>
        <v>27.649638519635179</v>
      </c>
      <c r="AO14" s="63">
        <f t="shared" si="11"/>
        <v>20.915651246292132</v>
      </c>
    </row>
    <row r="15" spans="1:41">
      <c r="A15" s="93" t="s">
        <v>17</v>
      </c>
      <c r="B15" s="66">
        <v>23</v>
      </c>
      <c r="C15" s="65">
        <v>107.82783157894737</v>
      </c>
      <c r="D15" s="66">
        <v>136489.04347826084</v>
      </c>
      <c r="E15" s="66">
        <v>1441.4736842105265</v>
      </c>
      <c r="F15" s="67">
        <v>18</v>
      </c>
      <c r="G15" s="65">
        <v>106.32348571428572</v>
      </c>
      <c r="H15" s="66">
        <v>145208.22222222222</v>
      </c>
      <c r="I15" s="66">
        <v>1624.9285714285711</v>
      </c>
      <c r="J15" s="66">
        <v>5</v>
      </c>
      <c r="K15" s="65">
        <v>112.03999999999999</v>
      </c>
      <c r="L15" s="66">
        <v>105100</v>
      </c>
      <c r="M15" s="66">
        <v>927.8</v>
      </c>
      <c r="N15" s="89"/>
      <c r="O15" s="93" t="s">
        <v>17</v>
      </c>
      <c r="P15" s="66">
        <v>19</v>
      </c>
      <c r="Q15" s="65">
        <v>80.050691458333304</v>
      </c>
      <c r="R15" s="66">
        <v>149867.76963350791</v>
      </c>
      <c r="S15" s="66">
        <v>1972.246073298428</v>
      </c>
      <c r="T15" s="67">
        <v>5</v>
      </c>
      <c r="U15" s="65">
        <v>168.68590625000002</v>
      </c>
      <c r="V15" s="66">
        <v>275775.5</v>
      </c>
      <c r="W15" s="66">
        <v>1714.5624999999998</v>
      </c>
      <c r="X15" s="66">
        <v>14</v>
      </c>
      <c r="Y15" s="65">
        <v>71.992944659090867</v>
      </c>
      <c r="Z15" s="66">
        <v>138356.20571428572</v>
      </c>
      <c r="AA15" s="66">
        <v>1995.805714285714</v>
      </c>
      <c r="AB15" s="26"/>
      <c r="AC15" s="93" t="s">
        <v>17</v>
      </c>
      <c r="AD15" s="66">
        <f t="shared" si="0"/>
        <v>-4</v>
      </c>
      <c r="AE15" s="65">
        <f t="shared" si="1"/>
        <v>-25.760640563634738</v>
      </c>
      <c r="AF15" s="66">
        <f t="shared" si="2"/>
        <v>9.8020513693305773</v>
      </c>
      <c r="AG15" s="66">
        <f t="shared" si="3"/>
        <v>36.821510853914589</v>
      </c>
      <c r="AH15" s="67">
        <f t="shared" si="4"/>
        <v>-13</v>
      </c>
      <c r="AI15" s="65">
        <f t="shared" si="5"/>
        <v>58.653476338516256</v>
      </c>
      <c r="AJ15" s="66">
        <f t="shared" si="6"/>
        <v>89.917275881224967</v>
      </c>
      <c r="AK15" s="66">
        <f t="shared" si="7"/>
        <v>5.5161765352323249</v>
      </c>
      <c r="AL15" s="66">
        <f t="shared" si="8"/>
        <v>9</v>
      </c>
      <c r="AM15" s="65">
        <f t="shared" si="9"/>
        <v>-35.743533863717538</v>
      </c>
      <c r="AN15" s="66">
        <f t="shared" si="10"/>
        <v>31.642441212450734</v>
      </c>
      <c r="AO15" s="112">
        <f t="shared" si="11"/>
        <v>115.11163120130568</v>
      </c>
    </row>
    <row r="16" spans="1:41">
      <c r="A16" s="94" t="s">
        <v>18</v>
      </c>
      <c r="B16" s="12">
        <v>371</v>
      </c>
      <c r="C16" s="54">
        <v>78.051202717391376</v>
      </c>
      <c r="D16" s="12">
        <v>135902.66734417345</v>
      </c>
      <c r="E16" s="12">
        <v>1791.0626702997286</v>
      </c>
      <c r="F16" s="14">
        <v>12</v>
      </c>
      <c r="G16" s="54">
        <v>169.72157000000001</v>
      </c>
      <c r="H16" s="12">
        <v>249482.36363636365</v>
      </c>
      <c r="I16" s="12">
        <v>1359.8</v>
      </c>
      <c r="J16" s="12">
        <v>359</v>
      </c>
      <c r="K16" s="54">
        <v>75.490577932960818</v>
      </c>
      <c r="L16" s="12">
        <v>132412.78840782121</v>
      </c>
      <c r="M16" s="12">
        <v>1803.1428571428567</v>
      </c>
      <c r="N16" s="89"/>
      <c r="O16" s="94" t="s">
        <v>18</v>
      </c>
      <c r="P16" s="12">
        <v>192.00000000000009</v>
      </c>
      <c r="Q16" s="54">
        <v>93.005277930501904</v>
      </c>
      <c r="R16" s="12">
        <v>279779.05769230786</v>
      </c>
      <c r="S16" s="12">
        <v>2877.8764478764465</v>
      </c>
      <c r="T16" s="14">
        <v>16</v>
      </c>
      <c r="U16" s="54">
        <v>211.00637246153846</v>
      </c>
      <c r="V16" s="12">
        <v>530080.61538461538</v>
      </c>
      <c r="W16" s="12">
        <v>2506.1153846153843</v>
      </c>
      <c r="X16" s="12">
        <v>176</v>
      </c>
      <c r="Y16" s="54">
        <v>79.83777381974248</v>
      </c>
      <c r="Z16" s="12">
        <v>251967.77350427344</v>
      </c>
      <c r="AA16" s="12">
        <v>2919.3605150214585</v>
      </c>
      <c r="AB16" s="26"/>
      <c r="AC16" s="94" t="s">
        <v>18</v>
      </c>
      <c r="AD16" s="12">
        <f t="shared" si="0"/>
        <v>-178.99999999999991</v>
      </c>
      <c r="AE16" s="54">
        <f t="shared" si="1"/>
        <v>19.15931426099403</v>
      </c>
      <c r="AF16" s="12">
        <f t="shared" si="2"/>
        <v>105.86723068780358</v>
      </c>
      <c r="AG16" s="12">
        <f t="shared" si="3"/>
        <v>60.679829667537163</v>
      </c>
      <c r="AH16" s="14">
        <f t="shared" si="4"/>
        <v>4</v>
      </c>
      <c r="AI16" s="54">
        <f t="shared" si="5"/>
        <v>24.325018005394625</v>
      </c>
      <c r="AJ16" s="12">
        <f t="shared" si="6"/>
        <v>112.47217945924284</v>
      </c>
      <c r="AK16" s="12">
        <f t="shared" si="7"/>
        <v>84.300293029517903</v>
      </c>
      <c r="AL16" s="12">
        <f t="shared" si="8"/>
        <v>-183</v>
      </c>
      <c r="AM16" s="54">
        <f t="shared" si="9"/>
        <v>5.7585939938652695</v>
      </c>
      <c r="AN16" s="12">
        <f t="shared" si="10"/>
        <v>90.289606112841668</v>
      </c>
      <c r="AO16" s="63">
        <f t="shared" si="11"/>
        <v>61.904005745129254</v>
      </c>
    </row>
    <row r="17" spans="1:41">
      <c r="A17" s="93" t="s">
        <v>19</v>
      </c>
      <c r="B17" s="66">
        <v>584</v>
      </c>
      <c r="C17" s="65">
        <v>92.797030102915883</v>
      </c>
      <c r="D17" s="66">
        <v>252355.3903281519</v>
      </c>
      <c r="E17" s="66">
        <v>2625.18685121107</v>
      </c>
      <c r="F17" s="67">
        <v>40</v>
      </c>
      <c r="G17" s="65">
        <v>251.32482266666671</v>
      </c>
      <c r="H17" s="66">
        <v>703775.67567567562</v>
      </c>
      <c r="I17" s="66">
        <v>2546.2777777777778</v>
      </c>
      <c r="J17" s="66">
        <v>544</v>
      </c>
      <c r="K17" s="65">
        <v>81.431986150735256</v>
      </c>
      <c r="L17" s="66">
        <v>221538.87638376368</v>
      </c>
      <c r="M17" s="66">
        <v>2630.4280442804393</v>
      </c>
      <c r="N17" s="89"/>
      <c r="O17" s="93" t="s">
        <v>19</v>
      </c>
      <c r="P17" s="66">
        <v>260</v>
      </c>
      <c r="Q17" s="65">
        <v>117.42810629577468</v>
      </c>
      <c r="R17" s="66">
        <v>249949.68085106375</v>
      </c>
      <c r="S17" s="66">
        <v>2485.4609929078024</v>
      </c>
      <c r="T17" s="67">
        <v>26</v>
      </c>
      <c r="U17" s="65">
        <v>274.50248846153841</v>
      </c>
      <c r="V17" s="66">
        <v>411196.15384615387</v>
      </c>
      <c r="W17" s="66">
        <v>1792.6153846153845</v>
      </c>
      <c r="X17" s="66">
        <v>234</v>
      </c>
      <c r="Y17" s="65">
        <v>82.2217792586207</v>
      </c>
      <c r="Z17" s="66">
        <v>213493.95652173916</v>
      </c>
      <c r="AA17" s="66">
        <v>2642.1043478260872</v>
      </c>
      <c r="AB17" s="26"/>
      <c r="AC17" s="93" t="s">
        <v>19</v>
      </c>
      <c r="AD17" s="66">
        <f t="shared" si="0"/>
        <v>-324</v>
      </c>
      <c r="AE17" s="65">
        <f t="shared" si="1"/>
        <v>26.54295742605327</v>
      </c>
      <c r="AF17" s="66">
        <f t="shared" si="2"/>
        <v>-0.95330219574857222</v>
      </c>
      <c r="AG17" s="66">
        <f t="shared" si="3"/>
        <v>-5.3225109762685383</v>
      </c>
      <c r="AH17" s="67">
        <f t="shared" si="4"/>
        <v>-14</v>
      </c>
      <c r="AI17" s="65">
        <f t="shared" si="5"/>
        <v>9.2221952248673613</v>
      </c>
      <c r="AJ17" s="66">
        <f t="shared" si="6"/>
        <v>-41.572838042267399</v>
      </c>
      <c r="AK17" s="66">
        <f t="shared" si="7"/>
        <v>-29.598592884871334</v>
      </c>
      <c r="AL17" s="66">
        <f t="shared" si="8"/>
        <v>-310</v>
      </c>
      <c r="AM17" s="65">
        <f t="shared" si="9"/>
        <v>0.96988068843549013</v>
      </c>
      <c r="AN17" s="66">
        <f t="shared" si="10"/>
        <v>-3.6313806377209366</v>
      </c>
      <c r="AO17" s="112">
        <f t="shared" si="11"/>
        <v>0.4438936686003126</v>
      </c>
    </row>
    <row r="18" spans="1:41">
      <c r="A18" s="94" t="s">
        <v>20</v>
      </c>
      <c r="B18" s="12">
        <v>209</v>
      </c>
      <c r="C18" s="54">
        <v>102.00139327272726</v>
      </c>
      <c r="D18" s="12">
        <v>211312.7980295567</v>
      </c>
      <c r="E18" s="12">
        <v>2161.2758620689647</v>
      </c>
      <c r="F18" s="14">
        <v>39</v>
      </c>
      <c r="G18" s="54">
        <v>204.06865897435895</v>
      </c>
      <c r="H18" s="12">
        <v>392691.08333333343</v>
      </c>
      <c r="I18" s="12">
        <v>2006.3888888888889</v>
      </c>
      <c r="J18" s="12">
        <v>170</v>
      </c>
      <c r="K18" s="54">
        <v>78.585961729411679</v>
      </c>
      <c r="L18" s="12">
        <v>172213.28742514967</v>
      </c>
      <c r="M18" s="12">
        <v>2194.6646706586835</v>
      </c>
      <c r="N18" s="89"/>
      <c r="O18" s="94" t="s">
        <v>20</v>
      </c>
      <c r="P18" s="12">
        <v>142</v>
      </c>
      <c r="Q18" s="54">
        <v>111.1526606111111</v>
      </c>
      <c r="R18" s="12">
        <v>157300</v>
      </c>
      <c r="S18" s="12">
        <v>1438.8333333333335</v>
      </c>
      <c r="T18" s="14">
        <v>26</v>
      </c>
      <c r="U18" s="54">
        <v>169.45500000000001</v>
      </c>
      <c r="V18" s="12">
        <v>230000</v>
      </c>
      <c r="W18" s="12">
        <v>1347.5</v>
      </c>
      <c r="X18" s="12">
        <v>116</v>
      </c>
      <c r="Y18" s="54">
        <v>94.494849357142854</v>
      </c>
      <c r="Z18" s="12">
        <v>136528.57142857142</v>
      </c>
      <c r="AA18" s="12">
        <v>1464.9285714285716</v>
      </c>
      <c r="AB18" s="26"/>
      <c r="AC18" s="94" t="s">
        <v>20</v>
      </c>
      <c r="AD18" s="12">
        <f t="shared" si="0"/>
        <v>-67</v>
      </c>
      <c r="AE18" s="54">
        <f t="shared" si="1"/>
        <v>8.9717081745300788</v>
      </c>
      <c r="AF18" s="12">
        <f t="shared" si="2"/>
        <v>-25.56059005096408</v>
      </c>
      <c r="AG18" s="12">
        <f t="shared" si="3"/>
        <v>-33.426669006706305</v>
      </c>
      <c r="AH18" s="14">
        <f t="shared" si="4"/>
        <v>-13</v>
      </c>
      <c r="AI18" s="54">
        <f t="shared" si="5"/>
        <v>-16.961771174626143</v>
      </c>
      <c r="AJ18" s="12">
        <f t="shared" si="6"/>
        <v>-41.429788003420008</v>
      </c>
      <c r="AK18" s="12">
        <f t="shared" si="7"/>
        <v>-32.839540357192305</v>
      </c>
      <c r="AL18" s="12">
        <f t="shared" si="8"/>
        <v>-54</v>
      </c>
      <c r="AM18" s="54">
        <f t="shared" si="9"/>
        <v>20.243930694019994</v>
      </c>
      <c r="AN18" s="12">
        <f t="shared" si="10"/>
        <v>-20.721232681937018</v>
      </c>
      <c r="AO18" s="63">
        <f t="shared" si="11"/>
        <v>-33.250460035477609</v>
      </c>
    </row>
    <row r="19" spans="1:41">
      <c r="A19" s="96" t="s">
        <v>21</v>
      </c>
      <c r="B19" s="73">
        <v>928</v>
      </c>
      <c r="C19" s="45">
        <v>83.505176193231435</v>
      </c>
      <c r="D19" s="46">
        <v>186212.33072210054</v>
      </c>
      <c r="E19" s="46">
        <v>2164.611295681063</v>
      </c>
      <c r="F19" s="92">
        <v>125</v>
      </c>
      <c r="G19" s="45">
        <v>152.81872086956523</v>
      </c>
      <c r="H19" s="46">
        <v>372757.12295081967</v>
      </c>
      <c r="I19" s="46">
        <v>2492.1517857142849</v>
      </c>
      <c r="J19" s="46">
        <v>803</v>
      </c>
      <c r="K19" s="45">
        <v>73.553793374531836</v>
      </c>
      <c r="L19" s="46">
        <v>157476.89555555559</v>
      </c>
      <c r="M19" s="46">
        <v>2118.2338811630843</v>
      </c>
      <c r="N19" s="89"/>
      <c r="O19" s="96" t="s">
        <v>21</v>
      </c>
      <c r="P19" s="73">
        <v>898</v>
      </c>
      <c r="Q19" s="45">
        <v>117.78797631561096</v>
      </c>
      <c r="R19" s="46">
        <v>348452.35251441697</v>
      </c>
      <c r="S19" s="46">
        <v>2625.2670520231222</v>
      </c>
      <c r="T19" s="92">
        <v>325</v>
      </c>
      <c r="U19" s="45">
        <v>183.85733996540893</v>
      </c>
      <c r="V19" s="46">
        <v>615172.84880258888</v>
      </c>
      <c r="W19" s="46">
        <v>3001.3506493506488</v>
      </c>
      <c r="X19" s="46">
        <v>573</v>
      </c>
      <c r="Y19" s="45">
        <v>80.667733134275593</v>
      </c>
      <c r="Z19" s="46">
        <v>200752.29274193567</v>
      </c>
      <c r="AA19" s="46">
        <v>2417.3070017953351</v>
      </c>
      <c r="AB19" s="26"/>
      <c r="AC19" s="96" t="s">
        <v>21</v>
      </c>
      <c r="AD19" s="73">
        <f t="shared" si="0"/>
        <v>-30</v>
      </c>
      <c r="AE19" s="45">
        <f t="shared" si="1"/>
        <v>41.054700660769747</v>
      </c>
      <c r="AF19" s="46">
        <f t="shared" si="2"/>
        <v>87.126357939442855</v>
      </c>
      <c r="AG19" s="46">
        <f t="shared" si="3"/>
        <v>21.281222973435547</v>
      </c>
      <c r="AH19" s="92">
        <f t="shared" si="4"/>
        <v>200</v>
      </c>
      <c r="AI19" s="45">
        <f t="shared" si="5"/>
        <v>20.310743945001327</v>
      </c>
      <c r="AJ19" s="46">
        <f t="shared" si="6"/>
        <v>65.033157229232273</v>
      </c>
      <c r="AK19" s="46">
        <f t="shared" si="7"/>
        <v>20.432096734847175</v>
      </c>
      <c r="AL19" s="46">
        <f t="shared" si="8"/>
        <v>-230</v>
      </c>
      <c r="AM19" s="45">
        <f t="shared" si="9"/>
        <v>9.6717510183600872</v>
      </c>
      <c r="AN19" s="46">
        <f t="shared" si="10"/>
        <v>27.480473902987974</v>
      </c>
      <c r="AO19" s="62">
        <f t="shared" si="11"/>
        <v>14.118984843544993</v>
      </c>
    </row>
    <row r="20" spans="1:41">
      <c r="A20" s="93" t="s">
        <v>22</v>
      </c>
      <c r="B20" s="66">
        <v>117</v>
      </c>
      <c r="C20" s="65">
        <v>90.957739230769235</v>
      </c>
      <c r="D20" s="66">
        <v>172350.5120512821</v>
      </c>
      <c r="E20" s="66">
        <v>1985.4444444444446</v>
      </c>
      <c r="F20" s="67">
        <v>19</v>
      </c>
      <c r="G20" s="65">
        <v>149.40473684210525</v>
      </c>
      <c r="H20" s="66">
        <v>332273.68421052635</v>
      </c>
      <c r="I20" s="66">
        <v>2211.7368421052633</v>
      </c>
      <c r="J20" s="66">
        <v>98</v>
      </c>
      <c r="K20" s="65">
        <v>79.626178469387725</v>
      </c>
      <c r="L20" s="66">
        <v>141344.9990816327</v>
      </c>
      <c r="M20" s="66">
        <v>1941.5714285714287</v>
      </c>
      <c r="N20" s="89"/>
      <c r="O20" s="93" t="s">
        <v>22</v>
      </c>
      <c r="P20" s="66">
        <v>113.00000000000004</v>
      </c>
      <c r="Q20" s="65">
        <v>99.496600884955782</v>
      </c>
      <c r="R20" s="66">
        <v>259952.7470434783</v>
      </c>
      <c r="S20" s="66">
        <v>2517.5826086956513</v>
      </c>
      <c r="T20" s="67">
        <v>35</v>
      </c>
      <c r="U20" s="65">
        <v>156.17249857142855</v>
      </c>
      <c r="V20" s="66">
        <v>431851.3513513513</v>
      </c>
      <c r="W20" s="66">
        <v>2562.2162162162163</v>
      </c>
      <c r="X20" s="66">
        <v>78</v>
      </c>
      <c r="Y20" s="65">
        <v>74.065108333333356</v>
      </c>
      <c r="Z20" s="66">
        <v>178411.10141025641</v>
      </c>
      <c r="AA20" s="66">
        <v>2496.4102564102577</v>
      </c>
      <c r="AB20" s="26"/>
      <c r="AC20" s="93" t="s">
        <v>22</v>
      </c>
      <c r="AD20" s="66">
        <f t="shared" si="0"/>
        <v>-3.9999999999999574</v>
      </c>
      <c r="AE20" s="65">
        <f t="shared" si="1"/>
        <v>9.3877241523369097</v>
      </c>
      <c r="AF20" s="66">
        <f t="shared" si="2"/>
        <v>50.827951683793408</v>
      </c>
      <c r="AG20" s="66">
        <f t="shared" si="3"/>
        <v>26.801966972191281</v>
      </c>
      <c r="AH20" s="67">
        <f t="shared" si="4"/>
        <v>16</v>
      </c>
      <c r="AI20" s="65">
        <f t="shared" si="5"/>
        <v>4.5298173755197872</v>
      </c>
      <c r="AJ20" s="66">
        <f t="shared" si="6"/>
        <v>29.96856864467582</v>
      </c>
      <c r="AK20" s="66">
        <f t="shared" si="7"/>
        <v>15.846341546553328</v>
      </c>
      <c r="AL20" s="66">
        <f t="shared" si="8"/>
        <v>-20</v>
      </c>
      <c r="AM20" s="65">
        <f t="shared" si="9"/>
        <v>-6.9839721595986433</v>
      </c>
      <c r="AN20" s="66">
        <f t="shared" si="10"/>
        <v>26.223851264250573</v>
      </c>
      <c r="AO20" s="112">
        <f t="shared" si="11"/>
        <v>28.576791956970077</v>
      </c>
    </row>
    <row r="21" spans="1:41">
      <c r="A21" s="94" t="s">
        <v>23</v>
      </c>
      <c r="B21" s="12">
        <v>194</v>
      </c>
      <c r="C21" s="54">
        <v>91.288173369565214</v>
      </c>
      <c r="D21" s="12">
        <v>284711.73437499971</v>
      </c>
      <c r="E21" s="12">
        <v>2959.6538461538462</v>
      </c>
      <c r="F21" s="14">
        <v>33</v>
      </c>
      <c r="G21" s="54">
        <v>184.62560434782611</v>
      </c>
      <c r="H21" s="12">
        <v>453375.90909090906</v>
      </c>
      <c r="I21" s="12">
        <v>2608.0000000000005</v>
      </c>
      <c r="J21" s="12">
        <v>161</v>
      </c>
      <c r="K21" s="54">
        <v>77.95425465838504</v>
      </c>
      <c r="L21" s="12">
        <v>249705.96226415085</v>
      </c>
      <c r="M21" s="12">
        <v>3010.522012578615</v>
      </c>
      <c r="N21" s="89"/>
      <c r="O21" s="94" t="s">
        <v>23</v>
      </c>
      <c r="P21" s="12">
        <v>234.00000000000006</v>
      </c>
      <c r="Q21" s="54">
        <v>158.84530577777772</v>
      </c>
      <c r="R21" s="12">
        <v>662453.3987826088</v>
      </c>
      <c r="S21" s="12">
        <v>3822.8652173913051</v>
      </c>
      <c r="T21" s="14">
        <v>101</v>
      </c>
      <c r="U21" s="54">
        <v>248.30721390099018</v>
      </c>
      <c r="V21" s="12">
        <v>1105331.3430927838</v>
      </c>
      <c r="W21" s="12">
        <v>4245.5670103092798</v>
      </c>
      <c r="X21" s="12">
        <v>133</v>
      </c>
      <c r="Y21" s="54">
        <v>90.90806727819546</v>
      </c>
      <c r="Z21" s="12">
        <v>339452.1912781953</v>
      </c>
      <c r="AA21" s="12">
        <v>3514.5789473684204</v>
      </c>
      <c r="AB21" s="26"/>
      <c r="AC21" s="94" t="s">
        <v>23</v>
      </c>
      <c r="AD21" s="12">
        <f t="shared" si="0"/>
        <v>40.000000000000057</v>
      </c>
      <c r="AE21" s="54">
        <f t="shared" si="1"/>
        <v>74.004254784153176</v>
      </c>
      <c r="AF21" s="12">
        <f t="shared" si="2"/>
        <v>132.67513024597636</v>
      </c>
      <c r="AG21" s="12">
        <f t="shared" si="3"/>
        <v>29.165957105396853</v>
      </c>
      <c r="AH21" s="14">
        <f t="shared" si="4"/>
        <v>68</v>
      </c>
      <c r="AI21" s="54">
        <f t="shared" si="5"/>
        <v>34.492295788611663</v>
      </c>
      <c r="AJ21" s="12">
        <f t="shared" si="6"/>
        <v>143.80019337797398</v>
      </c>
      <c r="AK21" s="12">
        <f t="shared" si="7"/>
        <v>62.790146100815917</v>
      </c>
      <c r="AL21" s="12">
        <f t="shared" si="8"/>
        <v>-28</v>
      </c>
      <c r="AM21" s="54">
        <f t="shared" si="9"/>
        <v>16.617197709832844</v>
      </c>
      <c r="AN21" s="12">
        <f t="shared" si="10"/>
        <v>35.940763368359875</v>
      </c>
      <c r="AO21" s="63">
        <f t="shared" si="11"/>
        <v>16.743173864324724</v>
      </c>
    </row>
    <row r="22" spans="1:41">
      <c r="A22" s="93" t="s">
        <v>24</v>
      </c>
      <c r="B22" s="66">
        <v>33</v>
      </c>
      <c r="C22" s="65">
        <v>103.77503333333334</v>
      </c>
      <c r="D22" s="66">
        <v>254501.93939393936</v>
      </c>
      <c r="E22" s="66">
        <v>2511.8787878787875</v>
      </c>
      <c r="F22" s="67">
        <v>20</v>
      </c>
      <c r="G22" s="65">
        <v>126.46250000000001</v>
      </c>
      <c r="H22" s="66">
        <v>313348.2</v>
      </c>
      <c r="I22" s="66">
        <v>2603.0499999999997</v>
      </c>
      <c r="J22" s="66">
        <v>13</v>
      </c>
      <c r="K22" s="65">
        <v>68.871238461538468</v>
      </c>
      <c r="L22" s="66">
        <v>163969.23076923075</v>
      </c>
      <c r="M22" s="66">
        <v>2371.6153846153848</v>
      </c>
      <c r="N22" s="89"/>
      <c r="O22" s="93" t="s">
        <v>24</v>
      </c>
      <c r="P22" s="66">
        <v>53</v>
      </c>
      <c r="Q22" s="65">
        <v>132.36146829268293</v>
      </c>
      <c r="R22" s="66">
        <v>380095.12195121951</v>
      </c>
      <c r="S22" s="66">
        <v>2950.8292682926822</v>
      </c>
      <c r="T22" s="67">
        <v>39</v>
      </c>
      <c r="U22" s="65">
        <v>144.36384015151515</v>
      </c>
      <c r="V22" s="66">
        <v>413272.72727272735</v>
      </c>
      <c r="W22" s="66">
        <v>2940.636363636364</v>
      </c>
      <c r="X22" s="66">
        <v>14</v>
      </c>
      <c r="Y22" s="65">
        <v>82.851684374999991</v>
      </c>
      <c r="Z22" s="66">
        <v>243237.5</v>
      </c>
      <c r="AA22" s="66">
        <v>2992.8749999999995</v>
      </c>
      <c r="AB22" s="26"/>
      <c r="AC22" s="93" t="s">
        <v>24</v>
      </c>
      <c r="AD22" s="66">
        <f t="shared" si="0"/>
        <v>20</v>
      </c>
      <c r="AE22" s="65">
        <f t="shared" si="1"/>
        <v>27.546543750583801</v>
      </c>
      <c r="AF22" s="66">
        <f t="shared" si="2"/>
        <v>49.348615125040958</v>
      </c>
      <c r="AG22" s="66">
        <f t="shared" si="3"/>
        <v>17.474986553175849</v>
      </c>
      <c r="AH22" s="67">
        <f t="shared" si="4"/>
        <v>19</v>
      </c>
      <c r="AI22" s="65">
        <f t="shared" si="5"/>
        <v>14.15545331739855</v>
      </c>
      <c r="AJ22" s="66">
        <f t="shared" si="6"/>
        <v>31.889293531198629</v>
      </c>
      <c r="AK22" s="66">
        <f t="shared" si="7"/>
        <v>12.968877418273344</v>
      </c>
      <c r="AL22" s="66">
        <f t="shared" si="8"/>
        <v>1</v>
      </c>
      <c r="AM22" s="65">
        <f t="shared" si="9"/>
        <v>20.299396708640547</v>
      </c>
      <c r="AN22" s="66">
        <f t="shared" si="10"/>
        <v>48.34338055920437</v>
      </c>
      <c r="AO22" s="112">
        <f t="shared" si="11"/>
        <v>26.195631020725866</v>
      </c>
    </row>
    <row r="23" spans="1:41">
      <c r="A23" s="94" t="s">
        <v>25</v>
      </c>
      <c r="B23" s="12">
        <v>76</v>
      </c>
      <c r="C23" s="54">
        <v>71.880234868421084</v>
      </c>
      <c r="D23" s="12">
        <v>115123.04054054052</v>
      </c>
      <c r="E23" s="12">
        <v>1678.9729729729731</v>
      </c>
      <c r="F23" s="14">
        <v>3</v>
      </c>
      <c r="G23" s="54">
        <v>132.33333333333334</v>
      </c>
      <c r="H23" s="12">
        <v>180000</v>
      </c>
      <c r="I23" s="12">
        <v>900</v>
      </c>
      <c r="J23" s="12">
        <v>73</v>
      </c>
      <c r="K23" s="54">
        <v>69.395860958904109</v>
      </c>
      <c r="L23" s="12">
        <v>114234.31506849313</v>
      </c>
      <c r="M23" s="12">
        <v>1689.6438356164385</v>
      </c>
      <c r="N23" s="89"/>
      <c r="O23" s="94" t="s">
        <v>25</v>
      </c>
      <c r="P23" s="12">
        <v>26.999999999999996</v>
      </c>
      <c r="Q23" s="54">
        <v>87.276949999999985</v>
      </c>
      <c r="R23" s="12">
        <v>170034.34782608697</v>
      </c>
      <c r="S23" s="12">
        <v>1992.181818181818</v>
      </c>
      <c r="T23" s="14">
        <v>9</v>
      </c>
      <c r="U23" s="54">
        <v>116.4171875</v>
      </c>
      <c r="V23" s="12">
        <v>235400</v>
      </c>
      <c r="W23" s="12">
        <v>1811.5</v>
      </c>
      <c r="X23" s="12">
        <v>18</v>
      </c>
      <c r="Y23" s="54">
        <v>74.325733333333332</v>
      </c>
      <c r="Z23" s="12">
        <v>151877.22222222222</v>
      </c>
      <c r="AA23" s="12">
        <v>2032.333333333333</v>
      </c>
      <c r="AB23" s="26"/>
      <c r="AC23" s="94" t="s">
        <v>25</v>
      </c>
      <c r="AD23" s="12">
        <f t="shared" si="0"/>
        <v>-49</v>
      </c>
      <c r="AE23" s="54">
        <f t="shared" si="1"/>
        <v>21.4199566261338</v>
      </c>
      <c r="AF23" s="12">
        <f t="shared" si="2"/>
        <v>47.697929995350904</v>
      </c>
      <c r="AG23" s="12">
        <f t="shared" si="3"/>
        <v>18.654787792935288</v>
      </c>
      <c r="AH23" s="14">
        <f t="shared" si="4"/>
        <v>6</v>
      </c>
      <c r="AI23" s="54">
        <f t="shared" si="5"/>
        <v>-12.027314231738044</v>
      </c>
      <c r="AJ23" s="12">
        <f t="shared" si="6"/>
        <v>30.777777777777779</v>
      </c>
      <c r="AK23" s="12">
        <f t="shared" si="7"/>
        <v>101.27777777777777</v>
      </c>
      <c r="AL23" s="12">
        <f t="shared" si="8"/>
        <v>-55</v>
      </c>
      <c r="AM23" s="54">
        <f t="shared" si="9"/>
        <v>7.1039861834824265</v>
      </c>
      <c r="AN23" s="12">
        <f t="shared" si="10"/>
        <v>32.952363859457627</v>
      </c>
      <c r="AO23" s="63">
        <f t="shared" si="11"/>
        <v>20.281759415401879</v>
      </c>
    </row>
    <row r="24" spans="1:41">
      <c r="A24" s="93" t="s">
        <v>26</v>
      </c>
      <c r="B24" s="66">
        <v>193</v>
      </c>
      <c r="C24" s="65">
        <v>85.338083134715006</v>
      </c>
      <c r="D24" s="66">
        <v>183417.91578947363</v>
      </c>
      <c r="E24" s="66">
        <v>2115.3684210526335</v>
      </c>
      <c r="F24" s="67">
        <v>29</v>
      </c>
      <c r="G24" s="65">
        <v>157.34289655172412</v>
      </c>
      <c r="H24" s="66">
        <v>379442.85714285722</v>
      </c>
      <c r="I24" s="66">
        <v>2512.2857142857147</v>
      </c>
      <c r="J24" s="66">
        <v>164</v>
      </c>
      <c r="K24" s="65">
        <v>72.605524664634174</v>
      </c>
      <c r="L24" s="66">
        <v>149537.06172839509</v>
      </c>
      <c r="M24" s="66">
        <v>2046.7654320987647</v>
      </c>
      <c r="N24" s="89"/>
      <c r="O24" s="93" t="s">
        <v>26</v>
      </c>
      <c r="P24" s="66">
        <v>151.00000000000006</v>
      </c>
      <c r="Q24" s="65">
        <v>105.06623576158944</v>
      </c>
      <c r="R24" s="66">
        <v>221624.09459459467</v>
      </c>
      <c r="S24" s="66">
        <v>2142.8445945945946</v>
      </c>
      <c r="T24" s="67">
        <v>48</v>
      </c>
      <c r="U24" s="65">
        <v>162.51816729166663</v>
      </c>
      <c r="V24" s="66">
        <v>339426.6666666668</v>
      </c>
      <c r="W24" s="66">
        <v>2171.7555555555555</v>
      </c>
      <c r="X24" s="66">
        <v>103</v>
      </c>
      <c r="Y24" s="65">
        <v>78.292520097087376</v>
      </c>
      <c r="Z24" s="66">
        <v>170156.95145631069</v>
      </c>
      <c r="AA24" s="66">
        <v>2130.2135922330094</v>
      </c>
      <c r="AB24" s="26"/>
      <c r="AC24" s="93" t="s">
        <v>26</v>
      </c>
      <c r="AD24" s="66">
        <f t="shared" si="0"/>
        <v>-41.999999999999943</v>
      </c>
      <c r="AE24" s="65">
        <f t="shared" si="1"/>
        <v>23.117642091551904</v>
      </c>
      <c r="AF24" s="66">
        <f t="shared" si="2"/>
        <v>20.830123731737277</v>
      </c>
      <c r="AG24" s="66">
        <f t="shared" si="3"/>
        <v>1.2988836019537724</v>
      </c>
      <c r="AH24" s="67">
        <f t="shared" si="4"/>
        <v>19</v>
      </c>
      <c r="AI24" s="65">
        <f t="shared" si="5"/>
        <v>3.2891670697324504</v>
      </c>
      <c r="AJ24" s="66">
        <f t="shared" si="6"/>
        <v>-10.546038678262597</v>
      </c>
      <c r="AK24" s="66">
        <f t="shared" si="7"/>
        <v>-13.554595195673341</v>
      </c>
      <c r="AL24" s="66">
        <f t="shared" si="8"/>
        <v>-61</v>
      </c>
      <c r="AM24" s="65">
        <f t="shared" si="9"/>
        <v>7.8327309921958488</v>
      </c>
      <c r="AN24" s="66">
        <f t="shared" si="10"/>
        <v>13.789149987023029</v>
      </c>
      <c r="AO24" s="112">
        <f t="shared" si="11"/>
        <v>4.0770749215104995</v>
      </c>
    </row>
    <row r="25" spans="1:41">
      <c r="A25" s="94" t="s">
        <v>27</v>
      </c>
      <c r="B25" s="12">
        <v>44</v>
      </c>
      <c r="C25" s="54">
        <v>78.866000181818208</v>
      </c>
      <c r="D25" s="12">
        <v>153943.18181818182</v>
      </c>
      <c r="E25" s="12">
        <v>1913.1363636363631</v>
      </c>
      <c r="F25" s="14">
        <v>4</v>
      </c>
      <c r="G25" s="54">
        <v>93.5</v>
      </c>
      <c r="H25" s="12">
        <v>220000</v>
      </c>
      <c r="I25" s="12">
        <v>2353.5</v>
      </c>
      <c r="J25" s="12">
        <v>40</v>
      </c>
      <c r="K25" s="54">
        <v>77.402600199999995</v>
      </c>
      <c r="L25" s="12">
        <v>147337.50000000003</v>
      </c>
      <c r="M25" s="12">
        <v>1869.0999999999997</v>
      </c>
      <c r="N25" s="89"/>
      <c r="O25" s="94" t="s">
        <v>27</v>
      </c>
      <c r="P25" s="12">
        <v>61.999999999999993</v>
      </c>
      <c r="Q25" s="54">
        <v>113.64838709677419</v>
      </c>
      <c r="R25" s="12">
        <v>206940.67796610165</v>
      </c>
      <c r="S25" s="12">
        <v>1862.8813559322041</v>
      </c>
      <c r="T25" s="14">
        <v>45</v>
      </c>
      <c r="U25" s="54">
        <v>123.72999999999998</v>
      </c>
      <c r="V25" s="12">
        <v>218133.33333333334</v>
      </c>
      <c r="W25" s="12">
        <v>1773.333333333333</v>
      </c>
      <c r="X25" s="12">
        <v>17</v>
      </c>
      <c r="Y25" s="54">
        <v>86.961764705882345</v>
      </c>
      <c r="Z25" s="12">
        <v>170964.28571428568</v>
      </c>
      <c r="AA25" s="12">
        <v>2150.7142857142853</v>
      </c>
      <c r="AB25" s="26"/>
      <c r="AC25" s="94" t="s">
        <v>27</v>
      </c>
      <c r="AD25" s="12">
        <f t="shared" si="0"/>
        <v>17.999999999999993</v>
      </c>
      <c r="AE25" s="54">
        <f t="shared" si="1"/>
        <v>44.103145632805557</v>
      </c>
      <c r="AF25" s="12">
        <f t="shared" si="2"/>
        <v>34.42666022748169</v>
      </c>
      <c r="AG25" s="12">
        <f t="shared" si="3"/>
        <v>-2.6268387690168398</v>
      </c>
      <c r="AH25" s="14">
        <f t="shared" si="4"/>
        <v>41</v>
      </c>
      <c r="AI25" s="54">
        <f t="shared" si="5"/>
        <v>32.331550802139013</v>
      </c>
      <c r="AJ25" s="12">
        <f t="shared" si="6"/>
        <v>-0.84848484848484407</v>
      </c>
      <c r="AK25" s="12">
        <f t="shared" si="7"/>
        <v>-24.651228666525046</v>
      </c>
      <c r="AL25" s="12">
        <f t="shared" si="8"/>
        <v>-23</v>
      </c>
      <c r="AM25" s="54">
        <f t="shared" si="9"/>
        <v>12.349926851530176</v>
      </c>
      <c r="AN25" s="12">
        <f t="shared" si="10"/>
        <v>16.03582639469629</v>
      </c>
      <c r="AO25" s="63">
        <f t="shared" si="11"/>
        <v>15.066838891139357</v>
      </c>
    </row>
    <row r="26" spans="1:41">
      <c r="A26" s="93" t="s">
        <v>28</v>
      </c>
      <c r="B26" s="66">
        <v>83</v>
      </c>
      <c r="C26" s="65">
        <v>74.522683132530105</v>
      </c>
      <c r="D26" s="66">
        <v>124704.35385542171</v>
      </c>
      <c r="E26" s="66">
        <v>1716.8192771084334</v>
      </c>
      <c r="F26" s="67">
        <v>2</v>
      </c>
      <c r="G26" s="65">
        <v>67.2</v>
      </c>
      <c r="H26" s="66">
        <v>180000</v>
      </c>
      <c r="I26" s="66">
        <v>2679</v>
      </c>
      <c r="J26" s="66">
        <v>81</v>
      </c>
      <c r="K26" s="65">
        <v>74.703490123456788</v>
      </c>
      <c r="L26" s="66">
        <v>123339.02925925926</v>
      </c>
      <c r="M26" s="66">
        <v>1693.0617283950619</v>
      </c>
      <c r="N26" s="89"/>
      <c r="O26" s="93" t="s">
        <v>28</v>
      </c>
      <c r="P26" s="66">
        <v>81</v>
      </c>
      <c r="Q26" s="65">
        <v>85.677162469135823</v>
      </c>
      <c r="R26" s="66">
        <v>144328.72839506177</v>
      </c>
      <c r="S26" s="66">
        <v>1716.3333333333333</v>
      </c>
      <c r="T26" s="67">
        <v>4</v>
      </c>
      <c r="U26" s="65">
        <v>101.35589999999999</v>
      </c>
      <c r="V26" s="66">
        <v>293500</v>
      </c>
      <c r="W26" s="66">
        <v>2872</v>
      </c>
      <c r="X26" s="66">
        <v>77</v>
      </c>
      <c r="Y26" s="65">
        <v>84.86268259740261</v>
      </c>
      <c r="Z26" s="66">
        <v>136579.57142857151</v>
      </c>
      <c r="AA26" s="66">
        <v>1656.298701298701</v>
      </c>
      <c r="AB26" s="26"/>
      <c r="AC26" s="93" t="s">
        <v>28</v>
      </c>
      <c r="AD26" s="66">
        <f t="shared" si="0"/>
        <v>-2</v>
      </c>
      <c r="AE26" s="65">
        <f t="shared" si="1"/>
        <v>14.967898185803035</v>
      </c>
      <c r="AF26" s="66">
        <f t="shared" si="2"/>
        <v>15.736719635620695</v>
      </c>
      <c r="AG26" s="66">
        <f t="shared" si="3"/>
        <v>-2.830488809041232E-2</v>
      </c>
      <c r="AH26" s="67">
        <f t="shared" si="4"/>
        <v>2</v>
      </c>
      <c r="AI26" s="65">
        <f t="shared" si="5"/>
        <v>50.82723214285712</v>
      </c>
      <c r="AJ26" s="66">
        <f t="shared" si="6"/>
        <v>63.055555555555557</v>
      </c>
      <c r="AK26" s="66">
        <f t="shared" si="7"/>
        <v>7.2041806644270254</v>
      </c>
      <c r="AL26" s="66">
        <f t="shared" si="8"/>
        <v>-4</v>
      </c>
      <c r="AM26" s="65">
        <f t="shared" si="9"/>
        <v>13.59935453772842</v>
      </c>
      <c r="AN26" s="66">
        <f t="shared" si="10"/>
        <v>10.73507895175708</v>
      </c>
      <c r="AO26" s="112">
        <f t="shared" si="11"/>
        <v>-2.1713931913876787</v>
      </c>
    </row>
    <row r="27" spans="1:41">
      <c r="A27" s="97" t="s">
        <v>29</v>
      </c>
      <c r="B27" s="39">
        <v>188</v>
      </c>
      <c r="C27" s="72">
        <v>75.475544623655892</v>
      </c>
      <c r="D27" s="39">
        <v>146283.82872928178</v>
      </c>
      <c r="E27" s="39">
        <v>1933.1111111111111</v>
      </c>
      <c r="F27" s="41">
        <v>15</v>
      </c>
      <c r="G27" s="72">
        <v>166.09866666666667</v>
      </c>
      <c r="H27" s="39">
        <v>392693.33333333331</v>
      </c>
      <c r="I27" s="39">
        <v>2602.4666666666667</v>
      </c>
      <c r="J27" s="39">
        <v>173</v>
      </c>
      <c r="K27" s="72">
        <v>67.526147953216366</v>
      </c>
      <c r="L27" s="39">
        <v>124017.90963855421</v>
      </c>
      <c r="M27" s="39">
        <v>1872.2606060606063</v>
      </c>
      <c r="N27" s="89"/>
      <c r="O27" s="97" t="s">
        <v>29</v>
      </c>
      <c r="P27" s="39">
        <v>177.00000000000003</v>
      </c>
      <c r="Q27" s="72">
        <v>103.2078463125</v>
      </c>
      <c r="R27" s="39">
        <v>256789.17058823528</v>
      </c>
      <c r="S27" s="39">
        <v>2196.3846153846143</v>
      </c>
      <c r="T27" s="41">
        <v>44</v>
      </c>
      <c r="U27" s="72">
        <v>192.09268636363635</v>
      </c>
      <c r="V27" s="39">
        <v>600315.581395349</v>
      </c>
      <c r="W27" s="39">
        <v>2895.1162790697681</v>
      </c>
      <c r="X27" s="39">
        <v>133</v>
      </c>
      <c r="Y27" s="72">
        <v>73.579566295454597</v>
      </c>
      <c r="Z27" s="39">
        <v>140477.07874015748</v>
      </c>
      <c r="AA27" s="39">
        <v>1957.9285714285711</v>
      </c>
      <c r="AB27" s="26"/>
      <c r="AC27" s="97" t="s">
        <v>29</v>
      </c>
      <c r="AD27" s="39">
        <f t="shared" si="0"/>
        <v>-10.999999999999972</v>
      </c>
      <c r="AE27" s="72">
        <f t="shared" si="1"/>
        <v>36.743427062535062</v>
      </c>
      <c r="AF27" s="39">
        <f t="shared" si="2"/>
        <v>75.54173473505314</v>
      </c>
      <c r="AG27" s="39">
        <f t="shared" si="3"/>
        <v>13.619160469373083</v>
      </c>
      <c r="AH27" s="41">
        <f t="shared" si="4"/>
        <v>29</v>
      </c>
      <c r="AI27" s="72">
        <f t="shared" si="5"/>
        <v>15.649746153071471</v>
      </c>
      <c r="AJ27" s="39">
        <f t="shared" si="6"/>
        <v>52.871345255504473</v>
      </c>
      <c r="AK27" s="39">
        <f t="shared" si="7"/>
        <v>11.245085908360071</v>
      </c>
      <c r="AL27" s="39">
        <f t="shared" si="8"/>
        <v>-40</v>
      </c>
      <c r="AM27" s="72">
        <f t="shared" si="9"/>
        <v>8.9645545106943985</v>
      </c>
      <c r="AN27" s="39">
        <f t="shared" si="10"/>
        <v>13.271606616796667</v>
      </c>
      <c r="AO27" s="113">
        <f t="shared" si="11"/>
        <v>4.5756432139122678</v>
      </c>
    </row>
    <row r="28" spans="1:41">
      <c r="A28" s="96" t="s">
        <v>30</v>
      </c>
      <c r="B28" s="73">
        <v>881</v>
      </c>
      <c r="C28" s="45">
        <v>85.214817762850345</v>
      </c>
      <c r="D28" s="46">
        <v>112785</v>
      </c>
      <c r="E28" s="46">
        <v>1272</v>
      </c>
      <c r="F28" s="92">
        <v>95</v>
      </c>
      <c r="G28" s="45">
        <v>170.1</v>
      </c>
      <c r="H28" s="46">
        <v>232347</v>
      </c>
      <c r="I28" s="46">
        <v>1448</v>
      </c>
      <c r="J28" s="46">
        <v>786</v>
      </c>
      <c r="K28" s="45">
        <v>74.814043501971014</v>
      </c>
      <c r="L28" s="46">
        <v>98565.646125319676</v>
      </c>
      <c r="M28" s="46">
        <v>1250.7278731836197</v>
      </c>
      <c r="N28" s="89"/>
      <c r="O28" s="96" t="s">
        <v>30</v>
      </c>
      <c r="P28" s="73">
        <v>889</v>
      </c>
      <c r="Q28" s="45">
        <v>79.582019429999974</v>
      </c>
      <c r="R28" s="46">
        <v>104397.94334444444</v>
      </c>
      <c r="S28" s="46">
        <v>1269.0723025583991</v>
      </c>
      <c r="T28" s="92">
        <v>65</v>
      </c>
      <c r="U28" s="45">
        <v>163.83290249295777</v>
      </c>
      <c r="V28" s="46">
        <v>254268.50704225351</v>
      </c>
      <c r="W28" s="46">
        <v>1658.563380281691</v>
      </c>
      <c r="X28" s="46">
        <v>824</v>
      </c>
      <c r="Y28" s="45">
        <v>72.366322569360662</v>
      </c>
      <c r="Z28" s="46">
        <v>91562.225585042193</v>
      </c>
      <c r="AA28" s="46">
        <v>1235.6739130434771</v>
      </c>
      <c r="AB28" s="26"/>
      <c r="AC28" s="96" t="s">
        <v>30</v>
      </c>
      <c r="AD28" s="73">
        <f t="shared" si="0"/>
        <v>8</v>
      </c>
      <c r="AE28" s="45">
        <f t="shared" si="1"/>
        <v>-6.6101160346622319</v>
      </c>
      <c r="AF28" s="46">
        <f t="shared" si="2"/>
        <v>-7.4363227872106714</v>
      </c>
      <c r="AG28" s="46">
        <f t="shared" si="3"/>
        <v>-0.2301648932076189</v>
      </c>
      <c r="AH28" s="92">
        <f t="shared" si="4"/>
        <v>-30</v>
      </c>
      <c r="AI28" s="45">
        <f t="shared" si="5"/>
        <v>-3.6843606743340525</v>
      </c>
      <c r="AJ28" s="46">
        <f t="shared" si="6"/>
        <v>9.4348138957049184</v>
      </c>
      <c r="AK28" s="46">
        <f t="shared" si="7"/>
        <v>14.541669908956562</v>
      </c>
      <c r="AL28" s="46">
        <f t="shared" si="8"/>
        <v>38</v>
      </c>
      <c r="AM28" s="45">
        <f t="shared" si="9"/>
        <v>-3.2717399274721268</v>
      </c>
      <c r="AN28" s="46">
        <f t="shared" si="10"/>
        <v>-7.1053362054494107</v>
      </c>
      <c r="AO28" s="62">
        <f t="shared" si="11"/>
        <v>-1.2036159473942225</v>
      </c>
    </row>
    <row r="29" spans="1:41">
      <c r="A29" s="93" t="s">
        <v>31</v>
      </c>
      <c r="B29" s="66">
        <v>25</v>
      </c>
      <c r="C29" s="65">
        <v>83.98351199999999</v>
      </c>
      <c r="D29" s="66">
        <v>119724.64</v>
      </c>
      <c r="E29" s="66">
        <v>1353.3599999999997</v>
      </c>
      <c r="F29" s="67">
        <v>8</v>
      </c>
      <c r="G29" s="65">
        <v>119.60000000000002</v>
      </c>
      <c r="H29" s="66">
        <v>182175</v>
      </c>
      <c r="I29" s="66">
        <v>1524</v>
      </c>
      <c r="J29" s="66">
        <v>17</v>
      </c>
      <c r="K29" s="65">
        <v>67.222811764705881</v>
      </c>
      <c r="L29" s="66">
        <v>90336.235294117636</v>
      </c>
      <c r="M29" s="66">
        <v>1273.0588235294115</v>
      </c>
      <c r="N29" s="89"/>
      <c r="O29" s="93" t="s">
        <v>31</v>
      </c>
      <c r="P29" s="66">
        <v>64</v>
      </c>
      <c r="Q29" s="65">
        <v>75.389899999999997</v>
      </c>
      <c r="R29" s="66">
        <v>96864.539682539704</v>
      </c>
      <c r="S29" s="66">
        <v>1265.6129032258061</v>
      </c>
      <c r="T29" s="67">
        <v>8</v>
      </c>
      <c r="U29" s="65">
        <v>119.60000000000002</v>
      </c>
      <c r="V29" s="66">
        <v>179075</v>
      </c>
      <c r="W29" s="66">
        <v>1498</v>
      </c>
      <c r="X29" s="66">
        <v>56</v>
      </c>
      <c r="Y29" s="65">
        <v>68.959339999999997</v>
      </c>
      <c r="Z29" s="66">
        <v>84906.654545454512</v>
      </c>
      <c r="AA29" s="66">
        <v>1231.1851851851857</v>
      </c>
      <c r="AB29" s="26"/>
      <c r="AC29" s="93" t="s">
        <v>31</v>
      </c>
      <c r="AD29" s="66">
        <f t="shared" si="0"/>
        <v>39</v>
      </c>
      <c r="AE29" s="65">
        <f t="shared" si="1"/>
        <v>-10.232498969559638</v>
      </c>
      <c r="AF29" s="66">
        <f t="shared" si="2"/>
        <v>-19.093897728537996</v>
      </c>
      <c r="AG29" s="66">
        <f t="shared" si="3"/>
        <v>-6.4836478671006663</v>
      </c>
      <c r="AH29" s="67">
        <f t="shared" si="4"/>
        <v>0</v>
      </c>
      <c r="AI29" s="65">
        <f t="shared" si="5"/>
        <v>0</v>
      </c>
      <c r="AJ29" s="66">
        <f t="shared" si="6"/>
        <v>-1.7016604912858515</v>
      </c>
      <c r="AK29" s="66">
        <f t="shared" si="7"/>
        <v>-1.7060367454068242</v>
      </c>
      <c r="AL29" s="66">
        <f t="shared" si="8"/>
        <v>39</v>
      </c>
      <c r="AM29" s="65">
        <f t="shared" si="9"/>
        <v>2.5832424882379721</v>
      </c>
      <c r="AN29" s="66">
        <f t="shared" si="10"/>
        <v>-6.0104129101522092</v>
      </c>
      <c r="AO29" s="112">
        <f t="shared" si="11"/>
        <v>-3.2892147299317944</v>
      </c>
    </row>
    <row r="30" spans="1:41">
      <c r="A30" s="95" t="s">
        <v>32</v>
      </c>
      <c r="B30" s="12">
        <v>4</v>
      </c>
      <c r="C30" s="54">
        <v>92</v>
      </c>
      <c r="D30" s="12">
        <v>115400</v>
      </c>
      <c r="E30" s="12">
        <v>1258.25</v>
      </c>
      <c r="F30" s="14"/>
      <c r="G30" s="54"/>
      <c r="H30" s="12"/>
      <c r="I30" s="12"/>
      <c r="J30" s="12">
        <v>4</v>
      </c>
      <c r="K30" s="54">
        <v>92</v>
      </c>
      <c r="L30" s="12">
        <v>115400</v>
      </c>
      <c r="M30" s="12">
        <v>1258.25</v>
      </c>
      <c r="N30" s="89"/>
      <c r="O30" s="95" t="s">
        <v>32</v>
      </c>
      <c r="P30" s="12">
        <v>6</v>
      </c>
      <c r="Q30" s="54">
        <v>77.859583333333333</v>
      </c>
      <c r="R30" s="12">
        <v>103116.66666666667</v>
      </c>
      <c r="S30" s="12">
        <v>1339.6666666666665</v>
      </c>
      <c r="T30" s="14"/>
      <c r="U30" s="54"/>
      <c r="V30" s="12"/>
      <c r="W30" s="12"/>
      <c r="X30" s="12">
        <v>6</v>
      </c>
      <c r="Y30" s="54">
        <v>77.859583333333333</v>
      </c>
      <c r="Z30" s="12">
        <v>103116.66666666667</v>
      </c>
      <c r="AA30" s="12">
        <v>1339.6666666666665</v>
      </c>
      <c r="AB30" s="26"/>
      <c r="AC30" s="95" t="s">
        <v>32</v>
      </c>
      <c r="AD30" s="12">
        <f t="shared" si="0"/>
        <v>2</v>
      </c>
      <c r="AE30" s="54">
        <f t="shared" si="1"/>
        <v>-15.370018115942029</v>
      </c>
      <c r="AF30" s="12">
        <f t="shared" si="2"/>
        <v>-10.644136337377233</v>
      </c>
      <c r="AG30" s="12">
        <f t="shared" si="3"/>
        <v>6.4706271938538853</v>
      </c>
      <c r="AH30" s="14">
        <f t="shared" si="4"/>
        <v>0</v>
      </c>
      <c r="AI30" s="54"/>
      <c r="AJ30" s="12"/>
      <c r="AK30" s="12"/>
      <c r="AL30" s="12">
        <f t="shared" si="8"/>
        <v>2</v>
      </c>
      <c r="AM30" s="54">
        <f t="shared" si="9"/>
        <v>-15.370018115942029</v>
      </c>
      <c r="AN30" s="12">
        <f t="shared" si="10"/>
        <v>-10.644136337377233</v>
      </c>
      <c r="AO30" s="63">
        <f t="shared" si="11"/>
        <v>6.4706271938538853</v>
      </c>
    </row>
    <row r="31" spans="1:41">
      <c r="A31" s="93" t="s">
        <v>33</v>
      </c>
      <c r="B31" s="66">
        <v>6</v>
      </c>
      <c r="C31" s="65">
        <v>61.212000000000003</v>
      </c>
      <c r="D31" s="66">
        <v>86200</v>
      </c>
      <c r="E31" s="66">
        <v>1410</v>
      </c>
      <c r="F31" s="67">
        <v>4</v>
      </c>
      <c r="G31" s="65"/>
      <c r="H31" s="66"/>
      <c r="I31" s="66"/>
      <c r="J31" s="66">
        <v>2</v>
      </c>
      <c r="K31" s="65">
        <v>61.212000000000003</v>
      </c>
      <c r="L31" s="66">
        <v>86200</v>
      </c>
      <c r="M31" s="66">
        <v>1410</v>
      </c>
      <c r="N31" s="89"/>
      <c r="O31" s="93" t="s">
        <v>33</v>
      </c>
      <c r="P31" s="66">
        <v>11</v>
      </c>
      <c r="Q31" s="65">
        <v>53.506954545454548</v>
      </c>
      <c r="R31" s="66">
        <v>58618.181818181816</v>
      </c>
      <c r="S31" s="66">
        <v>1106.9090909090908</v>
      </c>
      <c r="T31" s="67"/>
      <c r="U31" s="65"/>
      <c r="V31" s="66"/>
      <c r="W31" s="66"/>
      <c r="X31" s="66">
        <v>11</v>
      </c>
      <c r="Y31" s="65">
        <v>53.506954545454548</v>
      </c>
      <c r="Z31" s="66">
        <v>58618.181818181816</v>
      </c>
      <c r="AA31" s="66">
        <v>1106.9090909090908</v>
      </c>
      <c r="AB31" s="26"/>
      <c r="AC31" s="93" t="s">
        <v>33</v>
      </c>
      <c r="AD31" s="66">
        <f t="shared" si="0"/>
        <v>5</v>
      </c>
      <c r="AE31" s="65">
        <f t="shared" si="1"/>
        <v>-12.587475420743408</v>
      </c>
      <c r="AF31" s="66">
        <f t="shared" si="2"/>
        <v>-31.997468888420165</v>
      </c>
      <c r="AG31" s="66">
        <f t="shared" si="3"/>
        <v>-21.495809155383633</v>
      </c>
      <c r="AH31" s="67">
        <f t="shared" si="4"/>
        <v>-4</v>
      </c>
      <c r="AI31" s="65"/>
      <c r="AJ31" s="66"/>
      <c r="AK31" s="66"/>
      <c r="AL31" s="66">
        <f t="shared" si="8"/>
        <v>9</v>
      </c>
      <c r="AM31" s="65">
        <f t="shared" si="9"/>
        <v>-12.587475420743408</v>
      </c>
      <c r="AN31" s="66">
        <f t="shared" si="10"/>
        <v>-31.997468888420165</v>
      </c>
      <c r="AO31" s="112">
        <f t="shared" si="11"/>
        <v>-21.495809155383633</v>
      </c>
    </row>
    <row r="32" spans="1:41">
      <c r="A32" s="95" t="s">
        <v>34</v>
      </c>
      <c r="B32" s="12">
        <v>145</v>
      </c>
      <c r="C32" s="54">
        <v>79.086241379310366</v>
      </c>
      <c r="D32" s="12">
        <v>80347.924137931012</v>
      </c>
      <c r="E32" s="12">
        <v>1027.1517241379313</v>
      </c>
      <c r="F32" s="14">
        <v>19</v>
      </c>
      <c r="G32" s="54">
        <v>140.05006842105263</v>
      </c>
      <c r="H32" s="12">
        <v>132600</v>
      </c>
      <c r="I32" s="12">
        <v>1118.1578947368423</v>
      </c>
      <c r="J32" s="12">
        <v>126</v>
      </c>
      <c r="K32" s="54">
        <v>69.893283333333329</v>
      </c>
      <c r="L32" s="12">
        <v>72468.642857142884</v>
      </c>
      <c r="M32" s="12">
        <v>1013.4285714285714</v>
      </c>
      <c r="N32" s="89"/>
      <c r="O32" s="95" t="s">
        <v>34</v>
      </c>
      <c r="P32" s="12">
        <v>152.99999999999997</v>
      </c>
      <c r="Q32" s="54">
        <v>75.900277777777774</v>
      </c>
      <c r="R32" s="12">
        <v>75104.139738562124</v>
      </c>
      <c r="S32" s="12">
        <v>996.4052287581701</v>
      </c>
      <c r="T32" s="14">
        <v>9</v>
      </c>
      <c r="U32" s="54">
        <v>102.34888888888889</v>
      </c>
      <c r="V32" s="12">
        <v>150711.11111111112</v>
      </c>
      <c r="W32" s="12">
        <v>1476.1111111111111</v>
      </c>
      <c r="X32" s="12">
        <v>144</v>
      </c>
      <c r="Y32" s="54">
        <v>74.247239583333339</v>
      </c>
      <c r="Z32" s="12">
        <v>70378.704027777785</v>
      </c>
      <c r="AA32" s="12">
        <v>966.42361111111143</v>
      </c>
      <c r="AB32" s="26"/>
      <c r="AC32" s="95" t="s">
        <v>34</v>
      </c>
      <c r="AD32" s="12">
        <f t="shared" si="0"/>
        <v>7.9999999999999716</v>
      </c>
      <c r="AE32" s="54">
        <f t="shared" si="1"/>
        <v>-4.0284675892639745</v>
      </c>
      <c r="AF32" s="12">
        <f t="shared" si="2"/>
        <v>-6.5263470781983504</v>
      </c>
      <c r="AG32" s="12">
        <f t="shared" si="3"/>
        <v>-2.9933742656729843</v>
      </c>
      <c r="AH32" s="14">
        <f t="shared" si="4"/>
        <v>-10</v>
      </c>
      <c r="AI32" s="54">
        <f t="shared" si="5"/>
        <v>-26.91978658576393</v>
      </c>
      <c r="AJ32" s="12">
        <f t="shared" si="6"/>
        <v>13.658454834925433</v>
      </c>
      <c r="AK32" s="12">
        <f t="shared" si="7"/>
        <v>32.012761172563458</v>
      </c>
      <c r="AL32" s="12">
        <f t="shared" si="8"/>
        <v>18</v>
      </c>
      <c r="AM32" s="54">
        <f t="shared" si="9"/>
        <v>6.2294344210948411</v>
      </c>
      <c r="AN32" s="12">
        <f t="shared" si="10"/>
        <v>-2.8839215789993284</v>
      </c>
      <c r="AO32" s="63">
        <f t="shared" si="11"/>
        <v>-4.6382114776179888</v>
      </c>
    </row>
    <row r="33" spans="1:41">
      <c r="A33" s="93" t="s">
        <v>35</v>
      </c>
      <c r="B33" s="66">
        <v>14</v>
      </c>
      <c r="C33" s="65">
        <v>95.343928571428563</v>
      </c>
      <c r="D33" s="66">
        <v>111570</v>
      </c>
      <c r="E33" s="66">
        <v>1036.5</v>
      </c>
      <c r="F33" s="67">
        <v>2</v>
      </c>
      <c r="G33" s="65">
        <v>117.27500000000001</v>
      </c>
      <c r="H33" s="66">
        <v>212500</v>
      </c>
      <c r="I33" s="66">
        <v>1828.5</v>
      </c>
      <c r="J33" s="66">
        <v>12</v>
      </c>
      <c r="K33" s="65">
        <v>91.688749999999999</v>
      </c>
      <c r="L33" s="66">
        <v>86337.5</v>
      </c>
      <c r="M33" s="66">
        <v>838.5</v>
      </c>
      <c r="N33" s="89"/>
      <c r="O33" s="93" t="s">
        <v>35</v>
      </c>
      <c r="P33" s="66">
        <v>17</v>
      </c>
      <c r="Q33" s="65">
        <v>81.283088235294116</v>
      </c>
      <c r="R33" s="66">
        <v>87070.588235294112</v>
      </c>
      <c r="S33" s="66">
        <v>1123.294117647059</v>
      </c>
      <c r="T33" s="67">
        <v>1</v>
      </c>
      <c r="U33" s="65">
        <v>114.55000000000001</v>
      </c>
      <c r="V33" s="66">
        <v>300000</v>
      </c>
      <c r="W33" s="66">
        <v>2619</v>
      </c>
      <c r="X33" s="66">
        <v>16</v>
      </c>
      <c r="Y33" s="65">
        <v>79.203906249999989</v>
      </c>
      <c r="Z33" s="66">
        <v>73762.499999999985</v>
      </c>
      <c r="AA33" s="66">
        <v>1029.8125</v>
      </c>
      <c r="AB33" s="26"/>
      <c r="AC33" s="93" t="s">
        <v>35</v>
      </c>
      <c r="AD33" s="66">
        <f t="shared" si="0"/>
        <v>3</v>
      </c>
      <c r="AE33" s="65">
        <f t="shared" si="1"/>
        <v>-14.747494200011408</v>
      </c>
      <c r="AF33" s="66">
        <f t="shared" si="2"/>
        <v>-21.958780823434516</v>
      </c>
      <c r="AG33" s="66">
        <f t="shared" si="3"/>
        <v>8.373769189296576</v>
      </c>
      <c r="AH33" s="67">
        <f t="shared" si="4"/>
        <v>-1</v>
      </c>
      <c r="AI33" s="65">
        <f t="shared" si="5"/>
        <v>-2.323598379876354</v>
      </c>
      <c r="AJ33" s="66">
        <f t="shared" si="6"/>
        <v>41.176470588235297</v>
      </c>
      <c r="AK33" s="66">
        <f t="shared" si="7"/>
        <v>43.232157506152582</v>
      </c>
      <c r="AL33" s="66">
        <f t="shared" si="8"/>
        <v>4</v>
      </c>
      <c r="AM33" s="65">
        <f t="shared" si="9"/>
        <v>-13.616549194966677</v>
      </c>
      <c r="AN33" s="66">
        <f t="shared" si="10"/>
        <v>-14.564934124800942</v>
      </c>
      <c r="AO33" s="112">
        <f t="shared" si="11"/>
        <v>22.816040548598689</v>
      </c>
    </row>
    <row r="34" spans="1:41">
      <c r="A34" s="95" t="s">
        <v>36</v>
      </c>
      <c r="B34" s="12">
        <v>14</v>
      </c>
      <c r="C34" s="54">
        <v>78.866071428571431</v>
      </c>
      <c r="D34" s="12">
        <v>143621.42857142855</v>
      </c>
      <c r="E34" s="12">
        <v>1823.1428571428573</v>
      </c>
      <c r="F34" s="14">
        <v>7</v>
      </c>
      <c r="G34" s="54">
        <v>92.642857142857153</v>
      </c>
      <c r="H34" s="12">
        <v>162457.14285714287</v>
      </c>
      <c r="I34" s="12">
        <v>1756.7142857142858</v>
      </c>
      <c r="J34" s="12">
        <v>7</v>
      </c>
      <c r="K34" s="54">
        <v>65.089285714285722</v>
      </c>
      <c r="L34" s="12">
        <v>124785.71428571428</v>
      </c>
      <c r="M34" s="12">
        <v>1889.5714285714287</v>
      </c>
      <c r="N34" s="89"/>
      <c r="O34" s="95" t="s">
        <v>36</v>
      </c>
      <c r="P34" s="12">
        <v>14</v>
      </c>
      <c r="Q34" s="54">
        <v>70.81914285714285</v>
      </c>
      <c r="R34" s="12">
        <v>122592.85714285714</v>
      </c>
      <c r="S34" s="12">
        <v>1697.1428571428573</v>
      </c>
      <c r="T34" s="14">
        <v>2</v>
      </c>
      <c r="U34" s="54">
        <v>100.91249999999999</v>
      </c>
      <c r="V34" s="12">
        <v>156000</v>
      </c>
      <c r="W34" s="12">
        <v>1546</v>
      </c>
      <c r="X34" s="12">
        <v>12</v>
      </c>
      <c r="Y34" s="54">
        <v>65.803583333333322</v>
      </c>
      <c r="Z34" s="12">
        <v>117025</v>
      </c>
      <c r="AA34" s="12">
        <v>1722.3333333333335</v>
      </c>
      <c r="AB34" s="26"/>
      <c r="AC34" s="95" t="s">
        <v>36</v>
      </c>
      <c r="AD34" s="12">
        <f t="shared" si="0"/>
        <v>0</v>
      </c>
      <c r="AE34" s="54">
        <f t="shared" si="1"/>
        <v>-10.203283142760114</v>
      </c>
      <c r="AF34" s="12">
        <f t="shared" si="2"/>
        <v>-14.641667081116013</v>
      </c>
      <c r="AG34" s="12">
        <f t="shared" si="3"/>
        <v>-6.9111424541607889</v>
      </c>
      <c r="AH34" s="14">
        <f t="shared" si="4"/>
        <v>-5</v>
      </c>
      <c r="AI34" s="54">
        <f t="shared" si="5"/>
        <v>8.9263685427910389</v>
      </c>
      <c r="AJ34" s="12">
        <f t="shared" si="6"/>
        <v>-3.9746746394653609</v>
      </c>
      <c r="AK34" s="12">
        <f t="shared" si="7"/>
        <v>-11.994795478572014</v>
      </c>
      <c r="AL34" s="12">
        <f t="shared" si="8"/>
        <v>5</v>
      </c>
      <c r="AM34" s="54">
        <f t="shared" si="9"/>
        <v>1.0974119798810849</v>
      </c>
      <c r="AN34" s="12">
        <f t="shared" si="10"/>
        <v>-6.2192329708070897</v>
      </c>
      <c r="AO34" s="63">
        <f t="shared" si="11"/>
        <v>-8.8505834026360191</v>
      </c>
    </row>
    <row r="35" spans="1:41">
      <c r="A35" s="93" t="s">
        <v>37</v>
      </c>
      <c r="B35" s="66">
        <v>92</v>
      </c>
      <c r="C35" s="65">
        <v>66.225715217391354</v>
      </c>
      <c r="D35" s="66">
        <v>52049.804347826088</v>
      </c>
      <c r="E35" s="66">
        <v>800.19565217391312</v>
      </c>
      <c r="F35" s="67"/>
      <c r="G35" s="65"/>
      <c r="H35" s="66"/>
      <c r="I35" s="66"/>
      <c r="J35" s="66">
        <v>92</v>
      </c>
      <c r="K35" s="65">
        <v>66.225715217391354</v>
      </c>
      <c r="L35" s="66">
        <v>52049.804347826088</v>
      </c>
      <c r="M35" s="66">
        <v>800.19565217391312</v>
      </c>
      <c r="N35" s="89"/>
      <c r="O35" s="93" t="s">
        <v>37</v>
      </c>
      <c r="P35" s="66">
        <v>86</v>
      </c>
      <c r="Q35" s="65">
        <v>68.118719360465121</v>
      </c>
      <c r="R35" s="66">
        <v>51100.965348837221</v>
      </c>
      <c r="S35" s="66">
        <v>783.88372093023247</v>
      </c>
      <c r="T35" s="67">
        <v>1</v>
      </c>
      <c r="U35" s="65">
        <v>197.39175</v>
      </c>
      <c r="V35" s="66">
        <v>106500</v>
      </c>
      <c r="W35" s="66">
        <v>540</v>
      </c>
      <c r="X35" s="66">
        <v>85</v>
      </c>
      <c r="Y35" s="65">
        <v>66.59786017647059</v>
      </c>
      <c r="Z35" s="66">
        <v>50449.212000000014</v>
      </c>
      <c r="AA35" s="66">
        <v>786.75294117647047</v>
      </c>
      <c r="AB35" s="26"/>
      <c r="AC35" s="93" t="s">
        <v>37</v>
      </c>
      <c r="AD35" s="66">
        <f t="shared" si="0"/>
        <v>-6</v>
      </c>
      <c r="AE35" s="65">
        <f t="shared" si="1"/>
        <v>2.8584125318387663</v>
      </c>
      <c r="AF35" s="66">
        <f t="shared" si="2"/>
        <v>-1.8229444104115957</v>
      </c>
      <c r="AG35" s="66">
        <f t="shared" si="3"/>
        <v>-2.038492861010377</v>
      </c>
      <c r="AH35" s="67">
        <f t="shared" si="4"/>
        <v>1</v>
      </c>
      <c r="AI35" s="65"/>
      <c r="AJ35" s="66"/>
      <c r="AK35" s="66"/>
      <c r="AL35" s="66">
        <f t="shared" si="8"/>
        <v>-7</v>
      </c>
      <c r="AM35" s="65">
        <f t="shared" si="9"/>
        <v>0.56193422427774409</v>
      </c>
      <c r="AN35" s="66">
        <f t="shared" si="10"/>
        <v>-3.075116934407697</v>
      </c>
      <c r="AO35" s="112">
        <f t="shared" si="11"/>
        <v>-1.6799280227182527</v>
      </c>
    </row>
    <row r="36" spans="1:41">
      <c r="A36" s="95" t="s">
        <v>38</v>
      </c>
      <c r="B36" s="12">
        <v>24</v>
      </c>
      <c r="C36" s="54">
        <v>100.90004583333335</v>
      </c>
      <c r="D36" s="12">
        <v>81425</v>
      </c>
      <c r="E36" s="12">
        <v>985.25</v>
      </c>
      <c r="F36" s="14">
        <v>6</v>
      </c>
      <c r="G36" s="54">
        <v>220.26666666666668</v>
      </c>
      <c r="H36" s="12">
        <v>116950</v>
      </c>
      <c r="I36" s="12">
        <v>563.16666666666663</v>
      </c>
      <c r="J36" s="12">
        <v>18</v>
      </c>
      <c r="K36" s="54">
        <v>61.11117222222223</v>
      </c>
      <c r="L36" s="12">
        <v>69583.333333333343</v>
      </c>
      <c r="M36" s="12">
        <v>1125.9444444444443</v>
      </c>
      <c r="N36" s="89"/>
      <c r="O36" s="95" t="s">
        <v>38</v>
      </c>
      <c r="P36" s="12">
        <v>39.000000000000007</v>
      </c>
      <c r="Q36" s="54">
        <v>69.65807441025639</v>
      </c>
      <c r="R36" s="12">
        <v>96825.641025641045</v>
      </c>
      <c r="S36" s="12">
        <v>1374.1282051282053</v>
      </c>
      <c r="T36" s="14">
        <v>3</v>
      </c>
      <c r="U36" s="54">
        <v>154.67499999999998</v>
      </c>
      <c r="V36" s="12">
        <v>156733.33333333334</v>
      </c>
      <c r="W36" s="12">
        <v>1046</v>
      </c>
      <c r="X36" s="12">
        <v>36</v>
      </c>
      <c r="Y36" s="54">
        <v>62.573330611111096</v>
      </c>
      <c r="Z36" s="12">
        <v>91833.333333333343</v>
      </c>
      <c r="AA36" s="12">
        <v>1401.4722222222222</v>
      </c>
      <c r="AB36" s="26"/>
      <c r="AC36" s="95" t="s">
        <v>38</v>
      </c>
      <c r="AD36" s="12">
        <f t="shared" si="0"/>
        <v>15.000000000000007</v>
      </c>
      <c r="AE36" s="54">
        <f t="shared" si="1"/>
        <v>-30.963287642785055</v>
      </c>
      <c r="AF36" s="12">
        <f t="shared" si="2"/>
        <v>18.913897483133002</v>
      </c>
      <c r="AG36" s="12">
        <f t="shared" si="3"/>
        <v>39.47000305792492</v>
      </c>
      <c r="AH36" s="14">
        <f t="shared" si="4"/>
        <v>-3</v>
      </c>
      <c r="AI36" s="54">
        <f t="shared" si="5"/>
        <v>-29.778299031477008</v>
      </c>
      <c r="AJ36" s="12">
        <f t="shared" si="6"/>
        <v>34.017386347441935</v>
      </c>
      <c r="AK36" s="12">
        <f t="shared" si="7"/>
        <v>85.735424681858547</v>
      </c>
      <c r="AL36" s="12">
        <f t="shared" si="8"/>
        <v>18</v>
      </c>
      <c r="AM36" s="54">
        <f t="shared" si="9"/>
        <v>2.3926204255613559</v>
      </c>
      <c r="AN36" s="12">
        <f t="shared" si="10"/>
        <v>31.976047904191613</v>
      </c>
      <c r="AO36" s="63">
        <f t="shared" si="11"/>
        <v>24.470814624759466</v>
      </c>
    </row>
    <row r="37" spans="1:41">
      <c r="A37" s="93" t="s">
        <v>39</v>
      </c>
      <c r="B37" s="66">
        <v>421</v>
      </c>
      <c r="C37" s="65">
        <v>85.706618434343454</v>
      </c>
      <c r="D37" s="66">
        <v>123669.15028503565</v>
      </c>
      <c r="E37" s="66">
        <v>1410.1969696969711</v>
      </c>
      <c r="F37" s="67">
        <v>24</v>
      </c>
      <c r="G37" s="65">
        <v>218.260625</v>
      </c>
      <c r="H37" s="66">
        <v>222756.83333333334</v>
      </c>
      <c r="I37" s="66">
        <v>1028.9583333333333</v>
      </c>
      <c r="J37" s="66">
        <v>397</v>
      </c>
      <c r="K37" s="65">
        <v>77.154747043010858</v>
      </c>
      <c r="L37" s="66">
        <v>117678.96289672532</v>
      </c>
      <c r="M37" s="66">
        <v>1434.7930107526877</v>
      </c>
      <c r="N37" s="89"/>
      <c r="O37" s="93" t="s">
        <v>39</v>
      </c>
      <c r="P37" s="66">
        <v>345.00000000000011</v>
      </c>
      <c r="Q37" s="65">
        <v>85.589709550724649</v>
      </c>
      <c r="R37" s="66">
        <v>122179.54188405798</v>
      </c>
      <c r="S37" s="66">
        <v>1415.0666666666684</v>
      </c>
      <c r="T37" s="67">
        <v>21</v>
      </c>
      <c r="U37" s="65">
        <v>215.74000485714288</v>
      </c>
      <c r="V37" s="66">
        <v>199350.66666666666</v>
      </c>
      <c r="W37" s="66">
        <v>932.57142857142833</v>
      </c>
      <c r="X37" s="66">
        <v>324</v>
      </c>
      <c r="Y37" s="65">
        <v>77.154042262345627</v>
      </c>
      <c r="Z37" s="66">
        <v>117177.70972222235</v>
      </c>
      <c r="AA37" s="66">
        <v>1446.3395061728395</v>
      </c>
      <c r="AB37" s="26"/>
      <c r="AC37" s="93" t="s">
        <v>39</v>
      </c>
      <c r="AD37" s="66">
        <f t="shared" si="0"/>
        <v>-75.999999999999886</v>
      </c>
      <c r="AE37" s="65">
        <f t="shared" si="1"/>
        <v>-0.13640589928112104</v>
      </c>
      <c r="AF37" s="66">
        <f t="shared" si="2"/>
        <v>-1.2045109047360496</v>
      </c>
      <c r="AG37" s="66">
        <f t="shared" si="3"/>
        <v>0.34532033994823685</v>
      </c>
      <c r="AH37" s="67">
        <f t="shared" si="4"/>
        <v>-3</v>
      </c>
      <c r="AI37" s="65">
        <f t="shared" si="5"/>
        <v>-1.1548670965535475</v>
      </c>
      <c r="AJ37" s="66">
        <f t="shared" si="6"/>
        <v>-10.507496590078429</v>
      </c>
      <c r="AK37" s="66">
        <f t="shared" si="7"/>
        <v>-9.3674254476036385</v>
      </c>
      <c r="AL37" s="66">
        <f t="shared" si="8"/>
        <v>-73</v>
      </c>
      <c r="AM37" s="65">
        <f t="shared" si="9"/>
        <v>-9.1346377538902858E-4</v>
      </c>
      <c r="AN37" s="66">
        <f t="shared" si="10"/>
        <v>-0.4259496873225066</v>
      </c>
      <c r="AO37" s="112">
        <f t="shared" si="11"/>
        <v>0.80474990703324933</v>
      </c>
    </row>
    <row r="38" spans="1:41">
      <c r="A38" s="95" t="s">
        <v>40</v>
      </c>
      <c r="B38" s="12">
        <v>1</v>
      </c>
      <c r="C38" s="54">
        <v>84.800000000000011</v>
      </c>
      <c r="D38" s="12">
        <v>132000</v>
      </c>
      <c r="E38" s="12">
        <v>1557</v>
      </c>
      <c r="F38" s="14"/>
      <c r="G38" s="54"/>
      <c r="H38" s="12"/>
      <c r="I38" s="12"/>
      <c r="J38" s="12">
        <v>1</v>
      </c>
      <c r="K38" s="54">
        <v>84.800000000000011</v>
      </c>
      <c r="L38" s="12">
        <v>132000</v>
      </c>
      <c r="M38" s="12">
        <v>1557</v>
      </c>
      <c r="N38" s="89"/>
      <c r="O38" s="95" t="s">
        <v>40</v>
      </c>
      <c r="P38" s="12">
        <v>1</v>
      </c>
      <c r="Q38" s="54">
        <v>84.800000000000011</v>
      </c>
      <c r="R38" s="12">
        <v>132000</v>
      </c>
      <c r="S38" s="12">
        <v>1557</v>
      </c>
      <c r="T38" s="14"/>
      <c r="U38" s="54"/>
      <c r="V38" s="12"/>
      <c r="W38" s="12"/>
      <c r="X38" s="12">
        <v>1</v>
      </c>
      <c r="Y38" s="54">
        <v>84.800000000000011</v>
      </c>
      <c r="Z38" s="12">
        <v>132000</v>
      </c>
      <c r="AA38" s="12">
        <v>1557</v>
      </c>
      <c r="AB38" s="26"/>
      <c r="AC38" s="95" t="s">
        <v>40</v>
      </c>
      <c r="AD38" s="12">
        <f t="shared" si="0"/>
        <v>0</v>
      </c>
      <c r="AE38" s="54">
        <f t="shared" si="1"/>
        <v>0</v>
      </c>
      <c r="AF38" s="12">
        <f t="shared" si="2"/>
        <v>0</v>
      </c>
      <c r="AG38" s="12">
        <f t="shared" si="3"/>
        <v>0</v>
      </c>
      <c r="AH38" s="14">
        <f t="shared" si="4"/>
        <v>0</v>
      </c>
      <c r="AI38" s="54"/>
      <c r="AJ38" s="12"/>
      <c r="AK38" s="12"/>
      <c r="AL38" s="12">
        <f t="shared" si="8"/>
        <v>0</v>
      </c>
      <c r="AM38" s="54">
        <f t="shared" si="9"/>
        <v>0</v>
      </c>
      <c r="AN38" s="12">
        <f t="shared" si="10"/>
        <v>0</v>
      </c>
      <c r="AO38" s="63">
        <f t="shared" si="11"/>
        <v>0</v>
      </c>
    </row>
    <row r="39" spans="1:41">
      <c r="A39" s="93" t="s">
        <v>41</v>
      </c>
      <c r="B39" s="66">
        <v>112</v>
      </c>
      <c r="C39" s="65">
        <v>94.216493794642858</v>
      </c>
      <c r="D39" s="66">
        <v>107897.67857142861</v>
      </c>
      <c r="E39" s="66">
        <v>1126.7321428571431</v>
      </c>
      <c r="F39" s="67">
        <v>16</v>
      </c>
      <c r="G39" s="65">
        <v>186.76678125000001</v>
      </c>
      <c r="H39" s="66">
        <v>231606.25</v>
      </c>
      <c r="I39" s="66">
        <v>1236.1875</v>
      </c>
      <c r="J39" s="66">
        <v>96</v>
      </c>
      <c r="K39" s="65">
        <v>78.791445885416664</v>
      </c>
      <c r="L39" s="66">
        <v>87279.583333333328</v>
      </c>
      <c r="M39" s="66">
        <v>1108.4895833333337</v>
      </c>
      <c r="N39" s="89"/>
      <c r="O39" s="93" t="s">
        <v>41</v>
      </c>
      <c r="P39" s="66">
        <v>134</v>
      </c>
      <c r="Q39" s="65">
        <v>75.979921641791037</v>
      </c>
      <c r="R39" s="66">
        <v>87106.169104477623</v>
      </c>
      <c r="S39" s="66">
        <v>1169.6567164179103</v>
      </c>
      <c r="T39" s="67">
        <v>9</v>
      </c>
      <c r="U39" s="65">
        <v>196.75205555555556</v>
      </c>
      <c r="V39" s="66">
        <v>209244.44444444444</v>
      </c>
      <c r="W39" s="66">
        <v>1089.3333333333333</v>
      </c>
      <c r="X39" s="66">
        <v>125</v>
      </c>
      <c r="Y39" s="65">
        <v>67.284328000000016</v>
      </c>
      <c r="Z39" s="66">
        <v>78312.213279999967</v>
      </c>
      <c r="AA39" s="66">
        <v>1175.4400000000005</v>
      </c>
      <c r="AB39" s="26"/>
      <c r="AC39" s="93" t="s">
        <v>41</v>
      </c>
      <c r="AD39" s="66">
        <f t="shared" si="0"/>
        <v>22</v>
      </c>
      <c r="AE39" s="65">
        <f t="shared" si="1"/>
        <v>-19.356029309051564</v>
      </c>
      <c r="AF39" s="66">
        <f t="shared" si="2"/>
        <v>-19.269654122527708</v>
      </c>
      <c r="AG39" s="66">
        <f t="shared" si="3"/>
        <v>3.8096519951867132</v>
      </c>
      <c r="AH39" s="67">
        <f t="shared" si="4"/>
        <v>-7</v>
      </c>
      <c r="AI39" s="65">
        <f t="shared" si="5"/>
        <v>5.3463866747211233</v>
      </c>
      <c r="AJ39" s="66">
        <f t="shared" si="6"/>
        <v>-9.6550959033081192</v>
      </c>
      <c r="AK39" s="66">
        <f t="shared" si="7"/>
        <v>-11.879602945885374</v>
      </c>
      <c r="AL39" s="66">
        <f t="shared" si="8"/>
        <v>29</v>
      </c>
      <c r="AM39" s="65">
        <f t="shared" si="9"/>
        <v>-14.604526869770863</v>
      </c>
      <c r="AN39" s="66">
        <f t="shared" si="10"/>
        <v>-10.274304380081285</v>
      </c>
      <c r="AO39" s="112">
        <f t="shared" si="11"/>
        <v>6.039787623925208</v>
      </c>
    </row>
    <row r="40" spans="1:41">
      <c r="A40" s="95" t="s">
        <v>42</v>
      </c>
      <c r="B40" s="12">
        <v>23</v>
      </c>
      <c r="C40" s="54">
        <v>126.89443913043478</v>
      </c>
      <c r="D40" s="12">
        <v>384256.52173913043</v>
      </c>
      <c r="E40" s="12">
        <v>2949.3043478260865</v>
      </c>
      <c r="F40" s="14">
        <v>9</v>
      </c>
      <c r="G40" s="54">
        <v>169.3169</v>
      </c>
      <c r="H40" s="12">
        <v>655000</v>
      </c>
      <c r="I40" s="12">
        <v>3750.5555555555552</v>
      </c>
      <c r="J40" s="12">
        <v>14</v>
      </c>
      <c r="K40" s="54">
        <v>99.622857142857143</v>
      </c>
      <c r="L40" s="12">
        <v>210207.14285714284</v>
      </c>
      <c r="M40" s="12">
        <v>2434.2142857142853</v>
      </c>
      <c r="N40" s="89"/>
      <c r="O40" s="95" t="s">
        <v>42</v>
      </c>
      <c r="P40" s="12">
        <v>19</v>
      </c>
      <c r="Q40" s="54">
        <v>122.19242631578946</v>
      </c>
      <c r="R40" s="12">
        <v>363994.73684210534</v>
      </c>
      <c r="S40" s="12">
        <v>2636.2631578947371</v>
      </c>
      <c r="T40" s="14">
        <v>11</v>
      </c>
      <c r="U40" s="54">
        <v>160.76264545454544</v>
      </c>
      <c r="V40" s="12">
        <v>554000</v>
      </c>
      <c r="W40" s="12">
        <v>3408.818181818182</v>
      </c>
      <c r="X40" s="12">
        <v>8</v>
      </c>
      <c r="Y40" s="54">
        <v>69.158375000000007</v>
      </c>
      <c r="Z40" s="12">
        <v>102737.5</v>
      </c>
      <c r="AA40" s="12">
        <v>1573.9999999999998</v>
      </c>
      <c r="AB40" s="26"/>
      <c r="AC40" s="95" t="s">
        <v>42</v>
      </c>
      <c r="AD40" s="12">
        <f t="shared" si="0"/>
        <v>-4</v>
      </c>
      <c r="AE40" s="54">
        <f t="shared" si="1"/>
        <v>-3.7054522222302557</v>
      </c>
      <c r="AF40" s="12">
        <f t="shared" si="2"/>
        <v>-5.2729839965554843</v>
      </c>
      <c r="AG40" s="12">
        <f t="shared" si="3"/>
        <v>-10.614068709527727</v>
      </c>
      <c r="AH40" s="14">
        <f t="shared" si="4"/>
        <v>2</v>
      </c>
      <c r="AI40" s="54">
        <f t="shared" si="5"/>
        <v>-5.0522154288523877</v>
      </c>
      <c r="AJ40" s="12">
        <f t="shared" si="6"/>
        <v>-15.419847328244275</v>
      </c>
      <c r="AK40" s="12">
        <f t="shared" si="7"/>
        <v>-9.1116467594026336</v>
      </c>
      <c r="AL40" s="12">
        <f t="shared" si="8"/>
        <v>-6</v>
      </c>
      <c r="AM40" s="54">
        <f t="shared" si="9"/>
        <v>-30.579811718481121</v>
      </c>
      <c r="AN40" s="12">
        <f t="shared" si="10"/>
        <v>-51.125590404023235</v>
      </c>
      <c r="AO40" s="63">
        <f t="shared" si="11"/>
        <v>-35.338478241732439</v>
      </c>
    </row>
    <row r="41" spans="1:41">
      <c r="A41" s="96" t="s">
        <v>43</v>
      </c>
      <c r="B41" s="73">
        <v>1650</v>
      </c>
      <c r="C41" s="45">
        <v>71.981302966480754</v>
      </c>
      <c r="D41" s="46">
        <v>116637.20261031709</v>
      </c>
      <c r="E41" s="46">
        <v>1642.818294959553</v>
      </c>
      <c r="F41" s="92">
        <v>184</v>
      </c>
      <c r="G41" s="45">
        <v>141.89166978021976</v>
      </c>
      <c r="H41" s="46">
        <v>218021.45355191256</v>
      </c>
      <c r="I41" s="46">
        <v>1492.9120879120887</v>
      </c>
      <c r="J41" s="46">
        <v>1466</v>
      </c>
      <c r="K41" s="45">
        <v>63.254494489045278</v>
      </c>
      <c r="L41" s="46">
        <v>103626.4607293126</v>
      </c>
      <c r="M41" s="46">
        <v>1661.9642105263185</v>
      </c>
      <c r="N41" s="89"/>
      <c r="O41" s="96" t="s">
        <v>43</v>
      </c>
      <c r="P41" s="73">
        <v>1232</v>
      </c>
      <c r="Q41" s="45">
        <v>74.632192625756105</v>
      </c>
      <c r="R41" s="46">
        <v>122957.79573420841</v>
      </c>
      <c r="S41" s="46">
        <v>1661.076923076922</v>
      </c>
      <c r="T41" s="92">
        <v>145</v>
      </c>
      <c r="U41" s="45">
        <v>141.12813784027767</v>
      </c>
      <c r="V41" s="46">
        <v>222031.24999999997</v>
      </c>
      <c r="W41" s="46">
        <v>1481.708333333333</v>
      </c>
      <c r="X41" s="46">
        <v>1087</v>
      </c>
      <c r="Y41" s="45">
        <v>65.699901477536812</v>
      </c>
      <c r="Z41" s="46">
        <v>109686.56093023243</v>
      </c>
      <c r="AA41" s="46">
        <v>1685.3295774647888</v>
      </c>
      <c r="AB41" s="26"/>
      <c r="AC41" s="96" t="s">
        <v>43</v>
      </c>
      <c r="AD41" s="73">
        <f t="shared" si="0"/>
        <v>-418</v>
      </c>
      <c r="AE41" s="45">
        <f t="shared" si="1"/>
        <v>3.6827475330778316</v>
      </c>
      <c r="AF41" s="46">
        <f t="shared" si="2"/>
        <v>5.4190198173804909</v>
      </c>
      <c r="AG41" s="46">
        <f t="shared" si="3"/>
        <v>1.1114210362393431</v>
      </c>
      <c r="AH41" s="92">
        <f t="shared" si="4"/>
        <v>-39</v>
      </c>
      <c r="AI41" s="45">
        <f t="shared" si="5"/>
        <v>-0.53810906667371039</v>
      </c>
      <c r="AJ41" s="46">
        <f t="shared" si="6"/>
        <v>1.8391751741681899</v>
      </c>
      <c r="AK41" s="46">
        <f t="shared" si="7"/>
        <v>-0.75046311631281049</v>
      </c>
      <c r="AL41" s="46">
        <f t="shared" si="8"/>
        <v>-379</v>
      </c>
      <c r="AM41" s="45">
        <f t="shared" si="9"/>
        <v>3.8659813950691544</v>
      </c>
      <c r="AN41" s="46">
        <f t="shared" si="10"/>
        <v>5.8480239103694682</v>
      </c>
      <c r="AO41" s="62">
        <f t="shared" si="11"/>
        <v>1.4058886942620044</v>
      </c>
    </row>
    <row r="42" spans="1:41">
      <c r="A42" s="93" t="s">
        <v>44</v>
      </c>
      <c r="B42" s="66">
        <v>36</v>
      </c>
      <c r="C42" s="65">
        <v>104.18461111111111</v>
      </c>
      <c r="D42" s="66">
        <v>116215.55555555558</v>
      </c>
      <c r="E42" s="66">
        <v>1123.5555555555557</v>
      </c>
      <c r="F42" s="67">
        <v>13</v>
      </c>
      <c r="G42" s="65">
        <v>177.94384615384612</v>
      </c>
      <c r="H42" s="66">
        <v>199207.69230769231</v>
      </c>
      <c r="I42" s="66">
        <v>1128.9230769230769</v>
      </c>
      <c r="J42" s="66">
        <v>23</v>
      </c>
      <c r="K42" s="65">
        <v>62.494608695652182</v>
      </c>
      <c r="L42" s="66">
        <v>69306.956521739135</v>
      </c>
      <c r="M42" s="66">
        <v>1120.5217391304348</v>
      </c>
      <c r="N42" s="89"/>
      <c r="O42" s="93" t="s">
        <v>44</v>
      </c>
      <c r="P42" s="66">
        <v>23</v>
      </c>
      <c r="Q42" s="65">
        <v>92.525682608695661</v>
      </c>
      <c r="R42" s="66">
        <v>109469.5652173913</v>
      </c>
      <c r="S42" s="66">
        <v>1204.8695652173913</v>
      </c>
      <c r="T42" s="67">
        <v>6</v>
      </c>
      <c r="U42" s="65">
        <v>159.30000000000001</v>
      </c>
      <c r="V42" s="66">
        <v>187450</v>
      </c>
      <c r="W42" s="66">
        <v>1176.8333333333333</v>
      </c>
      <c r="X42" s="66">
        <v>17</v>
      </c>
      <c r="Y42" s="65">
        <v>68.958276470588231</v>
      </c>
      <c r="Z42" s="66">
        <v>81947.058823529413</v>
      </c>
      <c r="AA42" s="66">
        <v>1214.7647058823532</v>
      </c>
      <c r="AB42" s="26"/>
      <c r="AC42" s="93" t="s">
        <v>44</v>
      </c>
      <c r="AD42" s="66">
        <f t="shared" si="0"/>
        <v>-13</v>
      </c>
      <c r="AE42" s="65">
        <f t="shared" si="1"/>
        <v>-11.190643587450166</v>
      </c>
      <c r="AF42" s="66">
        <f t="shared" si="2"/>
        <v>-5.8047223591676866</v>
      </c>
      <c r="AG42" s="66">
        <f t="shared" si="3"/>
        <v>7.2372041827187532</v>
      </c>
      <c r="AH42" s="67">
        <f t="shared" si="4"/>
        <v>-7</v>
      </c>
      <c r="AI42" s="65">
        <f t="shared" si="5"/>
        <v>-10.477376181768642</v>
      </c>
      <c r="AJ42" s="66">
        <f t="shared" si="6"/>
        <v>-5.9022280573039367</v>
      </c>
      <c r="AK42" s="66">
        <f t="shared" si="7"/>
        <v>4.2438902516580308</v>
      </c>
      <c r="AL42" s="66">
        <f t="shared" si="8"/>
        <v>-6</v>
      </c>
      <c r="AM42" s="65">
        <f t="shared" si="9"/>
        <v>10.342760615422069</v>
      </c>
      <c r="AN42" s="66">
        <f t="shared" si="10"/>
        <v>18.237855095866927</v>
      </c>
      <c r="AO42" s="112">
        <f t="shared" si="11"/>
        <v>8.4106326062941292</v>
      </c>
    </row>
    <row r="43" spans="1:41">
      <c r="A43" s="94" t="s">
        <v>45</v>
      </c>
      <c r="B43" s="12">
        <v>410</v>
      </c>
      <c r="C43" s="54">
        <v>78.887616963408519</v>
      </c>
      <c r="D43" s="12">
        <v>141771.83663366336</v>
      </c>
      <c r="E43" s="12">
        <v>1808.5074257425742</v>
      </c>
      <c r="F43" s="14">
        <v>43</v>
      </c>
      <c r="G43" s="54">
        <v>137.46906976744182</v>
      </c>
      <c r="H43" s="12">
        <v>223883.72093023252</v>
      </c>
      <c r="I43" s="12">
        <v>1623.9534883720928</v>
      </c>
      <c r="J43" s="12">
        <v>367</v>
      </c>
      <c r="K43" s="54">
        <v>71.909770784534842</v>
      </c>
      <c r="L43" s="12">
        <v>131991.19667590025</v>
      </c>
      <c r="M43" s="12">
        <v>1830.4903047091404</v>
      </c>
      <c r="N43" s="89"/>
      <c r="O43" s="94" t="s">
        <v>45</v>
      </c>
      <c r="P43" s="12">
        <v>296</v>
      </c>
      <c r="Q43" s="54">
        <v>82.343827068864812</v>
      </c>
      <c r="R43" s="12">
        <v>149835.72297297296</v>
      </c>
      <c r="S43" s="12">
        <v>1817.6780821917803</v>
      </c>
      <c r="T43" s="14">
        <v>46</v>
      </c>
      <c r="U43" s="54">
        <v>134.56612608695656</v>
      </c>
      <c r="V43" s="12">
        <v>214428.26086956527</v>
      </c>
      <c r="W43" s="12">
        <v>1442.2391304347827</v>
      </c>
      <c r="X43" s="12">
        <v>250</v>
      </c>
      <c r="Y43" s="54">
        <v>72.578681724018466</v>
      </c>
      <c r="Z43" s="12">
        <v>137950.69599999997</v>
      </c>
      <c r="AA43" s="12">
        <v>1887.8821138211385</v>
      </c>
      <c r="AB43" s="26"/>
      <c r="AC43" s="94" t="s">
        <v>45</v>
      </c>
      <c r="AD43" s="12">
        <f t="shared" si="0"/>
        <v>-114</v>
      </c>
      <c r="AE43" s="54">
        <f t="shared" si="1"/>
        <v>4.3811820390764655</v>
      </c>
      <c r="AF43" s="12">
        <f t="shared" si="2"/>
        <v>5.6879324771298387</v>
      </c>
      <c r="AG43" s="12">
        <f t="shared" si="3"/>
        <v>0.50708425736435991</v>
      </c>
      <c r="AH43" s="14">
        <f t="shared" si="4"/>
        <v>3</v>
      </c>
      <c r="AI43" s="54">
        <f t="shared" si="5"/>
        <v>-2.1117067900409974</v>
      </c>
      <c r="AJ43" s="12">
        <f t="shared" si="6"/>
        <v>-4.2233798962157652</v>
      </c>
      <c r="AK43" s="12">
        <f t="shared" si="7"/>
        <v>-11.189628227558833</v>
      </c>
      <c r="AL43" s="12">
        <f t="shared" si="8"/>
        <v>-117</v>
      </c>
      <c r="AM43" s="54">
        <f t="shared" si="9"/>
        <v>0.93020869373634818</v>
      </c>
      <c r="AN43" s="12">
        <f t="shared" si="10"/>
        <v>4.5150733338171447</v>
      </c>
      <c r="AO43" s="63">
        <f t="shared" si="11"/>
        <v>3.1353243972039224</v>
      </c>
    </row>
    <row r="44" spans="1:41">
      <c r="A44" s="93" t="s">
        <v>46</v>
      </c>
      <c r="B44" s="66">
        <v>252</v>
      </c>
      <c r="C44" s="65">
        <v>72.690072557015995</v>
      </c>
      <c r="D44" s="66">
        <v>117503.77777777774</v>
      </c>
      <c r="E44" s="66">
        <v>1593.0278884462155</v>
      </c>
      <c r="F44" s="67">
        <v>33</v>
      </c>
      <c r="G44" s="65">
        <v>115.86743750000001</v>
      </c>
      <c r="H44" s="66">
        <v>187887.87878787881</v>
      </c>
      <c r="I44" s="66">
        <v>1600.1874999999998</v>
      </c>
      <c r="J44" s="66">
        <v>219</v>
      </c>
      <c r="K44" s="65">
        <v>66.381051195484119</v>
      </c>
      <c r="L44" s="66">
        <v>106897.9543378996</v>
      </c>
      <c r="M44" s="66">
        <v>1591.9817351598176</v>
      </c>
      <c r="N44" s="89"/>
      <c r="O44" s="93" t="s">
        <v>46</v>
      </c>
      <c r="P44" s="66">
        <v>183.00000000000003</v>
      </c>
      <c r="Q44" s="65">
        <v>78.650352638311617</v>
      </c>
      <c r="R44" s="66">
        <v>130116.98342541435</v>
      </c>
      <c r="S44" s="66">
        <v>1577.5580110497244</v>
      </c>
      <c r="T44" s="67">
        <v>38</v>
      </c>
      <c r="U44" s="65">
        <v>119.27244997368419</v>
      </c>
      <c r="V44" s="66">
        <v>216439.47368421056</v>
      </c>
      <c r="W44" s="66">
        <v>1603.5</v>
      </c>
      <c r="X44" s="66">
        <v>145</v>
      </c>
      <c r="Y44" s="65">
        <v>68.004561612489852</v>
      </c>
      <c r="Z44" s="66">
        <v>107178.13986013984</v>
      </c>
      <c r="AA44" s="66">
        <v>1570.6643356643356</v>
      </c>
      <c r="AB44" s="26"/>
      <c r="AC44" s="93" t="s">
        <v>46</v>
      </c>
      <c r="AD44" s="66">
        <f t="shared" si="0"/>
        <v>-68.999999999999972</v>
      </c>
      <c r="AE44" s="65">
        <f t="shared" si="1"/>
        <v>8.1995792157457963</v>
      </c>
      <c r="AF44" s="66">
        <f t="shared" si="2"/>
        <v>10.734297982734319</v>
      </c>
      <c r="AG44" s="66">
        <f t="shared" si="3"/>
        <v>-0.97109896874309054</v>
      </c>
      <c r="AH44" s="67">
        <f t="shared" si="4"/>
        <v>5</v>
      </c>
      <c r="AI44" s="65">
        <f t="shared" si="5"/>
        <v>2.9387138847220822</v>
      </c>
      <c r="AJ44" s="66">
        <f t="shared" si="6"/>
        <v>15.196081344111537</v>
      </c>
      <c r="AK44" s="66">
        <f t="shared" si="7"/>
        <v>0.20700699136821327</v>
      </c>
      <c r="AL44" s="66">
        <f t="shared" si="8"/>
        <v>-74</v>
      </c>
      <c r="AM44" s="65">
        <f t="shared" si="9"/>
        <v>2.4457437593518847</v>
      </c>
      <c r="AN44" s="66">
        <f t="shared" si="10"/>
        <v>0.26210559778775894</v>
      </c>
      <c r="AO44" s="112">
        <f t="shared" si="11"/>
        <v>-1.3390479943755143</v>
      </c>
    </row>
    <row r="45" spans="1:41">
      <c r="A45" s="94" t="s">
        <v>47</v>
      </c>
      <c r="B45" s="12">
        <v>67</v>
      </c>
      <c r="C45" s="54">
        <v>86.154096969696937</v>
      </c>
      <c r="D45" s="12">
        <v>142864.92187499997</v>
      </c>
      <c r="E45" s="12">
        <v>1659.1111111111109</v>
      </c>
      <c r="F45" s="14">
        <v>16</v>
      </c>
      <c r="G45" s="54">
        <v>168.74237500000001</v>
      </c>
      <c r="H45" s="12">
        <v>225268.75</v>
      </c>
      <c r="I45" s="12">
        <v>1411.3124999999998</v>
      </c>
      <c r="J45" s="12">
        <v>51</v>
      </c>
      <c r="K45" s="54">
        <v>59.725847999999992</v>
      </c>
      <c r="L45" s="12">
        <v>115396.97916666667</v>
      </c>
      <c r="M45" s="12">
        <v>1743.4680851063829</v>
      </c>
      <c r="N45" s="89"/>
      <c r="O45" s="94" t="s">
        <v>47</v>
      </c>
      <c r="P45" s="12">
        <v>98</v>
      </c>
      <c r="Q45" s="54">
        <v>74.139179591836708</v>
      </c>
      <c r="R45" s="12">
        <v>103554.54081632649</v>
      </c>
      <c r="S45" s="12">
        <v>1431.9693877551015</v>
      </c>
      <c r="T45" s="14">
        <v>18</v>
      </c>
      <c r="U45" s="54">
        <v>143.0211222222222</v>
      </c>
      <c r="V45" s="12">
        <v>176155.55555555556</v>
      </c>
      <c r="W45" s="12">
        <v>1291.5555555555557</v>
      </c>
      <c r="X45" s="12">
        <v>80</v>
      </c>
      <c r="Y45" s="54">
        <v>58.64074249999998</v>
      </c>
      <c r="Z45" s="12">
        <v>87219.3125</v>
      </c>
      <c r="AA45" s="12">
        <v>1463.5625000000005</v>
      </c>
      <c r="AB45" s="26"/>
      <c r="AC45" s="94" t="s">
        <v>47</v>
      </c>
      <c r="AD45" s="12">
        <f t="shared" si="0"/>
        <v>31</v>
      </c>
      <c r="AE45" s="54">
        <f t="shared" si="1"/>
        <v>-13.945845642240609</v>
      </c>
      <c r="AF45" s="12">
        <f t="shared" si="2"/>
        <v>-27.515768421494112</v>
      </c>
      <c r="AG45" s="12">
        <f t="shared" si="3"/>
        <v>-13.69056730648329</v>
      </c>
      <c r="AH45" s="14">
        <f t="shared" si="4"/>
        <v>2</v>
      </c>
      <c r="AI45" s="54">
        <f t="shared" si="5"/>
        <v>-15.242912622142368</v>
      </c>
      <c r="AJ45" s="12">
        <f t="shared" si="6"/>
        <v>-21.802045088120053</v>
      </c>
      <c r="AK45" s="12">
        <f t="shared" si="7"/>
        <v>-8.4855015770386881</v>
      </c>
      <c r="AL45" s="12">
        <f t="shared" si="8"/>
        <v>29</v>
      </c>
      <c r="AM45" s="54">
        <f t="shared" si="9"/>
        <v>-1.8168105373740557</v>
      </c>
      <c r="AN45" s="12">
        <f t="shared" si="10"/>
        <v>-24.418027984918005</v>
      </c>
      <c r="AO45" s="63">
        <f t="shared" si="11"/>
        <v>-16.054528757795023</v>
      </c>
    </row>
    <row r="46" spans="1:41">
      <c r="A46" s="93" t="s">
        <v>48</v>
      </c>
      <c r="B46" s="66">
        <v>17</v>
      </c>
      <c r="C46" s="65">
        <v>63.46</v>
      </c>
      <c r="D46" s="66">
        <v>63521.176470588238</v>
      </c>
      <c r="E46" s="66">
        <v>1004.6470588235294</v>
      </c>
      <c r="F46" s="67"/>
      <c r="G46" s="65"/>
      <c r="H46" s="66"/>
      <c r="I46" s="66"/>
      <c r="J46" s="66">
        <v>17</v>
      </c>
      <c r="K46" s="65">
        <v>63.46</v>
      </c>
      <c r="L46" s="66">
        <v>63521.176470588238</v>
      </c>
      <c r="M46" s="66">
        <v>1004.6470588235294</v>
      </c>
      <c r="N46" s="89"/>
      <c r="O46" s="93" t="s">
        <v>48</v>
      </c>
      <c r="P46" s="66">
        <v>18</v>
      </c>
      <c r="Q46" s="65">
        <v>57.838409722222217</v>
      </c>
      <c r="R46" s="66">
        <v>63847.499999999985</v>
      </c>
      <c r="S46" s="66">
        <v>1114.2222222222222</v>
      </c>
      <c r="T46" s="67"/>
      <c r="U46" s="65"/>
      <c r="V46" s="66"/>
      <c r="W46" s="66"/>
      <c r="X46" s="66">
        <v>18</v>
      </c>
      <c r="Y46" s="65">
        <v>57.838409722222217</v>
      </c>
      <c r="Z46" s="66">
        <v>63847.499999999985</v>
      </c>
      <c r="AA46" s="66">
        <v>1114.2222222222222</v>
      </c>
      <c r="AB46" s="26"/>
      <c r="AC46" s="93" t="s">
        <v>48</v>
      </c>
      <c r="AD46" s="66">
        <f t="shared" si="0"/>
        <v>1</v>
      </c>
      <c r="AE46" s="65">
        <f t="shared" si="1"/>
        <v>-8.8584782190006059</v>
      </c>
      <c r="AF46" s="66">
        <f t="shared" si="2"/>
        <v>0.51372400125939555</v>
      </c>
      <c r="AG46" s="66">
        <f t="shared" si="3"/>
        <v>10.906831651605934</v>
      </c>
      <c r="AH46" s="67">
        <f t="shared" si="4"/>
        <v>0</v>
      </c>
      <c r="AI46" s="65"/>
      <c r="AJ46" s="66"/>
      <c r="AK46" s="66"/>
      <c r="AL46" s="66">
        <f t="shared" si="8"/>
        <v>1</v>
      </c>
      <c r="AM46" s="65">
        <f t="shared" si="9"/>
        <v>-8.8584782190006059</v>
      </c>
      <c r="AN46" s="66">
        <f t="shared" si="10"/>
        <v>0.51372400125939555</v>
      </c>
      <c r="AO46" s="112">
        <f t="shared" si="11"/>
        <v>10.906831651605934</v>
      </c>
    </row>
    <row r="47" spans="1:41">
      <c r="A47" s="94" t="s">
        <v>49</v>
      </c>
      <c r="B47" s="12">
        <v>494</v>
      </c>
      <c r="C47" s="54">
        <v>53.857311740890694</v>
      </c>
      <c r="D47" s="12">
        <v>81489.72688172046</v>
      </c>
      <c r="E47" s="12">
        <v>1668.7655913978481</v>
      </c>
      <c r="F47" s="14">
        <v>33</v>
      </c>
      <c r="G47" s="54">
        <v>96.640909090909076</v>
      </c>
      <c r="H47" s="12">
        <v>121085.15151515152</v>
      </c>
      <c r="I47" s="12">
        <v>1254.0909090909088</v>
      </c>
      <c r="J47" s="12">
        <v>461</v>
      </c>
      <c r="K47" s="54">
        <v>50.794711496746189</v>
      </c>
      <c r="L47" s="12">
        <v>78465.076388888949</v>
      </c>
      <c r="M47" s="12">
        <v>1700.4421296296305</v>
      </c>
      <c r="N47" s="89"/>
      <c r="O47" s="94" t="s">
        <v>49</v>
      </c>
      <c r="P47" s="12">
        <v>298</v>
      </c>
      <c r="Q47" s="54">
        <v>53.481812083892613</v>
      </c>
      <c r="R47" s="12">
        <v>86895.875000000029</v>
      </c>
      <c r="S47" s="12">
        <v>1741.986486486486</v>
      </c>
      <c r="T47" s="14">
        <v>7</v>
      </c>
      <c r="U47" s="54">
        <v>84.261285714285719</v>
      </c>
      <c r="V47" s="12">
        <v>122671.42857142858</v>
      </c>
      <c r="W47" s="12">
        <v>1468.2857142857144</v>
      </c>
      <c r="X47" s="12">
        <v>291</v>
      </c>
      <c r="Y47" s="54">
        <v>52.741412374570466</v>
      </c>
      <c r="Z47" s="12">
        <v>86029.339100346115</v>
      </c>
      <c r="AA47" s="12">
        <v>1748.6159169550176</v>
      </c>
      <c r="AB47" s="26"/>
      <c r="AC47" s="94" t="s">
        <v>49</v>
      </c>
      <c r="AD47" s="12">
        <f t="shared" si="0"/>
        <v>-196</v>
      </c>
      <c r="AE47" s="54">
        <f t="shared" si="1"/>
        <v>-0.69721203093949746</v>
      </c>
      <c r="AF47" s="12">
        <f t="shared" si="2"/>
        <v>6.6341468123048291</v>
      </c>
      <c r="AG47" s="12">
        <f t="shared" si="3"/>
        <v>4.3877279988320073</v>
      </c>
      <c r="AH47" s="14">
        <f t="shared" si="4"/>
        <v>-26</v>
      </c>
      <c r="AI47" s="54">
        <f t="shared" si="5"/>
        <v>-12.809920242966649</v>
      </c>
      <c r="AJ47" s="12">
        <f t="shared" si="6"/>
        <v>1.3100508496936287</v>
      </c>
      <c r="AK47" s="12">
        <f t="shared" si="7"/>
        <v>17.07968725728788</v>
      </c>
      <c r="AL47" s="12">
        <f t="shared" si="8"/>
        <v>-170</v>
      </c>
      <c r="AM47" s="54">
        <f t="shared" si="9"/>
        <v>3.8324873209467465</v>
      </c>
      <c r="AN47" s="12">
        <f t="shared" si="10"/>
        <v>9.6402922925444354</v>
      </c>
      <c r="AO47" s="63">
        <f t="shared" si="11"/>
        <v>2.8330153955830162</v>
      </c>
    </row>
    <row r="48" spans="1:41">
      <c r="A48" s="93" t="s">
        <v>50</v>
      </c>
      <c r="B48" s="66">
        <v>17</v>
      </c>
      <c r="C48" s="65">
        <v>93.590588235294135</v>
      </c>
      <c r="D48" s="66">
        <v>112476.4705882353</v>
      </c>
      <c r="E48" s="66">
        <v>1379.7647058823529</v>
      </c>
      <c r="F48" s="67">
        <v>4</v>
      </c>
      <c r="G48" s="65">
        <v>171.035</v>
      </c>
      <c r="H48" s="66">
        <v>129275</v>
      </c>
      <c r="I48" s="66">
        <v>760.25</v>
      </c>
      <c r="J48" s="66">
        <v>13</v>
      </c>
      <c r="K48" s="65">
        <v>69.761538461538493</v>
      </c>
      <c r="L48" s="66">
        <v>107307.69230769231</v>
      </c>
      <c r="M48" s="66">
        <v>1570.3846153846152</v>
      </c>
      <c r="N48" s="89"/>
      <c r="O48" s="93" t="s">
        <v>50</v>
      </c>
      <c r="P48" s="66">
        <v>17</v>
      </c>
      <c r="Q48" s="65">
        <v>78.778181818181835</v>
      </c>
      <c r="R48" s="66">
        <v>93716.470588235301</v>
      </c>
      <c r="S48" s="66">
        <v>1477.5454545454545</v>
      </c>
      <c r="T48" s="67">
        <v>1</v>
      </c>
      <c r="U48" s="65">
        <v>169.06</v>
      </c>
      <c r="V48" s="66">
        <v>149500</v>
      </c>
      <c r="W48" s="66">
        <v>884</v>
      </c>
      <c r="X48" s="66">
        <v>16</v>
      </c>
      <c r="Y48" s="65">
        <v>69.750000000000014</v>
      </c>
      <c r="Z48" s="66">
        <v>90229.999999999985</v>
      </c>
      <c r="AA48" s="66">
        <v>1536.9</v>
      </c>
      <c r="AB48" s="26"/>
      <c r="AC48" s="93" t="s">
        <v>50</v>
      </c>
      <c r="AD48" s="66">
        <f t="shared" si="0"/>
        <v>0</v>
      </c>
      <c r="AE48" s="65">
        <f t="shared" si="1"/>
        <v>-15.826811965186861</v>
      </c>
      <c r="AF48" s="66">
        <f t="shared" si="2"/>
        <v>-16.67904398305528</v>
      </c>
      <c r="AG48" s="66">
        <f t="shared" si="3"/>
        <v>7.0867698127247909</v>
      </c>
      <c r="AH48" s="67">
        <f t="shared" si="4"/>
        <v>-3</v>
      </c>
      <c r="AI48" s="65">
        <f t="shared" si="5"/>
        <v>-1.1547344110854469</v>
      </c>
      <c r="AJ48" s="66">
        <f t="shared" si="6"/>
        <v>15.644942951073293</v>
      </c>
      <c r="AK48" s="66">
        <f t="shared" si="7"/>
        <v>16.277540282801709</v>
      </c>
      <c r="AL48" s="66">
        <f t="shared" si="8"/>
        <v>3</v>
      </c>
      <c r="AM48" s="65">
        <f t="shared" si="9"/>
        <v>-1.6539861065191178E-2</v>
      </c>
      <c r="AN48" s="66">
        <f t="shared" si="10"/>
        <v>-15.914695340501808</v>
      </c>
      <c r="AO48" s="112">
        <f t="shared" si="11"/>
        <v>-2.1322556943423807</v>
      </c>
    </row>
    <row r="49" spans="1:41">
      <c r="A49" s="94" t="s">
        <v>51</v>
      </c>
      <c r="B49" s="12">
        <v>87</v>
      </c>
      <c r="C49" s="54">
        <v>72.194085057471298</v>
      </c>
      <c r="D49" s="12">
        <v>67932.264367816068</v>
      </c>
      <c r="E49" s="12">
        <v>983.99999999999955</v>
      </c>
      <c r="F49" s="14">
        <v>5</v>
      </c>
      <c r="G49" s="54">
        <v>166.98320000000001</v>
      </c>
      <c r="H49" s="12">
        <v>99640.4</v>
      </c>
      <c r="I49" s="12">
        <v>596.4</v>
      </c>
      <c r="J49" s="12">
        <v>82</v>
      </c>
      <c r="K49" s="54">
        <v>66.414260975609793</v>
      </c>
      <c r="L49" s="12">
        <v>65998.841463414617</v>
      </c>
      <c r="M49" s="12">
        <v>1007.6341463414631</v>
      </c>
      <c r="N49" s="89"/>
      <c r="O49" s="94" t="s">
        <v>51</v>
      </c>
      <c r="P49" s="12">
        <v>79</v>
      </c>
      <c r="Q49" s="54">
        <v>68.065959177215206</v>
      </c>
      <c r="R49" s="12">
        <v>70347.84810126583</v>
      </c>
      <c r="S49" s="12">
        <v>1046.5443037974687</v>
      </c>
      <c r="T49" s="14"/>
      <c r="U49" s="54"/>
      <c r="V49" s="12"/>
      <c r="W49" s="12"/>
      <c r="X49" s="12">
        <v>79</v>
      </c>
      <c r="Y49" s="54">
        <v>68.065959177215206</v>
      </c>
      <c r="Z49" s="12">
        <v>70347.84810126583</v>
      </c>
      <c r="AA49" s="12">
        <v>1046.5443037974687</v>
      </c>
      <c r="AB49" s="26"/>
      <c r="AC49" s="94" t="s">
        <v>51</v>
      </c>
      <c r="AD49" s="12">
        <f t="shared" si="0"/>
        <v>-8</v>
      </c>
      <c r="AE49" s="54">
        <f t="shared" si="1"/>
        <v>-5.7180943244447651</v>
      </c>
      <c r="AF49" s="12">
        <f t="shared" si="2"/>
        <v>3.5558710664651154</v>
      </c>
      <c r="AG49" s="12">
        <f t="shared" si="3"/>
        <v>6.356128434702156</v>
      </c>
      <c r="AH49" s="14">
        <f t="shared" si="4"/>
        <v>-5</v>
      </c>
      <c r="AI49" s="54">
        <f t="shared" si="5"/>
        <v>-99.999999999999986</v>
      </c>
      <c r="AJ49" s="12">
        <f t="shared" si="6"/>
        <v>-100</v>
      </c>
      <c r="AK49" s="12">
        <f t="shared" si="7"/>
        <v>-100</v>
      </c>
      <c r="AL49" s="12">
        <f t="shared" si="8"/>
        <v>-3</v>
      </c>
      <c r="AM49" s="54">
        <f t="shared" si="9"/>
        <v>2.4869631572230975</v>
      </c>
      <c r="AN49" s="12">
        <f t="shared" si="10"/>
        <v>6.5895196664353781</v>
      </c>
      <c r="AO49" s="63">
        <f t="shared" si="11"/>
        <v>3.8615362130473043</v>
      </c>
    </row>
    <row r="50" spans="1:41">
      <c r="A50" s="93" t="s">
        <v>52</v>
      </c>
      <c r="B50" s="66">
        <v>261</v>
      </c>
      <c r="C50" s="65">
        <v>86.035141312741317</v>
      </c>
      <c r="D50" s="66">
        <v>154418.07751937985</v>
      </c>
      <c r="E50" s="66">
        <v>1745.4031007751944</v>
      </c>
      <c r="F50" s="67">
        <v>37</v>
      </c>
      <c r="G50" s="65">
        <v>180.11116388888891</v>
      </c>
      <c r="H50" s="66">
        <v>357375.38888888888</v>
      </c>
      <c r="I50" s="66">
        <v>1833.583333333333</v>
      </c>
      <c r="J50" s="66">
        <v>224</v>
      </c>
      <c r="K50" s="65">
        <v>70.847980717488809</v>
      </c>
      <c r="L50" s="66">
        <v>121506.08108108114</v>
      </c>
      <c r="M50" s="66">
        <v>1731.1036036036032</v>
      </c>
      <c r="N50" s="89"/>
      <c r="O50" s="93" t="s">
        <v>52</v>
      </c>
      <c r="P50" s="66">
        <v>213.00000000000003</v>
      </c>
      <c r="Q50" s="65">
        <v>92.896259637681212</v>
      </c>
      <c r="R50" s="66">
        <v>170026.9460784313</v>
      </c>
      <c r="S50" s="66">
        <v>1859.8431372549028</v>
      </c>
      <c r="T50" s="67">
        <v>29</v>
      </c>
      <c r="U50" s="65">
        <v>189.67813392857141</v>
      </c>
      <c r="V50" s="66">
        <v>306442.8571428571</v>
      </c>
      <c r="W50" s="66">
        <v>1593.5357142857142</v>
      </c>
      <c r="X50" s="66">
        <v>184</v>
      </c>
      <c r="Y50" s="65">
        <v>77.75719550279328</v>
      </c>
      <c r="Z50" s="66">
        <v>148324.41477272721</v>
      </c>
      <c r="AA50" s="66">
        <v>1902.2102272727284</v>
      </c>
      <c r="AB50" s="26"/>
      <c r="AC50" s="93" t="s">
        <v>52</v>
      </c>
      <c r="AD50" s="66">
        <f t="shared" si="0"/>
        <v>-47.999999999999972</v>
      </c>
      <c r="AE50" s="65">
        <f t="shared" si="1"/>
        <v>7.9747859075391583</v>
      </c>
      <c r="AF50" s="66">
        <f t="shared" si="2"/>
        <v>10.108187337776238</v>
      </c>
      <c r="AG50" s="66">
        <f t="shared" si="3"/>
        <v>6.5566536709417775</v>
      </c>
      <c r="AH50" s="67">
        <f t="shared" si="4"/>
        <v>-8</v>
      </c>
      <c r="AI50" s="65">
        <f t="shared" si="5"/>
        <v>5.311702968942221</v>
      </c>
      <c r="AJ50" s="66">
        <f t="shared" si="6"/>
        <v>-14.251829680937302</v>
      </c>
      <c r="AK50" s="66">
        <f t="shared" si="7"/>
        <v>-13.091721258789374</v>
      </c>
      <c r="AL50" s="66">
        <f t="shared" si="8"/>
        <v>-40</v>
      </c>
      <c r="AM50" s="65">
        <f t="shared" si="9"/>
        <v>9.7521689613927585</v>
      </c>
      <c r="AN50" s="66">
        <f t="shared" si="10"/>
        <v>22.071597942287486</v>
      </c>
      <c r="AO50" s="112">
        <f t="shared" si="11"/>
        <v>9.884250908665198</v>
      </c>
    </row>
    <row r="51" spans="1:41">
      <c r="A51" s="94" t="s">
        <v>53</v>
      </c>
      <c r="B51" s="12">
        <v>9</v>
      </c>
      <c r="C51" s="54">
        <v>73.039555555555552</v>
      </c>
      <c r="D51" s="12">
        <v>91190.666666666672</v>
      </c>
      <c r="E51" s="12">
        <v>1346.3333333333333</v>
      </c>
      <c r="F51" s="14"/>
      <c r="G51" s="54"/>
      <c r="H51" s="12"/>
      <c r="I51" s="12"/>
      <c r="J51" s="12">
        <v>9</v>
      </c>
      <c r="K51" s="54">
        <v>73.039555555555552</v>
      </c>
      <c r="L51" s="12">
        <v>91190.666666666672</v>
      </c>
      <c r="M51" s="12">
        <v>1346.3333333333333</v>
      </c>
      <c r="N51" s="89"/>
      <c r="O51" s="94" t="s">
        <v>53</v>
      </c>
      <c r="P51" s="12">
        <v>7</v>
      </c>
      <c r="Q51" s="54">
        <v>67.090857142857146</v>
      </c>
      <c r="R51" s="12">
        <v>87181.28571428571</v>
      </c>
      <c r="S51" s="12">
        <v>1410.7142857142858</v>
      </c>
      <c r="T51" s="14"/>
      <c r="U51" s="54"/>
      <c r="V51" s="12"/>
      <c r="W51" s="12"/>
      <c r="X51" s="12">
        <v>7</v>
      </c>
      <c r="Y51" s="54">
        <v>67.090857142857146</v>
      </c>
      <c r="Z51" s="12">
        <v>87181.28571428571</v>
      </c>
      <c r="AA51" s="12">
        <v>1410.7142857142858</v>
      </c>
      <c r="AB51" s="26"/>
      <c r="AC51" s="94" t="s">
        <v>53</v>
      </c>
      <c r="AD51" s="12">
        <f t="shared" si="0"/>
        <v>-2</v>
      </c>
      <c r="AE51" s="54">
        <f t="shared" si="1"/>
        <v>-8.1444887875497685</v>
      </c>
      <c r="AF51" s="12">
        <f t="shared" si="2"/>
        <v>-4.3967009990579751</v>
      </c>
      <c r="AG51" s="12">
        <f t="shared" si="3"/>
        <v>4.7819474410214804</v>
      </c>
      <c r="AH51" s="14">
        <f t="shared" si="4"/>
        <v>0</v>
      </c>
      <c r="AI51" s="54"/>
      <c r="AJ51" s="12"/>
      <c r="AK51" s="12"/>
      <c r="AL51" s="12">
        <f t="shared" si="8"/>
        <v>-2</v>
      </c>
      <c r="AM51" s="54">
        <f t="shared" si="9"/>
        <v>-8.1444887875497685</v>
      </c>
      <c r="AN51" s="12">
        <f t="shared" si="10"/>
        <v>-4.3967009990579751</v>
      </c>
      <c r="AO51" s="63">
        <f t="shared" si="11"/>
        <v>4.7819474410214804</v>
      </c>
    </row>
    <row r="52" spans="1:41">
      <c r="P52" s="127"/>
    </row>
  </sheetData>
  <mergeCells count="51">
    <mergeCell ref="O1:O4"/>
    <mergeCell ref="A1:A4"/>
    <mergeCell ref="P1:AA1"/>
    <mergeCell ref="W3:W4"/>
    <mergeCell ref="X3:X4"/>
    <mergeCell ref="Y3:Y4"/>
    <mergeCell ref="Z3:Z4"/>
    <mergeCell ref="AA3:AA4"/>
    <mergeCell ref="B1:M1"/>
    <mergeCell ref="D3:D4"/>
    <mergeCell ref="P2:S2"/>
    <mergeCell ref="T2:W2"/>
    <mergeCell ref="X2:AA2"/>
    <mergeCell ref="Q3:Q4"/>
    <mergeCell ref="L3:L4"/>
    <mergeCell ref="AO3:AO4"/>
    <mergeCell ref="B2:E2"/>
    <mergeCell ref="F2:I2"/>
    <mergeCell ref="J2:M2"/>
    <mergeCell ref="B3:B4"/>
    <mergeCell ref="C3:C4"/>
    <mergeCell ref="E3:E4"/>
    <mergeCell ref="F3:F4"/>
    <mergeCell ref="G3:G4"/>
    <mergeCell ref="H3:H4"/>
    <mergeCell ref="I3:I4"/>
    <mergeCell ref="J3:J4"/>
    <mergeCell ref="K3:K4"/>
    <mergeCell ref="M3:M4"/>
    <mergeCell ref="P3:P4"/>
    <mergeCell ref="AI3:AI4"/>
    <mergeCell ref="AJ3:AJ4"/>
    <mergeCell ref="AK3:AK4"/>
    <mergeCell ref="R3:R4"/>
    <mergeCell ref="S3:S4"/>
    <mergeCell ref="AL3:AL4"/>
    <mergeCell ref="AM3:AM4"/>
    <mergeCell ref="AN3:AN4"/>
    <mergeCell ref="T3:T4"/>
    <mergeCell ref="U3:U4"/>
    <mergeCell ref="V3:V4"/>
    <mergeCell ref="AC1:AC4"/>
    <mergeCell ref="AD1:AO1"/>
    <mergeCell ref="AD2:AG2"/>
    <mergeCell ref="AH2:AK2"/>
    <mergeCell ref="AL2:AO2"/>
    <mergeCell ref="AD3:AD4"/>
    <mergeCell ref="AE3:AE4"/>
    <mergeCell ref="AF3:AF4"/>
    <mergeCell ref="AG3:AG4"/>
    <mergeCell ref="AH3:AH4"/>
  </mergeCells>
  <pageMargins left="0.7" right="0.7" top="0.75" bottom="0.75" header="0.3" footer="0.3"/>
  <ignoredErrors>
    <ignoredError sqref="AH5 AL5 AH6:AH51 AL6:AL46 AL47:AL5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P95"/>
  <sheetViews>
    <sheetView tabSelected="1" topLeftCell="T1" workbookViewId="0">
      <selection activeCell="AG6" sqref="AG6"/>
    </sheetView>
  </sheetViews>
  <sheetFormatPr baseColWidth="10" defaultRowHeight="14.4"/>
  <cols>
    <col min="1" max="1" width="26.6640625" bestFit="1" customWidth="1"/>
    <col min="2" max="2" width="5.88671875" customWidth="1"/>
    <col min="3" max="3" width="9.5546875" customWidth="1"/>
    <col min="4" max="4" width="10.88671875" customWidth="1"/>
    <col min="5" max="5" width="8.88671875" customWidth="1"/>
    <col min="6" max="6" width="5.6640625" customWidth="1"/>
    <col min="7" max="7" width="9.109375" customWidth="1"/>
    <col min="8" max="8" width="11" customWidth="1"/>
    <col min="9" max="9" width="8.44140625" customWidth="1"/>
    <col min="10" max="10" width="5.6640625" customWidth="1"/>
    <col min="11" max="11" width="9" customWidth="1"/>
    <col min="12" max="12" width="10.88671875" customWidth="1"/>
    <col min="13" max="13" width="9" customWidth="1"/>
    <col min="14" max="14" width="2.44140625" style="19" customWidth="1"/>
    <col min="15" max="15" width="26.6640625" bestFit="1" customWidth="1"/>
    <col min="16" max="16" width="5.6640625" bestFit="1" customWidth="1"/>
    <col min="17" max="17" width="8.88671875" customWidth="1"/>
    <col min="18" max="18" width="10.44140625" customWidth="1"/>
    <col min="19" max="19" width="8.33203125" customWidth="1"/>
    <col min="20" max="20" width="5.6640625" bestFit="1" customWidth="1"/>
    <col min="21" max="21" width="9.109375" customWidth="1"/>
    <col min="22" max="22" width="11" customWidth="1"/>
    <col min="23" max="23" width="8.33203125" customWidth="1"/>
    <col min="24" max="24" width="5.6640625" bestFit="1" customWidth="1"/>
    <col min="25" max="25" width="9.109375" customWidth="1"/>
    <col min="26" max="26" width="10.109375" customWidth="1"/>
    <col min="27" max="27" width="9" customWidth="1"/>
    <col min="28" max="28" width="2.109375" style="19" customWidth="1"/>
    <col min="29" max="29" width="26.6640625" bestFit="1" customWidth="1"/>
    <col min="30" max="30" width="5.6640625" bestFit="1" customWidth="1"/>
    <col min="31" max="31" width="9.109375" customWidth="1"/>
    <col min="32" max="32" width="11" customWidth="1"/>
    <col min="33" max="33" width="8.44140625" customWidth="1"/>
    <col min="34" max="34" width="6.109375" customWidth="1"/>
    <col min="35" max="35" width="9.5546875" customWidth="1"/>
    <col min="36" max="36" width="11" customWidth="1"/>
    <col min="37" max="37" width="8.88671875" customWidth="1"/>
    <col min="38" max="38" width="5.6640625" bestFit="1" customWidth="1"/>
    <col min="39" max="39" width="9.6640625" customWidth="1"/>
    <col min="40" max="40" width="10.6640625" customWidth="1"/>
    <col min="41" max="41" width="8.5546875" customWidth="1"/>
    <col min="42" max="42" width="11.44140625" style="19"/>
  </cols>
  <sheetData>
    <row r="1" spans="1:41">
      <c r="B1" s="140">
        <v>2016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2"/>
      <c r="P1" s="153">
        <v>2017</v>
      </c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  <c r="AD1" s="140" t="s">
        <v>1087</v>
      </c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2"/>
    </row>
    <row r="2" spans="1:41" ht="15" customHeight="1">
      <c r="A2" s="75"/>
      <c r="B2" s="138" t="s">
        <v>0</v>
      </c>
      <c r="C2" s="138"/>
      <c r="D2" s="138"/>
      <c r="E2" s="138"/>
      <c r="F2" s="138" t="s">
        <v>1</v>
      </c>
      <c r="G2" s="138"/>
      <c r="H2" s="138"/>
      <c r="I2" s="138"/>
      <c r="J2" s="138" t="s">
        <v>2</v>
      </c>
      <c r="K2" s="138"/>
      <c r="L2" s="138"/>
      <c r="M2" s="138"/>
      <c r="O2" s="75"/>
      <c r="P2" s="138" t="s">
        <v>0</v>
      </c>
      <c r="Q2" s="138"/>
      <c r="R2" s="138"/>
      <c r="S2" s="138"/>
      <c r="T2" s="138" t="s">
        <v>1</v>
      </c>
      <c r="U2" s="138"/>
      <c r="V2" s="138"/>
      <c r="W2" s="138"/>
      <c r="X2" s="138" t="s">
        <v>2</v>
      </c>
      <c r="Y2" s="138"/>
      <c r="Z2" s="138"/>
      <c r="AA2" s="138"/>
      <c r="AC2" s="75"/>
      <c r="AD2" s="138" t="s">
        <v>0</v>
      </c>
      <c r="AE2" s="138"/>
      <c r="AF2" s="138"/>
      <c r="AG2" s="138"/>
      <c r="AH2" s="138" t="s">
        <v>1</v>
      </c>
      <c r="AI2" s="138"/>
      <c r="AJ2" s="138"/>
      <c r="AK2" s="138"/>
      <c r="AL2" s="138" t="s">
        <v>2</v>
      </c>
      <c r="AM2" s="138"/>
      <c r="AN2" s="138"/>
      <c r="AO2" s="138"/>
    </row>
    <row r="3" spans="1:41" ht="15" customHeight="1">
      <c r="A3" s="76"/>
      <c r="B3" s="138" t="s">
        <v>3</v>
      </c>
      <c r="C3" s="138" t="s">
        <v>5</v>
      </c>
      <c r="D3" s="138" t="s">
        <v>4</v>
      </c>
      <c r="E3" s="138" t="s">
        <v>6</v>
      </c>
      <c r="F3" s="138" t="s">
        <v>3</v>
      </c>
      <c r="G3" s="138" t="s">
        <v>5</v>
      </c>
      <c r="H3" s="138" t="s">
        <v>4</v>
      </c>
      <c r="I3" s="138" t="s">
        <v>6</v>
      </c>
      <c r="J3" s="138" t="s">
        <v>3</v>
      </c>
      <c r="K3" s="138" t="s">
        <v>5</v>
      </c>
      <c r="L3" s="138" t="s">
        <v>4</v>
      </c>
      <c r="M3" s="140" t="s">
        <v>6</v>
      </c>
      <c r="O3" s="76"/>
      <c r="P3" s="138" t="s">
        <v>3</v>
      </c>
      <c r="Q3" s="138" t="s">
        <v>5</v>
      </c>
      <c r="R3" s="138" t="s">
        <v>4</v>
      </c>
      <c r="S3" s="138" t="s">
        <v>6</v>
      </c>
      <c r="T3" s="138" t="s">
        <v>3</v>
      </c>
      <c r="U3" s="138" t="s">
        <v>5</v>
      </c>
      <c r="V3" s="138" t="s">
        <v>4</v>
      </c>
      <c r="W3" s="138" t="s">
        <v>6</v>
      </c>
      <c r="X3" s="138" t="s">
        <v>3</v>
      </c>
      <c r="Y3" s="138" t="s">
        <v>5</v>
      </c>
      <c r="Z3" s="138" t="s">
        <v>4</v>
      </c>
      <c r="AA3" s="140" t="s">
        <v>6</v>
      </c>
      <c r="AC3" s="76"/>
      <c r="AD3" s="138" t="s">
        <v>3</v>
      </c>
      <c r="AE3" s="138" t="s">
        <v>5</v>
      </c>
      <c r="AF3" s="138" t="s">
        <v>4</v>
      </c>
      <c r="AG3" s="138" t="s">
        <v>6</v>
      </c>
      <c r="AH3" s="138" t="s">
        <v>3</v>
      </c>
      <c r="AI3" s="138" t="s">
        <v>5</v>
      </c>
      <c r="AJ3" s="138" t="s">
        <v>4</v>
      </c>
      <c r="AK3" s="138" t="s">
        <v>6</v>
      </c>
      <c r="AL3" s="138" t="s">
        <v>3</v>
      </c>
      <c r="AM3" s="138" t="s">
        <v>5</v>
      </c>
      <c r="AN3" s="138" t="s">
        <v>4</v>
      </c>
      <c r="AO3" s="140" t="s">
        <v>6</v>
      </c>
    </row>
    <row r="4" spans="1:41" ht="20.25" customHeight="1">
      <c r="A4" s="76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40"/>
      <c r="O4" s="76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40"/>
      <c r="AC4" s="76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40"/>
    </row>
    <row r="5" spans="1:41">
      <c r="A5" s="77" t="s">
        <v>115</v>
      </c>
      <c r="B5" s="15">
        <f>B6+B17+B31+B39+B46+B49+B53+B56+B58+B74+B80+B86+B7</f>
        <v>3944</v>
      </c>
      <c r="C5" s="17">
        <v>82.354934693353897</v>
      </c>
      <c r="D5" s="15">
        <v>259362.60595207059</v>
      </c>
      <c r="E5" s="15">
        <v>3020.9829351535886</v>
      </c>
      <c r="F5" s="15">
        <f>F6+F17+F31+F39+F46+F49+F53+F56+F58+F74+F80+F86+F7</f>
        <v>248</v>
      </c>
      <c r="G5" s="17">
        <v>190.75809993333331</v>
      </c>
      <c r="H5" s="15">
        <v>577653.60337552719</v>
      </c>
      <c r="I5" s="15">
        <v>2595.4808510638304</v>
      </c>
      <c r="J5" s="15">
        <f>J6+J17+J31+J39+J46+J49+J53+J56+J58+J74+J80+J86+J7</f>
        <v>3696</v>
      </c>
      <c r="K5" s="17">
        <v>75.240699074651261</v>
      </c>
      <c r="L5" s="15">
        <v>238420.0833564685</v>
      </c>
      <c r="M5" s="20">
        <v>3048.960828203692</v>
      </c>
      <c r="O5" s="77" t="s">
        <v>115</v>
      </c>
      <c r="P5" s="15">
        <v>2498</v>
      </c>
      <c r="Q5" s="17">
        <v>83.165979151134465</v>
      </c>
      <c r="R5" s="15">
        <v>292355.66397703928</v>
      </c>
      <c r="S5" s="15">
        <v>3417.0325907590754</v>
      </c>
      <c r="T5" s="15">
        <v>207</v>
      </c>
      <c r="U5" s="17">
        <v>174.49174554000001</v>
      </c>
      <c r="V5" s="15">
        <v>564784.69346733671</v>
      </c>
      <c r="W5" s="15">
        <v>2744.2361809045233</v>
      </c>
      <c r="X5" s="15">
        <v>2291</v>
      </c>
      <c r="Y5" s="17">
        <v>75.112560598324706</v>
      </c>
      <c r="Z5" s="15">
        <v>268153.26358928578</v>
      </c>
      <c r="AA5" s="20">
        <v>3477.2062921348329</v>
      </c>
      <c r="AC5" s="77" t="s">
        <v>115</v>
      </c>
      <c r="AD5" s="15">
        <f>P5-B5</f>
        <v>-1446</v>
      </c>
      <c r="AE5" s="17">
        <f>(Q5-C5)*100/C5</f>
        <v>0.9848158593051739</v>
      </c>
      <c r="AF5" s="87">
        <f>(R5-D5)*100/D5</f>
        <v>12.720822997539479</v>
      </c>
      <c r="AG5" s="87">
        <f>(S5-E5)*100/E5</f>
        <v>13.10996003972301</v>
      </c>
      <c r="AH5" s="15">
        <f>T5-F5</f>
        <v>-41</v>
      </c>
      <c r="AI5" s="17">
        <f>(U5-G5)*100/G5</f>
        <v>-8.5272155672645695</v>
      </c>
      <c r="AJ5" s="87">
        <f>(V5-H5)*100/H5</f>
        <v>-2.2277901207559037</v>
      </c>
      <c r="AK5" s="87">
        <f>(W5-I5)*100/I5</f>
        <v>5.7313206444856384</v>
      </c>
      <c r="AL5" s="15">
        <f>X5-J5</f>
        <v>-1405</v>
      </c>
      <c r="AM5" s="17">
        <f>(Y5-K5)*100/K5</f>
        <v>-0.17030473919363817</v>
      </c>
      <c r="AN5" s="87">
        <f>(Z5-L5)*100/L5</f>
        <v>12.470920995511261</v>
      </c>
      <c r="AO5" s="88">
        <f>(AA5-M5)*100/M5</f>
        <v>14.045620395308372</v>
      </c>
    </row>
    <row r="6" spans="1:41">
      <c r="A6" s="28" t="s">
        <v>116</v>
      </c>
      <c r="B6" s="73">
        <v>771</v>
      </c>
      <c r="C6" s="74">
        <v>83.817247108923894</v>
      </c>
      <c r="D6" s="73">
        <v>470855.51841746224</v>
      </c>
      <c r="E6" s="73">
        <v>5458.0887978142064</v>
      </c>
      <c r="F6" s="73">
        <v>12</v>
      </c>
      <c r="G6" s="74">
        <v>196.2715</v>
      </c>
      <c r="H6" s="73">
        <v>1499666.6666666665</v>
      </c>
      <c r="I6" s="73">
        <v>5943.833333333333</v>
      </c>
      <c r="J6" s="73">
        <v>759</v>
      </c>
      <c r="K6" s="74">
        <v>82.017979062666527</v>
      </c>
      <c r="L6" s="73">
        <v>453732.44798890455</v>
      </c>
      <c r="M6" s="78">
        <v>5449.9930555555547</v>
      </c>
      <c r="O6" s="28" t="s">
        <v>116</v>
      </c>
      <c r="P6" s="73">
        <v>605</v>
      </c>
      <c r="Q6" s="74">
        <v>79.004275699664291</v>
      </c>
      <c r="R6" s="73">
        <v>495053.55670103093</v>
      </c>
      <c r="S6" s="73">
        <v>6290.5388601036266</v>
      </c>
      <c r="T6" s="73"/>
      <c r="U6" s="74"/>
      <c r="V6" s="73"/>
      <c r="W6" s="73"/>
      <c r="X6" s="73">
        <v>605</v>
      </c>
      <c r="Y6" s="74">
        <v>79.004275699664291</v>
      </c>
      <c r="Z6" s="73">
        <v>495053.55670103093</v>
      </c>
      <c r="AA6" s="78">
        <v>6290.5388601036266</v>
      </c>
      <c r="AC6" s="28" t="s">
        <v>116</v>
      </c>
      <c r="AD6" s="15">
        <f t="shared" ref="AD6:AD69" si="0">P6-B6</f>
        <v>-166</v>
      </c>
      <c r="AE6" s="17">
        <f t="shared" ref="AE6:AE69" si="1">(Q6-C6)*100/C6</f>
        <v>-5.7422208140586539</v>
      </c>
      <c r="AF6" s="87">
        <f t="shared" ref="AF6:AF69" si="2">(R6-D6)*100/D6</f>
        <v>5.1391642100527788</v>
      </c>
      <c r="AG6" s="87">
        <f t="shared" ref="AG6:AG69" si="3">(S6-E6)*100/E6</f>
        <v>15.251676788820115</v>
      </c>
      <c r="AH6" s="15">
        <f t="shared" ref="AH6:AH69" si="4">T6-F6</f>
        <v>-12</v>
      </c>
      <c r="AI6" s="17">
        <f t="shared" ref="AI6:AI66" si="5">(U6-G6)*100/G6</f>
        <v>-100</v>
      </c>
      <c r="AJ6" s="87">
        <f t="shared" ref="AJ6:AJ58" si="6">(V6-H6)*100/H6</f>
        <v>-100</v>
      </c>
      <c r="AK6" s="87">
        <f t="shared" ref="AK6:AK66" si="7">(W6-I6)*100/I6</f>
        <v>-99.999999999999986</v>
      </c>
      <c r="AL6" s="15">
        <f t="shared" ref="AL6:AL69" si="8">X6-J6</f>
        <v>-154</v>
      </c>
      <c r="AM6" s="17">
        <f t="shared" ref="AM6:AM69" si="9">(Y6-K6)*100/K6</f>
        <v>-3.6744423569612592</v>
      </c>
      <c r="AN6" s="87">
        <f t="shared" ref="AN6:AN69" si="10">(Z6-L6)*100/L6</f>
        <v>9.1069327078712341</v>
      </c>
      <c r="AO6" s="88">
        <f t="shared" ref="AO6:AO69" si="11">(AA6-M6)*100/M6</f>
        <v>15.422878451032984</v>
      </c>
    </row>
    <row r="7" spans="1:41">
      <c r="A7" s="28" t="s">
        <v>117</v>
      </c>
      <c r="B7" s="73">
        <v>641.00000000000011</v>
      </c>
      <c r="C7" s="74">
        <v>83.175579638497652</v>
      </c>
      <c r="D7" s="73">
        <v>275569.34960629896</v>
      </c>
      <c r="E7" s="73">
        <v>3341.7898894154832</v>
      </c>
      <c r="F7" s="73">
        <v>4</v>
      </c>
      <c r="G7" s="74">
        <v>307.50225</v>
      </c>
      <c r="H7" s="73">
        <v>1217367.75</v>
      </c>
      <c r="I7" s="73">
        <v>3506</v>
      </c>
      <c r="J7" s="73">
        <v>637</v>
      </c>
      <c r="K7" s="74">
        <v>81.762498250393733</v>
      </c>
      <c r="L7" s="73">
        <v>269599.15372424712</v>
      </c>
      <c r="M7" s="78">
        <v>3340.7456279809257</v>
      </c>
      <c r="O7" s="28" t="s">
        <v>117</v>
      </c>
      <c r="P7" s="73">
        <v>227</v>
      </c>
      <c r="Q7" s="74">
        <v>87.13110199559469</v>
      </c>
      <c r="R7" s="73">
        <v>300612.32444444444</v>
      </c>
      <c r="S7" s="73">
        <v>3550.9333333333334</v>
      </c>
      <c r="T7" s="73">
        <v>4</v>
      </c>
      <c r="U7" s="74">
        <v>307.50225</v>
      </c>
      <c r="V7" s="73">
        <v>1217367.75</v>
      </c>
      <c r="W7" s="73">
        <v>3506</v>
      </c>
      <c r="X7" s="73">
        <v>223</v>
      </c>
      <c r="Y7" s="74">
        <v>83.178256291479869</v>
      </c>
      <c r="Z7" s="73">
        <v>284019.46606334852</v>
      </c>
      <c r="AA7" s="78">
        <v>3551.7466063348425</v>
      </c>
      <c r="AC7" s="28" t="s">
        <v>117</v>
      </c>
      <c r="AD7" s="15">
        <f t="shared" si="0"/>
        <v>-414.00000000000011</v>
      </c>
      <c r="AE7" s="17">
        <f t="shared" si="1"/>
        <v>4.755629445912791</v>
      </c>
      <c r="AF7" s="87">
        <f t="shared" si="2"/>
        <v>9.0877214298048532</v>
      </c>
      <c r="AG7" s="87">
        <f t="shared" si="3"/>
        <v>6.2584258986561156</v>
      </c>
      <c r="AH7" s="15">
        <f t="shared" si="4"/>
        <v>0</v>
      </c>
      <c r="AI7" s="17">
        <f t="shared" si="5"/>
        <v>0</v>
      </c>
      <c r="AJ7" s="87">
        <f t="shared" si="6"/>
        <v>0</v>
      </c>
      <c r="AK7" s="87">
        <f t="shared" si="7"/>
        <v>0</v>
      </c>
      <c r="AL7" s="15">
        <f t="shared" si="8"/>
        <v>-414</v>
      </c>
      <c r="AM7" s="17">
        <f t="shared" si="9"/>
        <v>1.731549391691096</v>
      </c>
      <c r="AN7" s="87">
        <f t="shared" si="10"/>
        <v>5.3487973311113794</v>
      </c>
      <c r="AO7" s="88">
        <f t="shared" si="11"/>
        <v>6.3159845690329064</v>
      </c>
    </row>
    <row r="8" spans="1:41">
      <c r="A8" s="32" t="s">
        <v>118</v>
      </c>
      <c r="B8" s="1">
        <v>313</v>
      </c>
      <c r="C8" s="2">
        <v>81.198375453674117</v>
      </c>
      <c r="D8" s="3">
        <v>283407.96463022474</v>
      </c>
      <c r="E8" s="3">
        <v>3535.0643086816731</v>
      </c>
      <c r="F8" s="1"/>
      <c r="G8" s="2"/>
      <c r="H8" s="3"/>
      <c r="I8" s="3" t="s">
        <v>1088</v>
      </c>
      <c r="J8" s="1">
        <v>313</v>
      </c>
      <c r="K8" s="2">
        <v>81.198375453674117</v>
      </c>
      <c r="L8" s="3">
        <v>283407.96463022474</v>
      </c>
      <c r="M8" s="25">
        <v>3535.0643086816731</v>
      </c>
      <c r="O8" s="32" t="s">
        <v>118</v>
      </c>
      <c r="P8" s="1">
        <v>85</v>
      </c>
      <c r="Q8" s="2">
        <v>78.695046952941198</v>
      </c>
      <c r="R8" s="3">
        <v>274624.68235294125</v>
      </c>
      <c r="S8" s="3">
        <v>3576.84705882353</v>
      </c>
      <c r="T8" s="1"/>
      <c r="U8" s="2"/>
      <c r="V8" s="3"/>
      <c r="W8" s="3"/>
      <c r="X8" s="1">
        <v>85</v>
      </c>
      <c r="Y8" s="2">
        <v>78.695046952941198</v>
      </c>
      <c r="Z8" s="3">
        <v>274624.68235294125</v>
      </c>
      <c r="AA8" s="25">
        <v>3576.84705882353</v>
      </c>
      <c r="AC8" s="32" t="s">
        <v>118</v>
      </c>
      <c r="AD8" s="1">
        <f t="shared" si="0"/>
        <v>-228</v>
      </c>
      <c r="AE8" s="2">
        <f t="shared" si="1"/>
        <v>-3.0829785531376017</v>
      </c>
      <c r="AF8" s="99">
        <f t="shared" si="2"/>
        <v>-3.0991656458009</v>
      </c>
      <c r="AG8" s="99">
        <f t="shared" si="3"/>
        <v>1.1819516278457438</v>
      </c>
      <c r="AH8" s="1"/>
      <c r="AI8" s="2"/>
      <c r="AJ8" s="99"/>
      <c r="AK8" s="99"/>
      <c r="AL8" s="1">
        <f t="shared" si="8"/>
        <v>-228</v>
      </c>
      <c r="AM8" s="2">
        <f t="shared" si="9"/>
        <v>-3.0829785531376017</v>
      </c>
      <c r="AN8" s="99">
        <f t="shared" si="10"/>
        <v>-3.0991656458009</v>
      </c>
      <c r="AO8" s="102">
        <f t="shared" si="11"/>
        <v>1.1819516278457438</v>
      </c>
    </row>
    <row r="9" spans="1:41">
      <c r="A9" s="30" t="s">
        <v>119</v>
      </c>
      <c r="B9" s="10">
        <v>35</v>
      </c>
      <c r="C9" s="11">
        <v>79.182885294117668</v>
      </c>
      <c r="D9" s="12">
        <v>226464.28571428574</v>
      </c>
      <c r="E9" s="13">
        <v>2930.1470588235288</v>
      </c>
      <c r="F9" s="14"/>
      <c r="G9" s="11"/>
      <c r="H9" s="12"/>
      <c r="I9" s="13" t="s">
        <v>1088</v>
      </c>
      <c r="J9" s="12">
        <v>35</v>
      </c>
      <c r="K9" s="11">
        <v>79.182885294117668</v>
      </c>
      <c r="L9" s="12">
        <v>226464.28571428574</v>
      </c>
      <c r="M9" s="23">
        <v>2930.1470588235288</v>
      </c>
      <c r="O9" s="30" t="s">
        <v>119</v>
      </c>
      <c r="P9" s="10">
        <v>14</v>
      </c>
      <c r="Q9" s="11">
        <v>84.004612500000007</v>
      </c>
      <c r="R9" s="12">
        <v>284011.85714285716</v>
      </c>
      <c r="S9" s="13">
        <v>3528.1428571428573</v>
      </c>
      <c r="T9" s="14"/>
      <c r="U9" s="11"/>
      <c r="V9" s="12"/>
      <c r="W9" s="13"/>
      <c r="X9" s="12">
        <v>14</v>
      </c>
      <c r="Y9" s="11">
        <v>84.004612500000007</v>
      </c>
      <c r="Z9" s="12">
        <v>284011.85714285716</v>
      </c>
      <c r="AA9" s="23">
        <v>3528.1428571428573</v>
      </c>
      <c r="AC9" s="30" t="s">
        <v>119</v>
      </c>
      <c r="AD9" s="10">
        <f t="shared" si="0"/>
        <v>-21</v>
      </c>
      <c r="AE9" s="11">
        <f t="shared" si="1"/>
        <v>6.0893552792026586</v>
      </c>
      <c r="AF9" s="11">
        <f t="shared" si="2"/>
        <v>25.411323135152177</v>
      </c>
      <c r="AG9" s="101">
        <f t="shared" si="3"/>
        <v>20.408388600107578</v>
      </c>
      <c r="AH9" s="14"/>
      <c r="AI9" s="11"/>
      <c r="AJ9" s="11"/>
      <c r="AK9" s="101"/>
      <c r="AL9" s="12">
        <f t="shared" si="8"/>
        <v>-21</v>
      </c>
      <c r="AM9" s="11">
        <f t="shared" si="9"/>
        <v>6.0893552792026586</v>
      </c>
      <c r="AN9" s="11">
        <f t="shared" si="10"/>
        <v>25.411323135152177</v>
      </c>
      <c r="AO9" s="103">
        <f t="shared" si="11"/>
        <v>20.408388600107578</v>
      </c>
    </row>
    <row r="10" spans="1:41">
      <c r="A10" s="32" t="s">
        <v>120</v>
      </c>
      <c r="B10" s="1">
        <v>10</v>
      </c>
      <c r="C10" s="2">
        <v>144.5503181</v>
      </c>
      <c r="D10" s="3">
        <v>663558.875</v>
      </c>
      <c r="E10" s="3">
        <v>3723.75</v>
      </c>
      <c r="F10" s="1">
        <v>2</v>
      </c>
      <c r="G10" s="2">
        <v>422.50450000000001</v>
      </c>
      <c r="H10" s="3">
        <v>1994735.5</v>
      </c>
      <c r="I10" s="3">
        <v>4721.5</v>
      </c>
      <c r="J10" s="1">
        <v>8</v>
      </c>
      <c r="K10" s="2">
        <v>75.061772624999989</v>
      </c>
      <c r="L10" s="3">
        <v>219833.33333333334</v>
      </c>
      <c r="M10" s="25">
        <v>3391.166666666667</v>
      </c>
      <c r="O10" s="32" t="s">
        <v>120</v>
      </c>
      <c r="P10" s="1">
        <v>6</v>
      </c>
      <c r="Q10" s="2">
        <v>199.4485885</v>
      </c>
      <c r="R10" s="3">
        <v>1112867.75</v>
      </c>
      <c r="S10" s="3">
        <v>3757.25</v>
      </c>
      <c r="T10" s="1">
        <v>2</v>
      </c>
      <c r="U10" s="2">
        <v>422.50450000000001</v>
      </c>
      <c r="V10" s="3">
        <v>1994735.5</v>
      </c>
      <c r="W10" s="3">
        <v>4721.5</v>
      </c>
      <c r="X10" s="1">
        <v>4</v>
      </c>
      <c r="Y10" s="2">
        <v>87.920632749999996</v>
      </c>
      <c r="Z10" s="3">
        <v>231000</v>
      </c>
      <c r="AA10" s="25">
        <v>2793</v>
      </c>
      <c r="AC10" s="32" t="s">
        <v>120</v>
      </c>
      <c r="AD10" s="1">
        <f t="shared" si="0"/>
        <v>-4</v>
      </c>
      <c r="AE10" s="2">
        <f t="shared" si="1"/>
        <v>37.978657620124601</v>
      </c>
      <c r="AF10" s="99">
        <f t="shared" si="2"/>
        <v>67.711983356412802</v>
      </c>
      <c r="AG10" s="99">
        <f t="shared" si="3"/>
        <v>0.89963074857334679</v>
      </c>
      <c r="AH10" s="1">
        <f t="shared" si="4"/>
        <v>0</v>
      </c>
      <c r="AI10" s="2">
        <f t="shared" si="5"/>
        <v>0</v>
      </c>
      <c r="AJ10" s="99">
        <f t="shared" si="6"/>
        <v>0</v>
      </c>
      <c r="AK10" s="99">
        <f t="shared" si="7"/>
        <v>0</v>
      </c>
      <c r="AL10" s="1">
        <f t="shared" si="8"/>
        <v>-4</v>
      </c>
      <c r="AM10" s="2">
        <f t="shared" si="9"/>
        <v>17.131037111581946</v>
      </c>
      <c r="AN10" s="99">
        <f t="shared" si="10"/>
        <v>5.0796057619408588</v>
      </c>
      <c r="AO10" s="102">
        <f t="shared" si="11"/>
        <v>-17.638963975033182</v>
      </c>
    </row>
    <row r="11" spans="1:41">
      <c r="A11" s="30" t="s">
        <v>121</v>
      </c>
      <c r="B11" s="10">
        <v>47.000000000000007</v>
      </c>
      <c r="C11" s="11">
        <v>86.563910446808521</v>
      </c>
      <c r="D11" s="12">
        <v>275880.8510638299</v>
      </c>
      <c r="E11" s="13">
        <v>3208.0851063829782</v>
      </c>
      <c r="F11" s="14"/>
      <c r="G11" s="11"/>
      <c r="H11" s="12"/>
      <c r="I11" s="13" t="s">
        <v>1088</v>
      </c>
      <c r="J11" s="12">
        <v>47</v>
      </c>
      <c r="K11" s="11">
        <v>86.563910446808521</v>
      </c>
      <c r="L11" s="12">
        <v>275880.8510638299</v>
      </c>
      <c r="M11" s="23">
        <v>3208.0851063829782</v>
      </c>
      <c r="O11" s="30" t="s">
        <v>121</v>
      </c>
      <c r="P11" s="10">
        <v>26</v>
      </c>
      <c r="Q11" s="11">
        <v>86.213846538461524</v>
      </c>
      <c r="R11" s="12">
        <v>332374.19230769225</v>
      </c>
      <c r="S11" s="13">
        <v>3905.5</v>
      </c>
      <c r="T11" s="14"/>
      <c r="U11" s="11"/>
      <c r="V11" s="12"/>
      <c r="W11" s="13"/>
      <c r="X11" s="12">
        <v>26</v>
      </c>
      <c r="Y11" s="11">
        <v>86.213846538461524</v>
      </c>
      <c r="Z11" s="12">
        <v>332374.19230769225</v>
      </c>
      <c r="AA11" s="23">
        <v>3905.5</v>
      </c>
      <c r="AC11" s="30" t="s">
        <v>121</v>
      </c>
      <c r="AD11" s="10">
        <f t="shared" si="0"/>
        <v>-21.000000000000007</v>
      </c>
      <c r="AE11" s="11">
        <f t="shared" si="1"/>
        <v>-0.40439936982988112</v>
      </c>
      <c r="AF11" s="11">
        <f t="shared" si="2"/>
        <v>20.477441992083612</v>
      </c>
      <c r="AG11" s="101">
        <f t="shared" si="3"/>
        <v>21.739289030375399</v>
      </c>
      <c r="AH11" s="14"/>
      <c r="AI11" s="11"/>
      <c r="AJ11" s="11"/>
      <c r="AK11" s="101"/>
      <c r="AL11" s="12">
        <f t="shared" si="8"/>
        <v>-21</v>
      </c>
      <c r="AM11" s="11">
        <f t="shared" si="9"/>
        <v>-0.40439936982988112</v>
      </c>
      <c r="AN11" s="11">
        <f t="shared" si="10"/>
        <v>20.477441992083612</v>
      </c>
      <c r="AO11" s="103">
        <f t="shared" si="11"/>
        <v>21.739289030375399</v>
      </c>
    </row>
    <row r="12" spans="1:41">
      <c r="A12" s="32" t="s">
        <v>122</v>
      </c>
      <c r="B12" s="1">
        <v>32</v>
      </c>
      <c r="C12" s="2">
        <v>83.183628124999998</v>
      </c>
      <c r="D12" s="3">
        <v>205171.03124999997</v>
      </c>
      <c r="E12" s="3">
        <v>2522.3749999999995</v>
      </c>
      <c r="F12" s="1"/>
      <c r="G12" s="2"/>
      <c r="H12" s="3"/>
      <c r="I12" s="3" t="s">
        <v>1088</v>
      </c>
      <c r="J12" s="1">
        <v>32</v>
      </c>
      <c r="K12" s="2">
        <v>83.183628124999998</v>
      </c>
      <c r="L12" s="3">
        <v>205171.03124999997</v>
      </c>
      <c r="M12" s="25">
        <v>2522.3749999999995</v>
      </c>
      <c r="O12" s="32" t="s">
        <v>122</v>
      </c>
      <c r="P12" s="1">
        <v>6</v>
      </c>
      <c r="Q12" s="2">
        <v>66.0047</v>
      </c>
      <c r="R12" s="3">
        <v>243166.66666666666</v>
      </c>
      <c r="S12" s="3">
        <v>3668.5</v>
      </c>
      <c r="T12" s="1"/>
      <c r="U12" s="2"/>
      <c r="V12" s="3"/>
      <c r="W12" s="3"/>
      <c r="X12" s="1">
        <v>6</v>
      </c>
      <c r="Y12" s="2">
        <v>66.0047</v>
      </c>
      <c r="Z12" s="3">
        <v>243166.66666666666</v>
      </c>
      <c r="AA12" s="25">
        <v>3668.5</v>
      </c>
      <c r="AC12" s="32" t="s">
        <v>122</v>
      </c>
      <c r="AD12" s="1">
        <f t="shared" si="0"/>
        <v>-26</v>
      </c>
      <c r="AE12" s="2">
        <f t="shared" si="1"/>
        <v>-20.65181395933492</v>
      </c>
      <c r="AF12" s="99">
        <f t="shared" si="2"/>
        <v>18.519005916760822</v>
      </c>
      <c r="AG12" s="99">
        <f t="shared" si="3"/>
        <v>45.438326973586427</v>
      </c>
      <c r="AH12" s="1"/>
      <c r="AI12" s="2"/>
      <c r="AJ12" s="99"/>
      <c r="AK12" s="99"/>
      <c r="AL12" s="1">
        <f t="shared" si="8"/>
        <v>-26</v>
      </c>
      <c r="AM12" s="2">
        <f t="shared" si="9"/>
        <v>-20.65181395933492</v>
      </c>
      <c r="AN12" s="99">
        <f t="shared" si="10"/>
        <v>18.519005916760822</v>
      </c>
      <c r="AO12" s="102">
        <f t="shared" si="11"/>
        <v>45.438326973586427</v>
      </c>
    </row>
    <row r="13" spans="1:41">
      <c r="A13" s="30" t="s">
        <v>123</v>
      </c>
      <c r="B13" s="10">
        <v>47</v>
      </c>
      <c r="C13" s="11">
        <v>84.447744680851045</v>
      </c>
      <c r="D13" s="12">
        <v>243297.87234042553</v>
      </c>
      <c r="E13" s="13">
        <v>2891.5319148936164</v>
      </c>
      <c r="F13" s="14"/>
      <c r="G13" s="11"/>
      <c r="H13" s="12"/>
      <c r="I13" s="13" t="s">
        <v>1088</v>
      </c>
      <c r="J13" s="12">
        <v>47</v>
      </c>
      <c r="K13" s="11">
        <v>84.447744680851045</v>
      </c>
      <c r="L13" s="12">
        <v>243297.87234042553</v>
      </c>
      <c r="M13" s="23">
        <v>2891.5319148936164</v>
      </c>
      <c r="O13" s="30" t="s">
        <v>123</v>
      </c>
      <c r="P13" s="10">
        <v>6</v>
      </c>
      <c r="Q13" s="11">
        <v>79.440666666666672</v>
      </c>
      <c r="R13" s="12">
        <v>266800</v>
      </c>
      <c r="S13" s="13">
        <v>3474.333333333333</v>
      </c>
      <c r="T13" s="14"/>
      <c r="U13" s="11"/>
      <c r="V13" s="12"/>
      <c r="W13" s="13"/>
      <c r="X13" s="12">
        <v>6</v>
      </c>
      <c r="Y13" s="11">
        <v>79.440666666666672</v>
      </c>
      <c r="Z13" s="12">
        <v>266800</v>
      </c>
      <c r="AA13" s="23">
        <v>3474.333333333333</v>
      </c>
      <c r="AC13" s="30" t="s">
        <v>123</v>
      </c>
      <c r="AD13" s="10">
        <f t="shared" si="0"/>
        <v>-41</v>
      </c>
      <c r="AE13" s="11">
        <f t="shared" si="1"/>
        <v>-5.92920276687952</v>
      </c>
      <c r="AF13" s="11">
        <f t="shared" si="2"/>
        <v>9.6598163533012702</v>
      </c>
      <c r="AG13" s="101">
        <f t="shared" si="3"/>
        <v>20.15545515641174</v>
      </c>
      <c r="AH13" s="14"/>
      <c r="AI13" s="11"/>
      <c r="AJ13" s="11"/>
      <c r="AK13" s="101"/>
      <c r="AL13" s="12">
        <f t="shared" si="8"/>
        <v>-41</v>
      </c>
      <c r="AM13" s="11">
        <f t="shared" si="9"/>
        <v>-5.92920276687952</v>
      </c>
      <c r="AN13" s="11">
        <f t="shared" si="10"/>
        <v>9.6598163533012702</v>
      </c>
      <c r="AO13" s="103">
        <f t="shared" si="11"/>
        <v>20.15545515641174</v>
      </c>
    </row>
    <row r="14" spans="1:41">
      <c r="A14" s="32" t="s">
        <v>124</v>
      </c>
      <c r="B14" s="1">
        <v>4</v>
      </c>
      <c r="C14" s="2">
        <v>75.407499999999999</v>
      </c>
      <c r="D14" s="3">
        <v>282660</v>
      </c>
      <c r="E14" s="3">
        <v>4551</v>
      </c>
      <c r="F14" s="1"/>
      <c r="G14" s="2"/>
      <c r="H14" s="3"/>
      <c r="I14" s="3" t="s">
        <v>1088</v>
      </c>
      <c r="J14" s="1">
        <v>4</v>
      </c>
      <c r="K14" s="2">
        <v>75.407499999999999</v>
      </c>
      <c r="L14" s="3">
        <v>282660</v>
      </c>
      <c r="M14" s="25">
        <v>4551</v>
      </c>
      <c r="O14" s="32" t="s">
        <v>124</v>
      </c>
      <c r="P14" s="1">
        <v>3</v>
      </c>
      <c r="Q14" s="2">
        <v>90.819299999999998</v>
      </c>
      <c r="R14" s="3">
        <v>370666.66666666669</v>
      </c>
      <c r="S14" s="3">
        <v>4076.3333333333335</v>
      </c>
      <c r="T14" s="1"/>
      <c r="U14" s="2"/>
      <c r="V14" s="3"/>
      <c r="W14" s="3"/>
      <c r="X14" s="1">
        <v>3</v>
      </c>
      <c r="Y14" s="2">
        <v>90.819299999999998</v>
      </c>
      <c r="Z14" s="3">
        <v>370666.66666666669</v>
      </c>
      <c r="AA14" s="25">
        <v>4076.3333333333335</v>
      </c>
      <c r="AC14" s="32" t="s">
        <v>124</v>
      </c>
      <c r="AD14" s="1">
        <f t="shared" si="0"/>
        <v>-1</v>
      </c>
      <c r="AE14" s="2">
        <f t="shared" si="1"/>
        <v>20.438020090839768</v>
      </c>
      <c r="AF14" s="99">
        <f t="shared" si="2"/>
        <v>31.135168282270811</v>
      </c>
      <c r="AG14" s="99">
        <f t="shared" si="3"/>
        <v>-10.429942137259207</v>
      </c>
      <c r="AH14" s="1"/>
      <c r="AI14" s="2"/>
      <c r="AJ14" s="99"/>
      <c r="AK14" s="99"/>
      <c r="AL14" s="1">
        <f t="shared" si="8"/>
        <v>-1</v>
      </c>
      <c r="AM14" s="2">
        <f t="shared" si="9"/>
        <v>20.438020090839768</v>
      </c>
      <c r="AN14" s="99">
        <f t="shared" si="10"/>
        <v>31.135168282270811</v>
      </c>
      <c r="AO14" s="102">
        <f t="shared" si="11"/>
        <v>-10.429942137259207</v>
      </c>
    </row>
    <row r="15" spans="1:41">
      <c r="A15" s="30" t="s">
        <v>125</v>
      </c>
      <c r="B15" s="10">
        <v>122</v>
      </c>
      <c r="C15" s="11">
        <v>81.317836065573786</v>
      </c>
      <c r="D15" s="12">
        <v>284158.06557377038</v>
      </c>
      <c r="E15" s="13">
        <v>3482.0819672131142</v>
      </c>
      <c r="F15" s="14"/>
      <c r="G15" s="11"/>
      <c r="H15" s="12"/>
      <c r="I15" s="13" t="s">
        <v>1088</v>
      </c>
      <c r="J15" s="12">
        <v>122</v>
      </c>
      <c r="K15" s="11">
        <v>81.317836065573786</v>
      </c>
      <c r="L15" s="12">
        <v>284158.06557377038</v>
      </c>
      <c r="M15" s="23">
        <v>3482.0819672131142</v>
      </c>
      <c r="O15" s="30" t="s">
        <v>125</v>
      </c>
      <c r="P15" s="10">
        <v>39</v>
      </c>
      <c r="Q15" s="11">
        <v>96.84931143589742</v>
      </c>
      <c r="R15" s="12">
        <v>314832.05128205119</v>
      </c>
      <c r="S15" s="13">
        <v>3647.6153846153852</v>
      </c>
      <c r="T15" s="14"/>
      <c r="U15" s="11"/>
      <c r="V15" s="12"/>
      <c r="W15" s="13"/>
      <c r="X15" s="12">
        <v>39</v>
      </c>
      <c r="Y15" s="11">
        <v>96.84931143589742</v>
      </c>
      <c r="Z15" s="12">
        <v>314832.05128205119</v>
      </c>
      <c r="AA15" s="23">
        <v>3647.6153846153852</v>
      </c>
      <c r="AC15" s="30" t="s">
        <v>125</v>
      </c>
      <c r="AD15" s="10">
        <f t="shared" si="0"/>
        <v>-83</v>
      </c>
      <c r="AE15" s="11">
        <f t="shared" si="1"/>
        <v>19.099715538174461</v>
      </c>
      <c r="AF15" s="11">
        <f t="shared" si="2"/>
        <v>10.794691203413169</v>
      </c>
      <c r="AG15" s="101">
        <f t="shared" si="3"/>
        <v>4.7538633197298257</v>
      </c>
      <c r="AH15" s="14"/>
      <c r="AI15" s="11"/>
      <c r="AJ15" s="11"/>
      <c r="AK15" s="101"/>
      <c r="AL15" s="12">
        <f t="shared" si="8"/>
        <v>-83</v>
      </c>
      <c r="AM15" s="11">
        <f t="shared" si="9"/>
        <v>19.099715538174461</v>
      </c>
      <c r="AN15" s="11">
        <f t="shared" si="10"/>
        <v>10.794691203413169</v>
      </c>
      <c r="AO15" s="103">
        <f t="shared" si="11"/>
        <v>4.7538633197298257</v>
      </c>
    </row>
    <row r="16" spans="1:41">
      <c r="A16" s="32" t="s">
        <v>126</v>
      </c>
      <c r="B16" s="1">
        <v>31</v>
      </c>
      <c r="C16" s="2">
        <v>89.151756666666671</v>
      </c>
      <c r="D16" s="3">
        <v>239111.67741935485</v>
      </c>
      <c r="E16" s="3">
        <v>2840.6333333333328</v>
      </c>
      <c r="F16" s="1">
        <v>2</v>
      </c>
      <c r="G16" s="2">
        <v>192.5</v>
      </c>
      <c r="H16" s="3">
        <v>440000</v>
      </c>
      <c r="I16" s="3">
        <v>2290.5</v>
      </c>
      <c r="J16" s="1">
        <v>29</v>
      </c>
      <c r="K16" s="2">
        <v>81.769739285714309</v>
      </c>
      <c r="L16" s="3">
        <v>225257.31034482762</v>
      </c>
      <c r="M16" s="25">
        <v>2879.928571428572</v>
      </c>
      <c r="O16" s="32" t="s">
        <v>126</v>
      </c>
      <c r="P16" s="1">
        <v>42</v>
      </c>
      <c r="Q16" s="2">
        <v>84.597900000000024</v>
      </c>
      <c r="R16" s="3">
        <v>256549.02380952385</v>
      </c>
      <c r="S16" s="3">
        <v>3133.7857142857138</v>
      </c>
      <c r="T16" s="1">
        <v>2</v>
      </c>
      <c r="U16" s="2">
        <v>192.5</v>
      </c>
      <c r="V16" s="3">
        <v>440000</v>
      </c>
      <c r="W16" s="3">
        <v>2290.5</v>
      </c>
      <c r="X16" s="1">
        <v>40</v>
      </c>
      <c r="Y16" s="2">
        <v>79.202794999999981</v>
      </c>
      <c r="Z16" s="3">
        <v>247376.47500000001</v>
      </c>
      <c r="AA16" s="25">
        <v>3175.9499999999994</v>
      </c>
      <c r="AC16" s="32" t="s">
        <v>126</v>
      </c>
      <c r="AD16" s="1">
        <f t="shared" si="0"/>
        <v>11</v>
      </c>
      <c r="AE16" s="2">
        <f t="shared" si="1"/>
        <v>-5.1079831031184915</v>
      </c>
      <c r="AF16" s="99">
        <f t="shared" si="2"/>
        <v>7.2925532447281203</v>
      </c>
      <c r="AG16" s="99">
        <f t="shared" si="3"/>
        <v>10.31996553417833</v>
      </c>
      <c r="AH16" s="1">
        <f t="shared" si="4"/>
        <v>0</v>
      </c>
      <c r="AI16" s="2">
        <f t="shared" si="5"/>
        <v>0</v>
      </c>
      <c r="AJ16" s="99">
        <f t="shared" si="6"/>
        <v>0</v>
      </c>
      <c r="AK16" s="99">
        <f t="shared" si="7"/>
        <v>0</v>
      </c>
      <c r="AL16" s="1">
        <f t="shared" si="8"/>
        <v>11</v>
      </c>
      <c r="AM16" s="2">
        <f t="shared" si="9"/>
        <v>-3.1392350130224638</v>
      </c>
      <c r="AN16" s="99">
        <f t="shared" si="10"/>
        <v>9.8195102397840053</v>
      </c>
      <c r="AO16" s="102">
        <f t="shared" si="11"/>
        <v>10.278776755375834</v>
      </c>
    </row>
    <row r="17" spans="1:41">
      <c r="A17" s="28" t="s">
        <v>127</v>
      </c>
      <c r="B17" s="73">
        <v>478.00000000000017</v>
      </c>
      <c r="C17" s="74">
        <v>98.588061669456053</v>
      </c>
      <c r="D17" s="73">
        <v>345814.80851063872</v>
      </c>
      <c r="E17" s="73">
        <v>3157.6042553191496</v>
      </c>
      <c r="F17" s="73">
        <f>SUM(F18:F30)</f>
        <v>41</v>
      </c>
      <c r="G17" s="74">
        <v>282.67416302439017</v>
      </c>
      <c r="H17" s="73">
        <v>1392900.243902439</v>
      </c>
      <c r="I17" s="73">
        <v>4743.2195121951227</v>
      </c>
      <c r="J17" s="73">
        <f>SUM(J18:J30)</f>
        <v>437</v>
      </c>
      <c r="K17" s="74">
        <v>81.316825615560731</v>
      </c>
      <c r="L17" s="73">
        <v>245743.70629370652</v>
      </c>
      <c r="M17" s="78">
        <v>3006.0652680652706</v>
      </c>
      <c r="O17" s="28" t="s">
        <v>127</v>
      </c>
      <c r="P17" s="73">
        <v>214</v>
      </c>
      <c r="Q17" s="74">
        <v>112.73706657943923</v>
      </c>
      <c r="R17" s="73">
        <v>544000.10243902472</v>
      </c>
      <c r="S17" s="73">
        <v>4082.6292682926837</v>
      </c>
      <c r="T17" s="73">
        <v>26</v>
      </c>
      <c r="U17" s="74">
        <v>300.61658784615383</v>
      </c>
      <c r="V17" s="73">
        <v>1963776.1923076923</v>
      </c>
      <c r="W17" s="73">
        <v>6352.8846153846162</v>
      </c>
      <c r="X17" s="73">
        <v>188</v>
      </c>
      <c r="Y17" s="74">
        <v>86.753728531914888</v>
      </c>
      <c r="Z17" s="73">
        <v>337775.64245810045</v>
      </c>
      <c r="AA17" s="78">
        <v>3752.8715083798888</v>
      </c>
      <c r="AC17" s="28" t="s">
        <v>127</v>
      </c>
      <c r="AD17" s="73">
        <f t="shared" si="0"/>
        <v>-264.00000000000017</v>
      </c>
      <c r="AE17" s="74">
        <f t="shared" si="1"/>
        <v>14.351641233622848</v>
      </c>
      <c r="AF17" s="100">
        <f t="shared" si="2"/>
        <v>57.309660850538449</v>
      </c>
      <c r="AG17" s="100">
        <f t="shared" si="3"/>
        <v>29.29515348274823</v>
      </c>
      <c r="AH17" s="73">
        <f t="shared" si="4"/>
        <v>-15</v>
      </c>
      <c r="AI17" s="74">
        <f t="shared" si="5"/>
        <v>6.3473876175289243</v>
      </c>
      <c r="AJ17" s="100">
        <f t="shared" si="6"/>
        <v>40.984697282114794</v>
      </c>
      <c r="AK17" s="100">
        <f t="shared" si="7"/>
        <v>33.936129227225116</v>
      </c>
      <c r="AL17" s="73">
        <f t="shared" si="8"/>
        <v>-249</v>
      </c>
      <c r="AM17" s="74">
        <f t="shared" si="9"/>
        <v>6.6860737309865605</v>
      </c>
      <c r="AN17" s="100">
        <f t="shared" si="10"/>
        <v>37.45037362397381</v>
      </c>
      <c r="AO17" s="104">
        <f t="shared" si="11"/>
        <v>24.843314223688466</v>
      </c>
    </row>
    <row r="18" spans="1:41">
      <c r="A18" s="32" t="s">
        <v>128</v>
      </c>
      <c r="B18" s="1">
        <v>59</v>
      </c>
      <c r="C18" s="2">
        <v>79.19171186440677</v>
      </c>
      <c r="D18" s="3">
        <v>202922.13559322033</v>
      </c>
      <c r="E18" s="3">
        <v>2574.9999999999995</v>
      </c>
      <c r="F18" s="1"/>
      <c r="G18" s="2"/>
      <c r="H18" s="3"/>
      <c r="I18" s="3" t="s">
        <v>1088</v>
      </c>
      <c r="J18" s="1">
        <v>59</v>
      </c>
      <c r="K18" s="2">
        <v>79.19171186440677</v>
      </c>
      <c r="L18" s="3">
        <v>202922.13559322033</v>
      </c>
      <c r="M18" s="25">
        <v>2574.9999999999995</v>
      </c>
      <c r="O18" s="32" t="s">
        <v>128</v>
      </c>
      <c r="P18" s="1">
        <v>4</v>
      </c>
      <c r="Q18" s="2">
        <v>81.37</v>
      </c>
      <c r="R18" s="3">
        <v>209614.5</v>
      </c>
      <c r="S18" s="3">
        <v>2590</v>
      </c>
      <c r="T18" s="1"/>
      <c r="U18" s="2"/>
      <c r="V18" s="3"/>
      <c r="W18" s="3"/>
      <c r="X18" s="1">
        <v>4</v>
      </c>
      <c r="Y18" s="2">
        <v>81.37</v>
      </c>
      <c r="Z18" s="3">
        <v>209614.5</v>
      </c>
      <c r="AA18" s="25">
        <v>2590</v>
      </c>
      <c r="AC18" s="32" t="s">
        <v>128</v>
      </c>
      <c r="AD18" s="1">
        <f t="shared" si="0"/>
        <v>-55</v>
      </c>
      <c r="AE18" s="2">
        <f t="shared" si="1"/>
        <v>2.7506516582479388</v>
      </c>
      <c r="AF18" s="99">
        <f t="shared" si="2"/>
        <v>3.2979962423593099</v>
      </c>
      <c r="AG18" s="99">
        <f t="shared" si="3"/>
        <v>0.58252427184467792</v>
      </c>
      <c r="AH18" s="1"/>
      <c r="AI18" s="2"/>
      <c r="AJ18" s="99"/>
      <c r="AK18" s="99"/>
      <c r="AL18" s="1">
        <f t="shared" si="8"/>
        <v>-55</v>
      </c>
      <c r="AM18" s="2">
        <f t="shared" si="9"/>
        <v>2.7506516582479388</v>
      </c>
      <c r="AN18" s="99">
        <f t="shared" si="10"/>
        <v>3.2979962423593099</v>
      </c>
      <c r="AO18" s="102">
        <f t="shared" si="11"/>
        <v>0.58252427184467792</v>
      </c>
    </row>
    <row r="19" spans="1:41">
      <c r="A19" s="30" t="s">
        <v>129</v>
      </c>
      <c r="B19" s="10">
        <v>20</v>
      </c>
      <c r="C19" s="11">
        <v>78.884999999999991</v>
      </c>
      <c r="D19" s="12">
        <v>219700</v>
      </c>
      <c r="E19" s="13">
        <v>2829.3999999999992</v>
      </c>
      <c r="F19" s="14"/>
      <c r="G19" s="11"/>
      <c r="H19" s="12"/>
      <c r="I19" s="13" t="s">
        <v>1088</v>
      </c>
      <c r="J19" s="12">
        <v>20</v>
      </c>
      <c r="K19" s="11">
        <v>78.884999999999991</v>
      </c>
      <c r="L19" s="12">
        <v>219700</v>
      </c>
      <c r="M19" s="23">
        <v>2829.3999999999992</v>
      </c>
      <c r="O19" s="30" t="s">
        <v>129</v>
      </c>
      <c r="P19" s="10">
        <v>11</v>
      </c>
      <c r="Q19" s="11">
        <v>74.384345454545453</v>
      </c>
      <c r="R19" s="12">
        <v>234378.18181818185</v>
      </c>
      <c r="S19" s="13">
        <v>3165.181818181818</v>
      </c>
      <c r="T19" s="14"/>
      <c r="U19" s="11"/>
      <c r="V19" s="12"/>
      <c r="W19" s="13"/>
      <c r="X19" s="12">
        <v>11</v>
      </c>
      <c r="Y19" s="11">
        <v>74.384345454545453</v>
      </c>
      <c r="Z19" s="12">
        <v>234378.18181818185</v>
      </c>
      <c r="AA19" s="23">
        <v>3165.181818181818</v>
      </c>
      <c r="AC19" s="30" t="s">
        <v>129</v>
      </c>
      <c r="AD19" s="10">
        <f t="shared" si="0"/>
        <v>-9</v>
      </c>
      <c r="AE19" s="11">
        <f t="shared" si="1"/>
        <v>-5.7053363065912883</v>
      </c>
      <c r="AF19" s="11">
        <f t="shared" si="2"/>
        <v>6.6810112963959281</v>
      </c>
      <c r="AG19" s="101">
        <f t="shared" si="3"/>
        <v>11.867598013070577</v>
      </c>
      <c r="AH19" s="14"/>
      <c r="AI19" s="11"/>
      <c r="AJ19" s="11"/>
      <c r="AK19" s="101"/>
      <c r="AL19" s="12">
        <f t="shared" si="8"/>
        <v>-9</v>
      </c>
      <c r="AM19" s="11">
        <f t="shared" si="9"/>
        <v>-5.7053363065912883</v>
      </c>
      <c r="AN19" s="11">
        <f t="shared" si="10"/>
        <v>6.6810112963959281</v>
      </c>
      <c r="AO19" s="103">
        <f t="shared" si="11"/>
        <v>11.867598013070577</v>
      </c>
    </row>
    <row r="20" spans="1:41">
      <c r="A20" s="32" t="s">
        <v>130</v>
      </c>
      <c r="B20" s="1">
        <v>21</v>
      </c>
      <c r="C20" s="2">
        <v>222.85809523809525</v>
      </c>
      <c r="D20" s="3">
        <v>1655250.5714285716</v>
      </c>
      <c r="E20" s="3">
        <v>6009.4285714285716</v>
      </c>
      <c r="F20" s="1">
        <v>13</v>
      </c>
      <c r="G20" s="2">
        <v>314.23076923076917</v>
      </c>
      <c r="H20" s="3">
        <v>2525307.6923076925</v>
      </c>
      <c r="I20" s="3">
        <v>7700.6923076923067</v>
      </c>
      <c r="J20" s="1">
        <v>8</v>
      </c>
      <c r="K20" s="2">
        <v>74.377499999999998</v>
      </c>
      <c r="L20" s="3">
        <v>241407.75</v>
      </c>
      <c r="M20" s="25">
        <v>3261.125</v>
      </c>
      <c r="O20" s="32" t="s">
        <v>130</v>
      </c>
      <c r="P20" s="1">
        <v>18</v>
      </c>
      <c r="Q20" s="2">
        <v>317.27242722222218</v>
      </c>
      <c r="R20" s="3">
        <v>2535634.5</v>
      </c>
      <c r="S20" s="3">
        <v>8104.2222222222226</v>
      </c>
      <c r="T20" s="1">
        <v>17</v>
      </c>
      <c r="U20" s="2">
        <v>328.85652941176471</v>
      </c>
      <c r="V20" s="3">
        <v>2599495.3529411764</v>
      </c>
      <c r="W20" s="3">
        <v>7872.1764705882342</v>
      </c>
      <c r="X20" s="1">
        <v>1</v>
      </c>
      <c r="Y20" s="2">
        <v>120.34269</v>
      </c>
      <c r="Z20" s="3">
        <v>1450000</v>
      </c>
      <c r="AA20" s="25">
        <v>12049</v>
      </c>
      <c r="AC20" s="32" t="s">
        <v>130</v>
      </c>
      <c r="AD20" s="1">
        <f t="shared" si="0"/>
        <v>-3</v>
      </c>
      <c r="AE20" s="2">
        <f t="shared" si="1"/>
        <v>42.365224329525631</v>
      </c>
      <c r="AF20" s="99">
        <f t="shared" si="2"/>
        <v>53.187350831820524</v>
      </c>
      <c r="AG20" s="99">
        <f t="shared" si="3"/>
        <v>34.85844994902191</v>
      </c>
      <c r="AH20" s="1">
        <f t="shared" si="4"/>
        <v>4</v>
      </c>
      <c r="AI20" s="2">
        <f t="shared" si="5"/>
        <v>4.6544646842825479</v>
      </c>
      <c r="AJ20" s="99">
        <f t="shared" si="6"/>
        <v>2.9377671821721365</v>
      </c>
      <c r="AK20" s="99">
        <f t="shared" si="7"/>
        <v>2.2268668327993066</v>
      </c>
      <c r="AL20" s="1">
        <f t="shared" si="8"/>
        <v>-7</v>
      </c>
      <c r="AM20" s="2">
        <f t="shared" si="9"/>
        <v>61.799858828274687</v>
      </c>
      <c r="AN20" s="99">
        <f t="shared" si="10"/>
        <v>500.64351703704625</v>
      </c>
      <c r="AO20" s="102">
        <f t="shared" si="11"/>
        <v>269.47372455824296</v>
      </c>
    </row>
    <row r="21" spans="1:41">
      <c r="A21" s="30" t="s">
        <v>131</v>
      </c>
      <c r="B21" s="10">
        <v>12</v>
      </c>
      <c r="C21" s="11">
        <v>118.53416666666669</v>
      </c>
      <c r="D21" s="12">
        <v>374042.5</v>
      </c>
      <c r="E21" s="13">
        <v>3460.3333333333335</v>
      </c>
      <c r="F21" s="14">
        <v>8</v>
      </c>
      <c r="G21" s="11">
        <v>134.62625</v>
      </c>
      <c r="H21" s="12">
        <v>427513.75</v>
      </c>
      <c r="I21" s="13">
        <v>3614.5</v>
      </c>
      <c r="J21" s="12">
        <v>4</v>
      </c>
      <c r="K21" s="11">
        <v>86.35</v>
      </c>
      <c r="L21" s="12">
        <v>267100</v>
      </c>
      <c r="M21" s="23">
        <v>3152</v>
      </c>
      <c r="O21" s="30" t="s">
        <v>131</v>
      </c>
      <c r="P21" s="10">
        <v>39</v>
      </c>
      <c r="Q21" s="11">
        <v>88.56006871794871</v>
      </c>
      <c r="R21" s="12">
        <v>403557.94871794881</v>
      </c>
      <c r="S21" s="13">
        <v>4485.2564102564102</v>
      </c>
      <c r="T21" s="14">
        <v>3</v>
      </c>
      <c r="U21" s="11">
        <v>94.246733333333339</v>
      </c>
      <c r="V21" s="12">
        <v>361586.66666666669</v>
      </c>
      <c r="W21" s="13">
        <v>3863.6666666666665</v>
      </c>
      <c r="X21" s="12">
        <v>36</v>
      </c>
      <c r="Y21" s="11">
        <v>88.086180000000013</v>
      </c>
      <c r="Z21" s="12">
        <v>407055.5555555555</v>
      </c>
      <c r="AA21" s="23">
        <v>4537.0555555555566</v>
      </c>
      <c r="AC21" s="30" t="s">
        <v>131</v>
      </c>
      <c r="AD21" s="10">
        <f t="shared" si="0"/>
        <v>27</v>
      </c>
      <c r="AE21" s="11">
        <f t="shared" si="1"/>
        <v>-25.287306429553762</v>
      </c>
      <c r="AF21" s="11">
        <f t="shared" si="2"/>
        <v>7.8909345109041897</v>
      </c>
      <c r="AG21" s="101">
        <f t="shared" si="3"/>
        <v>29.619200758782682</v>
      </c>
      <c r="AH21" s="14">
        <f t="shared" si="4"/>
        <v>-5</v>
      </c>
      <c r="AI21" s="11">
        <f t="shared" si="5"/>
        <v>-29.993791453499345</v>
      </c>
      <c r="AJ21" s="11">
        <f t="shared" si="6"/>
        <v>-15.421043962523617</v>
      </c>
      <c r="AK21" s="101">
        <f t="shared" si="7"/>
        <v>6.8935306865864296</v>
      </c>
      <c r="AL21" s="12">
        <f t="shared" si="8"/>
        <v>32</v>
      </c>
      <c r="AM21" s="11">
        <f t="shared" si="9"/>
        <v>2.0106311522872251</v>
      </c>
      <c r="AN21" s="11">
        <f t="shared" si="10"/>
        <v>52.398186280627293</v>
      </c>
      <c r="AO21" s="103">
        <f t="shared" si="11"/>
        <v>43.942117879300653</v>
      </c>
    </row>
    <row r="22" spans="1:41">
      <c r="A22" s="32" t="s">
        <v>132</v>
      </c>
      <c r="B22" s="1">
        <v>10</v>
      </c>
      <c r="C22" s="2">
        <v>85.636999999999986</v>
      </c>
      <c r="D22" s="3">
        <v>220400</v>
      </c>
      <c r="E22" s="3">
        <v>2581.7999999999997</v>
      </c>
      <c r="F22" s="1"/>
      <c r="G22" s="2"/>
      <c r="H22" s="3"/>
      <c r="I22" s="3" t="s">
        <v>1088</v>
      </c>
      <c r="J22" s="1">
        <v>10</v>
      </c>
      <c r="K22" s="2">
        <v>85.636999999999986</v>
      </c>
      <c r="L22" s="3">
        <v>220400</v>
      </c>
      <c r="M22" s="25">
        <v>2581.7999999999997</v>
      </c>
      <c r="O22" s="32" t="s">
        <v>132</v>
      </c>
      <c r="P22" s="1">
        <v>20</v>
      </c>
      <c r="Q22" s="2">
        <v>83.259424999999993</v>
      </c>
      <c r="R22" s="3">
        <v>305600</v>
      </c>
      <c r="S22" s="3">
        <v>3322.1333333333332</v>
      </c>
      <c r="T22" s="1"/>
      <c r="U22" s="2"/>
      <c r="V22" s="3"/>
      <c r="W22" s="3"/>
      <c r="X22" s="1">
        <v>20</v>
      </c>
      <c r="Y22" s="2">
        <v>83.259424999999993</v>
      </c>
      <c r="Z22" s="3">
        <v>305600</v>
      </c>
      <c r="AA22" s="25">
        <v>3322.1333333333332</v>
      </c>
      <c r="AC22" s="32" t="s">
        <v>132</v>
      </c>
      <c r="AD22" s="1">
        <f t="shared" si="0"/>
        <v>10</v>
      </c>
      <c r="AE22" s="2">
        <f t="shared" si="1"/>
        <v>-2.7763408339853024</v>
      </c>
      <c r="AF22" s="99">
        <f t="shared" si="2"/>
        <v>38.656987295825772</v>
      </c>
      <c r="AG22" s="99">
        <f t="shared" si="3"/>
        <v>28.675084566323243</v>
      </c>
      <c r="AH22" s="1"/>
      <c r="AI22" s="2"/>
      <c r="AJ22" s="99"/>
      <c r="AK22" s="99"/>
      <c r="AL22" s="1">
        <f t="shared" si="8"/>
        <v>10</v>
      </c>
      <c r="AM22" s="2">
        <f t="shared" si="9"/>
        <v>-2.7763408339853024</v>
      </c>
      <c r="AN22" s="99">
        <f t="shared" si="10"/>
        <v>38.656987295825772</v>
      </c>
      <c r="AO22" s="102">
        <f t="shared" si="11"/>
        <v>28.675084566323243</v>
      </c>
    </row>
    <row r="23" spans="1:41">
      <c r="A23" s="30" t="s">
        <v>133</v>
      </c>
      <c r="B23" s="10">
        <v>19</v>
      </c>
      <c r="C23" s="11">
        <v>63.48993652631578</v>
      </c>
      <c r="D23" s="12">
        <v>181036.44444444444</v>
      </c>
      <c r="E23" s="13">
        <v>2753.8888888888887</v>
      </c>
      <c r="F23" s="14"/>
      <c r="G23" s="11"/>
      <c r="H23" s="12"/>
      <c r="I23" s="13" t="s">
        <v>1088</v>
      </c>
      <c r="J23" s="12">
        <v>19</v>
      </c>
      <c r="K23" s="11">
        <v>63.48993652631578</v>
      </c>
      <c r="L23" s="12">
        <v>181036.44444444444</v>
      </c>
      <c r="M23" s="23">
        <v>2753.8888888888887</v>
      </c>
      <c r="O23" s="30" t="s">
        <v>133</v>
      </c>
      <c r="P23" s="10">
        <v>12</v>
      </c>
      <c r="Q23" s="11">
        <v>63.504066166666668</v>
      </c>
      <c r="R23" s="12">
        <v>216600</v>
      </c>
      <c r="S23" s="13">
        <v>3245.4545454545455</v>
      </c>
      <c r="T23" s="14"/>
      <c r="U23" s="11"/>
      <c r="V23" s="12"/>
      <c r="W23" s="13"/>
      <c r="X23" s="12">
        <v>12</v>
      </c>
      <c r="Y23" s="11">
        <v>63.504066166666668</v>
      </c>
      <c r="Z23" s="12">
        <v>216600</v>
      </c>
      <c r="AA23" s="23">
        <v>3245.4545454545455</v>
      </c>
      <c r="AC23" s="30" t="s">
        <v>133</v>
      </c>
      <c r="AD23" s="10">
        <f t="shared" si="0"/>
        <v>-7</v>
      </c>
      <c r="AE23" s="11">
        <f t="shared" si="1"/>
        <v>2.2254929086329967E-2</v>
      </c>
      <c r="AF23" s="11">
        <f t="shared" si="2"/>
        <v>19.644417821334933</v>
      </c>
      <c r="AG23" s="101">
        <f t="shared" si="3"/>
        <v>17.84987254020945</v>
      </c>
      <c r="AH23" s="14"/>
      <c r="AI23" s="11"/>
      <c r="AJ23" s="11"/>
      <c r="AK23" s="101"/>
      <c r="AL23" s="12">
        <f t="shared" si="8"/>
        <v>-7</v>
      </c>
      <c r="AM23" s="11">
        <f t="shared" si="9"/>
        <v>2.2254929086329967E-2</v>
      </c>
      <c r="AN23" s="11">
        <f t="shared" si="10"/>
        <v>19.644417821334933</v>
      </c>
      <c r="AO23" s="103">
        <f t="shared" si="11"/>
        <v>17.84987254020945</v>
      </c>
    </row>
    <row r="24" spans="1:41">
      <c r="A24" s="32" t="s">
        <v>134</v>
      </c>
      <c r="B24" s="1">
        <v>22</v>
      </c>
      <c r="C24" s="2">
        <v>94.153545454545466</v>
      </c>
      <c r="D24" s="3">
        <v>193704.76190476186</v>
      </c>
      <c r="E24" s="3">
        <v>2079.7619047619046</v>
      </c>
      <c r="F24" s="1"/>
      <c r="G24" s="2"/>
      <c r="H24" s="3"/>
      <c r="I24" s="3" t="s">
        <v>1088</v>
      </c>
      <c r="J24" s="1">
        <v>22</v>
      </c>
      <c r="K24" s="2">
        <v>94.153545454545466</v>
      </c>
      <c r="L24" s="3">
        <v>193704.76190476186</v>
      </c>
      <c r="M24" s="25">
        <v>2079.7619047619046</v>
      </c>
      <c r="O24" s="32" t="s">
        <v>134</v>
      </c>
      <c r="P24" s="1">
        <v>8</v>
      </c>
      <c r="Q24" s="2">
        <v>91.403187500000001</v>
      </c>
      <c r="R24" s="3">
        <v>236250</v>
      </c>
      <c r="S24" s="3">
        <v>2685.3750000000005</v>
      </c>
      <c r="T24" s="1"/>
      <c r="U24" s="2"/>
      <c r="V24" s="3"/>
      <c r="W24" s="3"/>
      <c r="X24" s="1">
        <v>8</v>
      </c>
      <c r="Y24" s="2">
        <v>91.403187500000001</v>
      </c>
      <c r="Z24" s="3">
        <v>236250</v>
      </c>
      <c r="AA24" s="25">
        <v>2685.3750000000005</v>
      </c>
      <c r="AC24" s="32" t="s">
        <v>134</v>
      </c>
      <c r="AD24" s="1">
        <f t="shared" si="0"/>
        <v>-14</v>
      </c>
      <c r="AE24" s="2">
        <f t="shared" si="1"/>
        <v>-2.9211411437217256</v>
      </c>
      <c r="AF24" s="99">
        <f t="shared" si="2"/>
        <v>21.963960863365973</v>
      </c>
      <c r="AG24" s="99">
        <f t="shared" si="3"/>
        <v>29.119347452776218</v>
      </c>
      <c r="AH24" s="1"/>
      <c r="AI24" s="2"/>
      <c r="AJ24" s="99"/>
      <c r="AK24" s="99"/>
      <c r="AL24" s="1">
        <f t="shared" si="8"/>
        <v>-14</v>
      </c>
      <c r="AM24" s="2">
        <f t="shared" si="9"/>
        <v>-2.9211411437217256</v>
      </c>
      <c r="AN24" s="99">
        <f t="shared" si="10"/>
        <v>21.963960863365973</v>
      </c>
      <c r="AO24" s="102">
        <f t="shared" si="11"/>
        <v>29.119347452776218</v>
      </c>
    </row>
    <row r="25" spans="1:41">
      <c r="A25" s="30" t="s">
        <v>135</v>
      </c>
      <c r="B25" s="10">
        <v>6</v>
      </c>
      <c r="C25" s="11">
        <v>72.716666666666669</v>
      </c>
      <c r="D25" s="12">
        <v>200366.66666666666</v>
      </c>
      <c r="E25" s="13">
        <v>2786.5</v>
      </c>
      <c r="F25" s="14"/>
      <c r="G25" s="11"/>
      <c r="H25" s="12"/>
      <c r="I25" s="13" t="s">
        <v>1088</v>
      </c>
      <c r="J25" s="12">
        <v>6</v>
      </c>
      <c r="K25" s="11">
        <v>72.716666666666669</v>
      </c>
      <c r="L25" s="12">
        <v>200366.66666666666</v>
      </c>
      <c r="M25" s="23">
        <v>2786.5</v>
      </c>
      <c r="O25" s="30" t="s">
        <v>135</v>
      </c>
      <c r="P25" s="10">
        <v>2</v>
      </c>
      <c r="Q25" s="11">
        <v>75.037499999999994</v>
      </c>
      <c r="R25" s="12">
        <v>226500</v>
      </c>
      <c r="S25" s="13">
        <v>3019</v>
      </c>
      <c r="T25" s="14"/>
      <c r="U25" s="11"/>
      <c r="V25" s="12"/>
      <c r="W25" s="13"/>
      <c r="X25" s="12">
        <v>2</v>
      </c>
      <c r="Y25" s="11">
        <v>75.037499999999994</v>
      </c>
      <c r="Z25" s="12">
        <v>226500</v>
      </c>
      <c r="AA25" s="23">
        <v>3019</v>
      </c>
      <c r="AC25" s="30" t="s">
        <v>135</v>
      </c>
      <c r="AD25" s="10">
        <f t="shared" si="0"/>
        <v>-4</v>
      </c>
      <c r="AE25" s="11">
        <f t="shared" si="1"/>
        <v>3.1916112766445002</v>
      </c>
      <c r="AF25" s="11">
        <f t="shared" si="2"/>
        <v>13.042754949259697</v>
      </c>
      <c r="AG25" s="101">
        <f t="shared" si="3"/>
        <v>8.3438004665350807</v>
      </c>
      <c r="AH25" s="14"/>
      <c r="AI25" s="11"/>
      <c r="AJ25" s="11"/>
      <c r="AK25" s="101"/>
      <c r="AL25" s="12">
        <f t="shared" si="8"/>
        <v>-4</v>
      </c>
      <c r="AM25" s="11">
        <f t="shared" si="9"/>
        <v>3.1916112766445002</v>
      </c>
      <c r="AN25" s="11">
        <f t="shared" si="10"/>
        <v>13.042754949259697</v>
      </c>
      <c r="AO25" s="103">
        <f t="shared" si="11"/>
        <v>8.3438004665350807</v>
      </c>
    </row>
    <row r="26" spans="1:41">
      <c r="A26" s="32" t="s">
        <v>136</v>
      </c>
      <c r="B26" s="1">
        <v>27</v>
      </c>
      <c r="C26" s="2">
        <v>87.358422222222217</v>
      </c>
      <c r="D26" s="3">
        <v>205631.96296296298</v>
      </c>
      <c r="E26" s="3">
        <v>2410.3703703703704</v>
      </c>
      <c r="F26" s="1">
        <v>4</v>
      </c>
      <c r="G26" s="2">
        <v>102.19999999999999</v>
      </c>
      <c r="H26" s="3">
        <v>317200</v>
      </c>
      <c r="I26" s="3">
        <v>3104</v>
      </c>
      <c r="J26" s="1">
        <v>23</v>
      </c>
      <c r="K26" s="2">
        <v>84.777278260869579</v>
      </c>
      <c r="L26" s="3">
        <v>186228.82608695651</v>
      </c>
      <c r="M26" s="25">
        <v>2289.7391304347834</v>
      </c>
      <c r="O26" s="32" t="s">
        <v>136</v>
      </c>
      <c r="P26" s="1">
        <v>12</v>
      </c>
      <c r="Q26" s="2">
        <v>77.18298333333334</v>
      </c>
      <c r="R26" s="3">
        <v>172715.00000000003</v>
      </c>
      <c r="S26" s="3">
        <v>2307.166666666667</v>
      </c>
      <c r="T26" s="1"/>
      <c r="U26" s="2"/>
      <c r="V26" s="3"/>
      <c r="W26" s="3"/>
      <c r="X26" s="1">
        <v>12</v>
      </c>
      <c r="Y26" s="2">
        <v>77.18298333333334</v>
      </c>
      <c r="Z26" s="3">
        <v>172715.00000000003</v>
      </c>
      <c r="AA26" s="25">
        <v>2307.166666666667</v>
      </c>
      <c r="AC26" s="32" t="s">
        <v>136</v>
      </c>
      <c r="AD26" s="1">
        <f t="shared" si="0"/>
        <v>-15</v>
      </c>
      <c r="AE26" s="2">
        <f t="shared" si="1"/>
        <v>-11.647919719754796</v>
      </c>
      <c r="AF26" s="99">
        <f t="shared" si="2"/>
        <v>-16.007707405337431</v>
      </c>
      <c r="AG26" s="99">
        <f t="shared" si="3"/>
        <v>-4.2816533497234071</v>
      </c>
      <c r="AH26" s="1">
        <f t="shared" si="4"/>
        <v>-4</v>
      </c>
      <c r="AI26" s="2"/>
      <c r="AJ26" s="99"/>
      <c r="AK26" s="99"/>
      <c r="AL26" s="1">
        <f t="shared" si="8"/>
        <v>-11</v>
      </c>
      <c r="AM26" s="2">
        <f t="shared" si="9"/>
        <v>-8.9579367058325552</v>
      </c>
      <c r="AN26" s="99">
        <f t="shared" si="10"/>
        <v>-7.2565705164497052</v>
      </c>
      <c r="AO26" s="102">
        <f t="shared" si="11"/>
        <v>0.76111448680943627</v>
      </c>
    </row>
    <row r="27" spans="1:41">
      <c r="A27" s="30" t="s">
        <v>137</v>
      </c>
      <c r="B27" s="10">
        <v>1</v>
      </c>
      <c r="C27" s="11">
        <v>84.53</v>
      </c>
      <c r="D27" s="12">
        <v>223800</v>
      </c>
      <c r="E27" s="13">
        <v>2648</v>
      </c>
      <c r="F27" s="14"/>
      <c r="G27" s="11"/>
      <c r="H27" s="12"/>
      <c r="I27" s="13" t="s">
        <v>1088</v>
      </c>
      <c r="J27" s="12">
        <v>1</v>
      </c>
      <c r="K27" s="11">
        <v>84.53</v>
      </c>
      <c r="L27" s="12">
        <v>223800</v>
      </c>
      <c r="M27" s="23">
        <v>2648</v>
      </c>
      <c r="O27" s="30" t="s">
        <v>137</v>
      </c>
      <c r="P27" s="10"/>
      <c r="Q27" s="11"/>
      <c r="R27" s="12"/>
      <c r="S27" s="13"/>
      <c r="T27" s="14"/>
      <c r="U27" s="11"/>
      <c r="V27" s="12"/>
      <c r="W27" s="13"/>
      <c r="X27" s="12"/>
      <c r="Y27" s="11"/>
      <c r="Z27" s="12"/>
      <c r="AA27" s="23"/>
      <c r="AC27" s="30" t="s">
        <v>137</v>
      </c>
      <c r="AD27" s="10">
        <f t="shared" si="0"/>
        <v>-1</v>
      </c>
      <c r="AE27" s="11">
        <f t="shared" si="1"/>
        <v>-100</v>
      </c>
      <c r="AF27" s="11">
        <f t="shared" si="2"/>
        <v>-100</v>
      </c>
      <c r="AG27" s="101">
        <f t="shared" si="3"/>
        <v>-100</v>
      </c>
      <c r="AH27" s="14"/>
      <c r="AI27" s="11"/>
      <c r="AJ27" s="11"/>
      <c r="AK27" s="101"/>
      <c r="AL27" s="12">
        <f t="shared" si="8"/>
        <v>-1</v>
      </c>
      <c r="AM27" s="11">
        <f t="shared" si="9"/>
        <v>-100</v>
      </c>
      <c r="AN27" s="11">
        <f t="shared" si="10"/>
        <v>-100</v>
      </c>
      <c r="AO27" s="103">
        <f t="shared" si="11"/>
        <v>-100</v>
      </c>
    </row>
    <row r="28" spans="1:41">
      <c r="A28" s="32" t="s">
        <v>138</v>
      </c>
      <c r="B28" s="1">
        <v>116.99999999999999</v>
      </c>
      <c r="C28" s="2">
        <v>74.871025641025639</v>
      </c>
      <c r="D28" s="3">
        <v>219372.1538461539</v>
      </c>
      <c r="E28" s="3">
        <v>2923.8119658119654</v>
      </c>
      <c r="F28" s="1">
        <v>1</v>
      </c>
      <c r="G28" s="2">
        <v>105.07000000000001</v>
      </c>
      <c r="H28" s="3">
        <v>415000</v>
      </c>
      <c r="I28" s="3">
        <v>3950</v>
      </c>
      <c r="J28" s="1">
        <v>116</v>
      </c>
      <c r="K28" s="2">
        <v>74.610689655172393</v>
      </c>
      <c r="L28" s="3">
        <v>217685.70689655174</v>
      </c>
      <c r="M28" s="25">
        <v>2914.9655172413791</v>
      </c>
      <c r="O28" s="32" t="s">
        <v>138</v>
      </c>
      <c r="P28" s="1">
        <v>29</v>
      </c>
      <c r="Q28" s="2">
        <v>79.196710344827608</v>
      </c>
      <c r="R28" s="3">
        <v>261412.75862068965</v>
      </c>
      <c r="S28" s="3">
        <v>3315.724137931034</v>
      </c>
      <c r="T28" s="1"/>
      <c r="U28" s="2"/>
      <c r="V28" s="3"/>
      <c r="W28" s="3"/>
      <c r="X28" s="1">
        <v>29</v>
      </c>
      <c r="Y28" s="2">
        <v>79.196710344827608</v>
      </c>
      <c r="Z28" s="3">
        <v>261412.75862068965</v>
      </c>
      <c r="AA28" s="25">
        <v>3315.724137931034</v>
      </c>
      <c r="AC28" s="32" t="s">
        <v>138</v>
      </c>
      <c r="AD28" s="1">
        <f t="shared" si="0"/>
        <v>-87.999999999999986</v>
      </c>
      <c r="AE28" s="2">
        <f t="shared" si="1"/>
        <v>5.777514955574091</v>
      </c>
      <c r="AF28" s="99">
        <f t="shared" si="2"/>
        <v>19.164057077188975</v>
      </c>
      <c r="AG28" s="99">
        <f t="shared" si="3"/>
        <v>13.404151043284738</v>
      </c>
      <c r="AH28" s="1">
        <f t="shared" si="4"/>
        <v>-1</v>
      </c>
      <c r="AI28" s="2"/>
      <c r="AJ28" s="99"/>
      <c r="AK28" s="99"/>
      <c r="AL28" s="1">
        <f t="shared" si="8"/>
        <v>-87</v>
      </c>
      <c r="AM28" s="2">
        <f t="shared" si="9"/>
        <v>6.1466000526873401</v>
      </c>
      <c r="AN28" s="99">
        <f t="shared" si="10"/>
        <v>20.087240612870286</v>
      </c>
      <c r="AO28" s="102">
        <f t="shared" si="11"/>
        <v>13.748314287742202</v>
      </c>
    </row>
    <row r="29" spans="1:41">
      <c r="A29" s="30" t="s">
        <v>139</v>
      </c>
      <c r="B29" s="10">
        <v>111</v>
      </c>
      <c r="C29" s="11">
        <v>134.50326201801798</v>
      </c>
      <c r="D29" s="12">
        <v>506231.22522522521</v>
      </c>
      <c r="E29" s="13">
        <v>4010.1981981981985</v>
      </c>
      <c r="F29" s="14">
        <v>15</v>
      </c>
      <c r="G29" s="11">
        <v>394.25071226666665</v>
      </c>
      <c r="H29" s="12">
        <v>1278400</v>
      </c>
      <c r="I29" s="13">
        <v>3272.0666666666666</v>
      </c>
      <c r="J29" s="12">
        <v>96</v>
      </c>
      <c r="K29" s="11">
        <v>93.917722916666662</v>
      </c>
      <c r="L29" s="12">
        <v>385579.8541666668</v>
      </c>
      <c r="M29" s="23">
        <v>4125.5312500000009</v>
      </c>
      <c r="O29" s="30" t="s">
        <v>139</v>
      </c>
      <c r="P29" s="10">
        <v>47</v>
      </c>
      <c r="Q29" s="11">
        <v>135.07589965957447</v>
      </c>
      <c r="R29" s="12">
        <v>556293.02127659577</v>
      </c>
      <c r="S29" s="13">
        <v>4495.2553191489369</v>
      </c>
      <c r="T29" s="14">
        <v>6</v>
      </c>
      <c r="U29" s="11">
        <v>323.78834733333332</v>
      </c>
      <c r="V29" s="12">
        <v>963666.66666666663</v>
      </c>
      <c r="W29" s="13">
        <v>3292.8333333333335</v>
      </c>
      <c r="X29" s="12">
        <v>41</v>
      </c>
      <c r="Y29" s="11">
        <v>107.45944390243903</v>
      </c>
      <c r="Z29" s="12">
        <v>496677.36585365853</v>
      </c>
      <c r="AA29" s="23">
        <v>4671.2195121951227</v>
      </c>
      <c r="AC29" s="30" t="s">
        <v>139</v>
      </c>
      <c r="AD29" s="10">
        <f t="shared" si="0"/>
        <v>-64</v>
      </c>
      <c r="AE29" s="11">
        <f t="shared" si="1"/>
        <v>0.42574256784923692</v>
      </c>
      <c r="AF29" s="11">
        <f t="shared" si="2"/>
        <v>9.8891165848368541</v>
      </c>
      <c r="AG29" s="101">
        <f t="shared" si="3"/>
        <v>12.095589718450247</v>
      </c>
      <c r="AH29" s="14">
        <f t="shared" si="4"/>
        <v>-9</v>
      </c>
      <c r="AI29" s="11">
        <f t="shared" si="5"/>
        <v>-17.872476254570064</v>
      </c>
      <c r="AJ29" s="11">
        <f t="shared" si="6"/>
        <v>-24.619315811430958</v>
      </c>
      <c r="AK29" s="101">
        <f t="shared" si="7"/>
        <v>0.63466514537194263</v>
      </c>
      <c r="AL29" s="12">
        <f t="shared" si="8"/>
        <v>-55</v>
      </c>
      <c r="AM29" s="11">
        <f t="shared" si="9"/>
        <v>14.418706677745968</v>
      </c>
      <c r="AN29" s="11">
        <f t="shared" si="10"/>
        <v>28.813100707012005</v>
      </c>
      <c r="AO29" s="103">
        <f t="shared" si="11"/>
        <v>13.227102865724788</v>
      </c>
    </row>
    <row r="30" spans="1:41">
      <c r="A30" s="32" t="s">
        <v>140</v>
      </c>
      <c r="B30" s="1">
        <v>53</v>
      </c>
      <c r="C30" s="2">
        <v>76.779550943396202</v>
      </c>
      <c r="D30" s="3">
        <v>181937.34042553187</v>
      </c>
      <c r="E30" s="3">
        <v>2491.7234042553191</v>
      </c>
      <c r="F30" s="1"/>
      <c r="G30" s="2"/>
      <c r="H30" s="3"/>
      <c r="I30" s="3" t="s">
        <v>1088</v>
      </c>
      <c r="J30" s="1">
        <v>53</v>
      </c>
      <c r="K30" s="2">
        <v>76.779550943396202</v>
      </c>
      <c r="L30" s="3">
        <v>181937.34042553187</v>
      </c>
      <c r="M30" s="25">
        <v>2491.7234042553191</v>
      </c>
      <c r="O30" s="32" t="s">
        <v>140</v>
      </c>
      <c r="P30" s="1">
        <v>12</v>
      </c>
      <c r="Q30" s="2">
        <v>78.106049999999982</v>
      </c>
      <c r="R30" s="3">
        <v>179366.66666666666</v>
      </c>
      <c r="S30" s="3">
        <v>2532.1111111111113</v>
      </c>
      <c r="T30" s="1"/>
      <c r="U30" s="2"/>
      <c r="V30" s="3"/>
      <c r="W30" s="3"/>
      <c r="X30" s="1">
        <v>12</v>
      </c>
      <c r="Y30" s="2">
        <v>78.106049999999982</v>
      </c>
      <c r="Z30" s="3">
        <v>179366.66666666666</v>
      </c>
      <c r="AA30" s="25">
        <v>2532.1111111111113</v>
      </c>
      <c r="AC30" s="32" t="s">
        <v>140</v>
      </c>
      <c r="AD30" s="1">
        <f t="shared" si="0"/>
        <v>-41</v>
      </c>
      <c r="AE30" s="2">
        <f t="shared" si="1"/>
        <v>1.7276723298130614</v>
      </c>
      <c r="AF30" s="99">
        <f t="shared" si="2"/>
        <v>-1.4129445625909933</v>
      </c>
      <c r="AG30" s="99">
        <f t="shared" si="3"/>
        <v>1.620874403106654</v>
      </c>
      <c r="AH30" s="1"/>
      <c r="AI30" s="2"/>
      <c r="AJ30" s="99"/>
      <c r="AK30" s="99"/>
      <c r="AL30" s="1">
        <f t="shared" si="8"/>
        <v>-41</v>
      </c>
      <c r="AM30" s="2">
        <f t="shared" si="9"/>
        <v>1.7276723298130614</v>
      </c>
      <c r="AN30" s="99">
        <f t="shared" si="10"/>
        <v>-1.4129445625909933</v>
      </c>
      <c r="AO30" s="102">
        <f t="shared" si="11"/>
        <v>1.620874403106654</v>
      </c>
    </row>
    <row r="31" spans="1:41">
      <c r="A31" s="28" t="s">
        <v>141</v>
      </c>
      <c r="B31" s="73">
        <v>429.99999999999983</v>
      </c>
      <c r="C31" s="74">
        <v>99.181384825471739</v>
      </c>
      <c r="D31" s="73">
        <v>241008.84470588257</v>
      </c>
      <c r="E31" s="73">
        <v>2419.1288782816223</v>
      </c>
      <c r="F31" s="73">
        <f>SUM(F32:F38)</f>
        <v>39</v>
      </c>
      <c r="G31" s="74">
        <v>287.69000000000005</v>
      </c>
      <c r="H31" s="73">
        <v>630483.22857142834</v>
      </c>
      <c r="I31" s="73">
        <v>2324.2352941176468</v>
      </c>
      <c r="J31" s="73">
        <f>SUM(J32:J38)</f>
        <v>391</v>
      </c>
      <c r="K31" s="74">
        <v>80.623541880829038</v>
      </c>
      <c r="L31" s="73">
        <v>206056.01538461522</v>
      </c>
      <c r="M31" s="78">
        <v>2427.5090909090904</v>
      </c>
      <c r="O31" s="28" t="s">
        <v>141</v>
      </c>
      <c r="P31" s="73">
        <v>245</v>
      </c>
      <c r="Q31" s="74">
        <v>90.942481147541002</v>
      </c>
      <c r="R31" s="73">
        <v>239153.84773662547</v>
      </c>
      <c r="S31" s="73">
        <v>2645.5495867768595</v>
      </c>
      <c r="T31" s="73">
        <v>30</v>
      </c>
      <c r="U31" s="74">
        <v>199.38957666666667</v>
      </c>
      <c r="V31" s="73">
        <v>423769.79999999993</v>
      </c>
      <c r="W31" s="73">
        <v>2439.9</v>
      </c>
      <c r="X31" s="73">
        <v>215</v>
      </c>
      <c r="Y31" s="74">
        <v>75.739617289719575</v>
      </c>
      <c r="Z31" s="73">
        <v>213151.60093896714</v>
      </c>
      <c r="AA31" s="78">
        <v>2674.6509433962265</v>
      </c>
      <c r="AC31" s="28" t="s">
        <v>141</v>
      </c>
      <c r="AD31" s="73">
        <f t="shared" si="0"/>
        <v>-184.99999999999983</v>
      </c>
      <c r="AE31" s="74">
        <f t="shared" si="1"/>
        <v>-8.3069052649634134</v>
      </c>
      <c r="AF31" s="100">
        <f t="shared" si="2"/>
        <v>-0.76968003872258972</v>
      </c>
      <c r="AG31" s="100">
        <f t="shared" si="3"/>
        <v>9.3595967758472831</v>
      </c>
      <c r="AH31" s="73">
        <f t="shared" si="4"/>
        <v>-9</v>
      </c>
      <c r="AI31" s="74">
        <f t="shared" si="5"/>
        <v>-30.692906716720557</v>
      </c>
      <c r="AJ31" s="100">
        <f t="shared" si="6"/>
        <v>-32.786507111348094</v>
      </c>
      <c r="AK31" s="100">
        <f t="shared" si="7"/>
        <v>4.9764628467301213</v>
      </c>
      <c r="AL31" s="73">
        <f t="shared" si="8"/>
        <v>-176</v>
      </c>
      <c r="AM31" s="74">
        <f t="shared" si="9"/>
        <v>-6.0576904427350389</v>
      </c>
      <c r="AN31" s="100">
        <f t="shared" si="10"/>
        <v>3.4435226465520072</v>
      </c>
      <c r="AO31" s="104">
        <f t="shared" si="11"/>
        <v>10.180882675688872</v>
      </c>
    </row>
    <row r="32" spans="1:41">
      <c r="A32" s="32" t="s">
        <v>142</v>
      </c>
      <c r="B32" s="1">
        <v>11</v>
      </c>
      <c r="C32" s="2">
        <v>185.17699999999999</v>
      </c>
      <c r="D32" s="3">
        <v>687405</v>
      </c>
      <c r="E32" s="3">
        <v>4835.5</v>
      </c>
      <c r="F32" s="1">
        <v>2</v>
      </c>
      <c r="G32" s="2">
        <v>300.2</v>
      </c>
      <c r="H32" s="3">
        <v>2000000</v>
      </c>
      <c r="I32" s="3">
        <v>6662</v>
      </c>
      <c r="J32" s="1">
        <v>9</v>
      </c>
      <c r="K32" s="2">
        <v>127.66549999999999</v>
      </c>
      <c r="L32" s="3">
        <v>395717.22222222225</v>
      </c>
      <c r="M32" s="25">
        <v>3922.25</v>
      </c>
      <c r="O32" s="32" t="s">
        <v>142</v>
      </c>
      <c r="P32" s="1">
        <v>4</v>
      </c>
      <c r="Q32" s="2">
        <v>91.123125000000002</v>
      </c>
      <c r="R32" s="3">
        <v>350500</v>
      </c>
      <c r="S32" s="3">
        <v>3852.5</v>
      </c>
      <c r="T32" s="1"/>
      <c r="U32" s="2"/>
      <c r="V32" s="3"/>
      <c r="W32" s="3"/>
      <c r="X32" s="1">
        <v>4</v>
      </c>
      <c r="Y32" s="2">
        <v>91.123125000000002</v>
      </c>
      <c r="Z32" s="3">
        <v>350500</v>
      </c>
      <c r="AA32" s="25">
        <v>3852.5</v>
      </c>
      <c r="AC32" s="32" t="s">
        <v>142</v>
      </c>
      <c r="AD32" s="1">
        <f t="shared" si="0"/>
        <v>-7</v>
      </c>
      <c r="AE32" s="2">
        <f t="shared" si="1"/>
        <v>-50.791337477116485</v>
      </c>
      <c r="AF32" s="99">
        <f t="shared" si="2"/>
        <v>-49.011136084258915</v>
      </c>
      <c r="AG32" s="99">
        <f t="shared" si="3"/>
        <v>-20.328818116016958</v>
      </c>
      <c r="AH32" s="1">
        <f t="shared" si="4"/>
        <v>-2</v>
      </c>
      <c r="AI32" s="2"/>
      <c r="AJ32" s="99"/>
      <c r="AK32" s="99"/>
      <c r="AL32" s="1">
        <f t="shared" si="8"/>
        <v>-5</v>
      </c>
      <c r="AM32" s="2">
        <f t="shared" si="9"/>
        <v>-28.623531807731919</v>
      </c>
      <c r="AN32" s="99">
        <f t="shared" si="10"/>
        <v>-11.426650062965845</v>
      </c>
      <c r="AO32" s="102">
        <f t="shared" si="11"/>
        <v>-1.7783160175919435</v>
      </c>
    </row>
    <row r="33" spans="1:41">
      <c r="A33" s="30" t="s">
        <v>143</v>
      </c>
      <c r="B33" s="10">
        <v>29</v>
      </c>
      <c r="C33" s="11">
        <v>116.12758620689657</v>
      </c>
      <c r="D33" s="12">
        <v>312546.72413793107</v>
      </c>
      <c r="E33" s="13">
        <v>2895.5862068965516</v>
      </c>
      <c r="F33" s="14">
        <v>1</v>
      </c>
      <c r="G33" s="11">
        <v>300</v>
      </c>
      <c r="H33" s="12">
        <v>650000</v>
      </c>
      <c r="I33" s="13">
        <v>2167</v>
      </c>
      <c r="J33" s="12">
        <v>28</v>
      </c>
      <c r="K33" s="11">
        <v>109.56071428571428</v>
      </c>
      <c r="L33" s="12">
        <v>300494.82142857142</v>
      </c>
      <c r="M33" s="23">
        <v>2921.6071428571431</v>
      </c>
      <c r="O33" s="30" t="s">
        <v>143</v>
      </c>
      <c r="P33" s="10">
        <v>25</v>
      </c>
      <c r="Q33" s="11">
        <v>99.036399999999972</v>
      </c>
      <c r="R33" s="12">
        <v>275671.99999999994</v>
      </c>
      <c r="S33" s="13">
        <v>2931.7999999999993</v>
      </c>
      <c r="T33" s="14">
        <v>13</v>
      </c>
      <c r="U33" s="11">
        <v>104.49692307692307</v>
      </c>
      <c r="V33" s="12">
        <v>278700</v>
      </c>
      <c r="W33" s="13">
        <v>2889.9999999999995</v>
      </c>
      <c r="X33" s="12">
        <v>12</v>
      </c>
      <c r="Y33" s="11">
        <v>93.120833333333337</v>
      </c>
      <c r="Z33" s="12">
        <v>272391.66666666663</v>
      </c>
      <c r="AA33" s="23">
        <v>2977.083333333333</v>
      </c>
      <c r="AC33" s="30" t="s">
        <v>143</v>
      </c>
      <c r="AD33" s="10">
        <f t="shared" si="0"/>
        <v>-4</v>
      </c>
      <c r="AE33" s="11">
        <f t="shared" si="1"/>
        <v>-14.717593609882151</v>
      </c>
      <c r="AF33" s="11">
        <f t="shared" si="2"/>
        <v>-11.798147697640823</v>
      </c>
      <c r="AG33" s="101">
        <f t="shared" si="3"/>
        <v>1.2506549802314839</v>
      </c>
      <c r="AH33" s="14">
        <f t="shared" si="4"/>
        <v>12</v>
      </c>
      <c r="AI33" s="11">
        <f t="shared" si="5"/>
        <v>-65.16769230769232</v>
      </c>
      <c r="AJ33" s="11">
        <f t="shared" si="6"/>
        <v>-57.123076923076923</v>
      </c>
      <c r="AK33" s="101">
        <f t="shared" si="7"/>
        <v>33.364097831102889</v>
      </c>
      <c r="AL33" s="12">
        <f t="shared" si="8"/>
        <v>-16</v>
      </c>
      <c r="AM33" s="11">
        <f t="shared" si="9"/>
        <v>-15.005269963381897</v>
      </c>
      <c r="AN33" s="11">
        <f t="shared" si="10"/>
        <v>-9.3522925381211621</v>
      </c>
      <c r="AO33" s="103">
        <f t="shared" si="11"/>
        <v>1.8988244402338701</v>
      </c>
    </row>
    <row r="34" spans="1:41">
      <c r="A34" s="32" t="s">
        <v>144</v>
      </c>
      <c r="B34" s="1">
        <v>4</v>
      </c>
      <c r="C34" s="2">
        <v>73.262500000000003</v>
      </c>
      <c r="D34" s="3">
        <v>149725</v>
      </c>
      <c r="E34" s="3">
        <v>2149</v>
      </c>
      <c r="F34" s="1"/>
      <c r="G34" s="2"/>
      <c r="H34" s="3"/>
      <c r="I34" s="3" t="s">
        <v>1088</v>
      </c>
      <c r="J34" s="1">
        <v>4</v>
      </c>
      <c r="K34" s="2">
        <v>73.262500000000003</v>
      </c>
      <c r="L34" s="3">
        <v>149725</v>
      </c>
      <c r="M34" s="25">
        <v>2149</v>
      </c>
      <c r="O34" s="32" t="s">
        <v>144</v>
      </c>
      <c r="P34" s="1">
        <v>5</v>
      </c>
      <c r="Q34" s="2">
        <v>75.521180000000001</v>
      </c>
      <c r="R34" s="3">
        <v>145280</v>
      </c>
      <c r="S34" s="3">
        <v>2016.6</v>
      </c>
      <c r="T34" s="1"/>
      <c r="U34" s="2"/>
      <c r="V34" s="3"/>
      <c r="W34" s="3"/>
      <c r="X34" s="1">
        <v>5</v>
      </c>
      <c r="Y34" s="2">
        <v>75.521180000000001</v>
      </c>
      <c r="Z34" s="3">
        <v>145280</v>
      </c>
      <c r="AA34" s="25">
        <v>2016.6</v>
      </c>
      <c r="AC34" s="32" t="s">
        <v>144</v>
      </c>
      <c r="AD34" s="1">
        <f t="shared" si="0"/>
        <v>1</v>
      </c>
      <c r="AE34" s="2">
        <f t="shared" si="1"/>
        <v>3.0829960757549881</v>
      </c>
      <c r="AF34" s="99">
        <f t="shared" si="2"/>
        <v>-2.9687760894974118</v>
      </c>
      <c r="AG34" s="99">
        <f t="shared" si="3"/>
        <v>-6.1610051186598458</v>
      </c>
      <c r="AH34" s="1"/>
      <c r="AI34" s="2"/>
      <c r="AJ34" s="99"/>
      <c r="AK34" s="99"/>
      <c r="AL34" s="1">
        <f t="shared" si="8"/>
        <v>1</v>
      </c>
      <c r="AM34" s="2">
        <f t="shared" si="9"/>
        <v>3.0829960757549881</v>
      </c>
      <c r="AN34" s="99">
        <f t="shared" si="10"/>
        <v>-2.9687760894974118</v>
      </c>
      <c r="AO34" s="102">
        <f t="shared" si="11"/>
        <v>-6.1610051186598458</v>
      </c>
    </row>
    <row r="35" spans="1:41">
      <c r="A35" s="30" t="s">
        <v>145</v>
      </c>
      <c r="B35" s="10">
        <v>95.000000000000014</v>
      </c>
      <c r="C35" s="11">
        <v>157.87396105263156</v>
      </c>
      <c r="D35" s="12">
        <v>360388.18478260876</v>
      </c>
      <c r="E35" s="13">
        <v>2757.510869565217</v>
      </c>
      <c r="F35" s="14">
        <v>32</v>
      </c>
      <c r="G35" s="11">
        <v>301.11968750000011</v>
      </c>
      <c r="H35" s="12"/>
      <c r="I35" s="13">
        <v>2066.4482758620688</v>
      </c>
      <c r="J35" s="12">
        <v>63</v>
      </c>
      <c r="K35" s="11">
        <v>85.114226984126972</v>
      </c>
      <c r="L35" s="12">
        <v>263577.77777777781</v>
      </c>
      <c r="M35" s="23">
        <v>3075.6190476190468</v>
      </c>
      <c r="O35" s="30" t="s">
        <v>145</v>
      </c>
      <c r="P35" s="10">
        <v>60</v>
      </c>
      <c r="Q35" s="11">
        <v>129.80507833333337</v>
      </c>
      <c r="R35" s="12">
        <v>312873.70689655177</v>
      </c>
      <c r="S35" s="13">
        <v>2841.4827586206884</v>
      </c>
      <c r="T35" s="14">
        <v>14</v>
      </c>
      <c r="U35" s="11">
        <v>291.16571428571433</v>
      </c>
      <c r="V35" s="12">
        <v>529799.85714285716</v>
      </c>
      <c r="W35" s="13">
        <v>1894.5000000000002</v>
      </c>
      <c r="X35" s="12">
        <v>46</v>
      </c>
      <c r="Y35" s="11">
        <v>80.695319565217375</v>
      </c>
      <c r="Z35" s="12">
        <v>243851.74999999997</v>
      </c>
      <c r="AA35" s="23">
        <v>3142.7954545454545</v>
      </c>
      <c r="AC35" s="30" t="s">
        <v>145</v>
      </c>
      <c r="AD35" s="10">
        <f t="shared" si="0"/>
        <v>-35.000000000000014</v>
      </c>
      <c r="AE35" s="11">
        <f t="shared" si="1"/>
        <v>-17.779298455646316</v>
      </c>
      <c r="AF35" s="11">
        <f t="shared" si="2"/>
        <v>-13.18424962092428</v>
      </c>
      <c r="AG35" s="101">
        <f t="shared" si="3"/>
        <v>3.0452060944626993</v>
      </c>
      <c r="AH35" s="14">
        <f t="shared" si="4"/>
        <v>-18</v>
      </c>
      <c r="AI35" s="11">
        <f t="shared" si="5"/>
        <v>-3.3056534087581961</v>
      </c>
      <c r="AJ35" s="11"/>
      <c r="AK35" s="101">
        <f t="shared" si="7"/>
        <v>-8.3209571645501867</v>
      </c>
      <c r="AL35" s="12">
        <f t="shared" si="8"/>
        <v>-17</v>
      </c>
      <c r="AM35" s="11">
        <f t="shared" si="9"/>
        <v>-5.191737709999626</v>
      </c>
      <c r="AN35" s="11">
        <f t="shared" si="10"/>
        <v>-7.4839494983559796</v>
      </c>
      <c r="AO35" s="103">
        <f t="shared" si="11"/>
        <v>2.1841588924483841</v>
      </c>
    </row>
    <row r="36" spans="1:41">
      <c r="A36" s="32" t="s">
        <v>146</v>
      </c>
      <c r="B36" s="1">
        <v>53</v>
      </c>
      <c r="C36" s="2">
        <v>92.057903396226394</v>
      </c>
      <c r="D36" s="3">
        <v>218284.90566037735</v>
      </c>
      <c r="E36" s="3">
        <v>2448.5849056603765</v>
      </c>
      <c r="F36" s="1">
        <v>1</v>
      </c>
      <c r="G36" s="2">
        <v>191.99</v>
      </c>
      <c r="H36" s="3">
        <v>380000</v>
      </c>
      <c r="I36" s="3">
        <v>1979</v>
      </c>
      <c r="J36" s="1">
        <v>52</v>
      </c>
      <c r="K36" s="2">
        <v>90.136132307692293</v>
      </c>
      <c r="L36" s="3">
        <v>215175</v>
      </c>
      <c r="M36" s="25">
        <v>2457.6153846153843</v>
      </c>
      <c r="O36" s="32" t="s">
        <v>146</v>
      </c>
      <c r="P36" s="1">
        <v>28</v>
      </c>
      <c r="Q36" s="2">
        <v>72.396196428571429</v>
      </c>
      <c r="R36" s="3">
        <v>180285.71428571432</v>
      </c>
      <c r="S36" s="3">
        <v>2486.25</v>
      </c>
      <c r="T36" s="1"/>
      <c r="U36" s="2"/>
      <c r="V36" s="3"/>
      <c r="W36" s="3"/>
      <c r="X36" s="1">
        <v>28</v>
      </c>
      <c r="Y36" s="2">
        <v>72.396196428571429</v>
      </c>
      <c r="Z36" s="3">
        <v>180285.71428571432</v>
      </c>
      <c r="AA36" s="25">
        <v>2486.25</v>
      </c>
      <c r="AC36" s="32" t="s">
        <v>146</v>
      </c>
      <c r="AD36" s="1">
        <f t="shared" si="0"/>
        <v>-25</v>
      </c>
      <c r="AE36" s="2">
        <f t="shared" si="1"/>
        <v>-21.357978231406179</v>
      </c>
      <c r="AF36" s="99">
        <f t="shared" si="2"/>
        <v>-17.408071006881613</v>
      </c>
      <c r="AG36" s="99">
        <f t="shared" si="3"/>
        <v>1.5382392602581731</v>
      </c>
      <c r="AH36" s="1">
        <f t="shared" si="4"/>
        <v>-1</v>
      </c>
      <c r="AI36" s="2"/>
      <c r="AJ36" s="99"/>
      <c r="AK36" s="99"/>
      <c r="AL36" s="1">
        <f t="shared" si="8"/>
        <v>-24</v>
      </c>
      <c r="AM36" s="2">
        <f t="shared" si="9"/>
        <v>-19.681270346239302</v>
      </c>
      <c r="AN36" s="99">
        <f t="shared" si="10"/>
        <v>-16.214377002107902</v>
      </c>
      <c r="AO36" s="102">
        <f t="shared" si="11"/>
        <v>1.1651381889887138</v>
      </c>
    </row>
    <row r="37" spans="1:41">
      <c r="A37" s="30" t="s">
        <v>147</v>
      </c>
      <c r="B37" s="10">
        <v>107.99999999999997</v>
      </c>
      <c r="C37" s="11">
        <v>94.940578000000002</v>
      </c>
      <c r="D37" s="12">
        <v>255639.82242990661</v>
      </c>
      <c r="E37" s="13">
        <v>2642.9065420560728</v>
      </c>
      <c r="F37" s="14"/>
      <c r="G37" s="11"/>
      <c r="H37" s="12"/>
      <c r="I37" s="13" t="s">
        <v>1088</v>
      </c>
      <c r="J37" s="12">
        <v>108</v>
      </c>
      <c r="K37" s="11">
        <v>94.940578000000002</v>
      </c>
      <c r="L37" s="12">
        <v>255639.82242990661</v>
      </c>
      <c r="M37" s="23">
        <v>2642.9065420560728</v>
      </c>
      <c r="O37" s="30" t="s">
        <v>147</v>
      </c>
      <c r="P37" s="10">
        <v>48</v>
      </c>
      <c r="Q37" s="11">
        <v>100.13498333333332</v>
      </c>
      <c r="R37" s="12">
        <v>340023.1875</v>
      </c>
      <c r="S37" s="13">
        <v>3420.375</v>
      </c>
      <c r="T37" s="14">
        <v>2</v>
      </c>
      <c r="U37" s="11">
        <v>193.45364999999998</v>
      </c>
      <c r="V37" s="12">
        <v>623898</v>
      </c>
      <c r="W37" s="13">
        <v>3224</v>
      </c>
      <c r="X37" s="12">
        <v>46</v>
      </c>
      <c r="Y37" s="11">
        <v>96.077649999999991</v>
      </c>
      <c r="Z37" s="12">
        <v>327680.80434782611</v>
      </c>
      <c r="AA37" s="23">
        <v>3428.913043478261</v>
      </c>
      <c r="AC37" s="30" t="s">
        <v>147</v>
      </c>
      <c r="AD37" s="10">
        <f t="shared" si="0"/>
        <v>-59.999999999999972</v>
      </c>
      <c r="AE37" s="11">
        <f t="shared" si="1"/>
        <v>5.4712173053479001</v>
      </c>
      <c r="AF37" s="11">
        <f t="shared" si="2"/>
        <v>33.008693351455562</v>
      </c>
      <c r="AG37" s="101">
        <f t="shared" si="3"/>
        <v>29.41717558196699</v>
      </c>
      <c r="AH37" s="14">
        <f t="shared" si="4"/>
        <v>2</v>
      </c>
      <c r="AI37" s="11"/>
      <c r="AJ37" s="11"/>
      <c r="AK37" s="101"/>
      <c r="AL37" s="12">
        <f t="shared" si="8"/>
        <v>-62</v>
      </c>
      <c r="AM37" s="11">
        <f t="shared" si="9"/>
        <v>1.1976670291600597</v>
      </c>
      <c r="AN37" s="11">
        <f t="shared" si="10"/>
        <v>28.180657157854302</v>
      </c>
      <c r="AO37" s="103">
        <f t="shared" si="11"/>
        <v>29.740230648137388</v>
      </c>
    </row>
    <row r="38" spans="1:41">
      <c r="A38" s="32" t="s">
        <v>148</v>
      </c>
      <c r="B38" s="1">
        <v>130</v>
      </c>
      <c r="C38" s="2">
        <v>55.429593503875957</v>
      </c>
      <c r="D38" s="3">
        <v>101754.06976744185</v>
      </c>
      <c r="E38" s="3">
        <v>1763.8828124999998</v>
      </c>
      <c r="F38" s="1">
        <v>3</v>
      </c>
      <c r="G38" s="2">
        <v>102</v>
      </c>
      <c r="H38" s="3">
        <v>243300</v>
      </c>
      <c r="I38" s="3">
        <v>1627</v>
      </c>
      <c r="J38" s="1">
        <v>127</v>
      </c>
      <c r="K38" s="2">
        <v>54.696201275590546</v>
      </c>
      <c r="L38" s="3">
        <v>99525.000000000015</v>
      </c>
      <c r="M38" s="25">
        <v>1764.9606299212601</v>
      </c>
      <c r="O38" s="32" t="s">
        <v>148</v>
      </c>
      <c r="P38" s="1">
        <v>75</v>
      </c>
      <c r="Q38" s="2">
        <v>58.784859459459447</v>
      </c>
      <c r="R38" s="3">
        <v>127711.96</v>
      </c>
      <c r="S38" s="3">
        <v>1930.216216216216</v>
      </c>
      <c r="T38" s="1">
        <v>1</v>
      </c>
      <c r="U38" s="2">
        <v>160</v>
      </c>
      <c r="V38" s="3">
        <v>425000</v>
      </c>
      <c r="W38" s="3">
        <v>2656</v>
      </c>
      <c r="X38" s="1">
        <v>74</v>
      </c>
      <c r="Y38" s="2">
        <v>57.398350684931515</v>
      </c>
      <c r="Z38" s="3">
        <v>123694.5540540541</v>
      </c>
      <c r="AA38" s="25">
        <v>1920.2739726027401</v>
      </c>
      <c r="AC38" s="32" t="s">
        <v>148</v>
      </c>
      <c r="AD38" s="1">
        <f t="shared" si="0"/>
        <v>-55</v>
      </c>
      <c r="AE38" s="2">
        <f t="shared" si="1"/>
        <v>6.0532032502617419</v>
      </c>
      <c r="AF38" s="99">
        <f t="shared" si="2"/>
        <v>25.51041967351745</v>
      </c>
      <c r="AG38" s="99">
        <f t="shared" si="3"/>
        <v>9.4299577351438302</v>
      </c>
      <c r="AH38" s="1">
        <f t="shared" si="4"/>
        <v>-2</v>
      </c>
      <c r="AI38" s="2">
        <f t="shared" si="5"/>
        <v>56.862745098039213</v>
      </c>
      <c r="AJ38" s="99">
        <f t="shared" si="6"/>
        <v>74.68146321413893</v>
      </c>
      <c r="AK38" s="99">
        <f t="shared" si="7"/>
        <v>63.245236631837741</v>
      </c>
      <c r="AL38" s="1">
        <f t="shared" si="8"/>
        <v>-53</v>
      </c>
      <c r="AM38" s="2">
        <f t="shared" si="9"/>
        <v>4.9402871613076087</v>
      </c>
      <c r="AN38" s="99">
        <f t="shared" si="10"/>
        <v>24.284907364033238</v>
      </c>
      <c r="AO38" s="102">
        <f t="shared" si="11"/>
        <v>8.7998191035235145</v>
      </c>
    </row>
    <row r="39" spans="1:41">
      <c r="A39" s="28" t="s">
        <v>149</v>
      </c>
      <c r="B39" s="73">
        <v>392</v>
      </c>
      <c r="C39" s="74">
        <v>81.192725994623714</v>
      </c>
      <c r="D39" s="73">
        <v>142652.08658854174</v>
      </c>
      <c r="E39" s="73">
        <v>1753.8852459016396</v>
      </c>
      <c r="F39" s="73">
        <f>SUM(F40:F45)</f>
        <v>10</v>
      </c>
      <c r="G39" s="74">
        <v>198.45461999999998</v>
      </c>
      <c r="H39" s="73">
        <v>214555.55555555556</v>
      </c>
      <c r="I39" s="73">
        <v>1148.1111111111111</v>
      </c>
      <c r="J39" s="73">
        <f>SUM(J40:J45)</f>
        <v>382</v>
      </c>
      <c r="K39" s="74">
        <v>77.953447154696192</v>
      </c>
      <c r="L39" s="73">
        <v>140926.4033333335</v>
      </c>
      <c r="M39" s="78">
        <v>1769.1568627450977</v>
      </c>
      <c r="O39" s="28" t="s">
        <v>149</v>
      </c>
      <c r="P39" s="73">
        <v>195</v>
      </c>
      <c r="Q39" s="74">
        <v>80.111525659090901</v>
      </c>
      <c r="R39" s="73">
        <v>167607.63186813192</v>
      </c>
      <c r="S39" s="73">
        <v>2130.2267441860449</v>
      </c>
      <c r="T39" s="73">
        <v>21</v>
      </c>
      <c r="U39" s="74">
        <v>136.77335714285715</v>
      </c>
      <c r="V39" s="73">
        <v>271039.07692307694</v>
      </c>
      <c r="W39" s="73">
        <v>2094.0769230769233</v>
      </c>
      <c r="X39" s="73">
        <v>174</v>
      </c>
      <c r="Y39" s="74">
        <v>75.214824172839499</v>
      </c>
      <c r="Z39" s="73">
        <v>159651.36686390531</v>
      </c>
      <c r="AA39" s="78">
        <v>2133.1823899371075</v>
      </c>
      <c r="AC39" s="28" t="s">
        <v>149</v>
      </c>
      <c r="AD39" s="73">
        <f t="shared" si="0"/>
        <v>-197</v>
      </c>
      <c r="AE39" s="74">
        <f t="shared" si="1"/>
        <v>-1.331646797527658</v>
      </c>
      <c r="AF39" s="100">
        <f t="shared" si="2"/>
        <v>17.493992465438417</v>
      </c>
      <c r="AG39" s="100">
        <f t="shared" si="3"/>
        <v>21.45758960934387</v>
      </c>
      <c r="AH39" s="73">
        <f t="shared" si="4"/>
        <v>11</v>
      </c>
      <c r="AI39" s="74">
        <f t="shared" si="5"/>
        <v>-31.0807895815894</v>
      </c>
      <c r="AJ39" s="100">
        <f t="shared" si="6"/>
        <v>26.325825598534045</v>
      </c>
      <c r="AK39" s="100">
        <f t="shared" si="7"/>
        <v>82.39322856568576</v>
      </c>
      <c r="AL39" s="73">
        <f t="shared" si="8"/>
        <v>-208</v>
      </c>
      <c r="AM39" s="74">
        <f t="shared" si="9"/>
        <v>-3.5131518641144646</v>
      </c>
      <c r="AN39" s="100">
        <f t="shared" si="10"/>
        <v>13.287051317333075</v>
      </c>
      <c r="AO39" s="104">
        <f t="shared" si="11"/>
        <v>20.57621541976626</v>
      </c>
    </row>
    <row r="40" spans="1:41">
      <c r="A40" s="32" t="s">
        <v>150</v>
      </c>
      <c r="B40" s="1">
        <v>42</v>
      </c>
      <c r="C40" s="2">
        <v>88.730761904761934</v>
      </c>
      <c r="D40" s="3">
        <v>133583.33333333337</v>
      </c>
      <c r="E40" s="3">
        <v>1515.4999999999995</v>
      </c>
      <c r="F40" s="1"/>
      <c r="G40" s="2"/>
      <c r="H40" s="3"/>
      <c r="I40" s="3" t="s">
        <v>1088</v>
      </c>
      <c r="J40" s="1">
        <v>42</v>
      </c>
      <c r="K40" s="2">
        <v>88.730761904761934</v>
      </c>
      <c r="L40" s="3">
        <v>133583.33333333337</v>
      </c>
      <c r="M40" s="25">
        <v>1515.4999999999995</v>
      </c>
      <c r="O40" s="32" t="s">
        <v>150</v>
      </c>
      <c r="P40" s="1">
        <v>23</v>
      </c>
      <c r="Q40" s="2">
        <v>65.719823227272727</v>
      </c>
      <c r="R40" s="3">
        <v>94599.999999999985</v>
      </c>
      <c r="S40" s="3">
        <v>1508.1363636363637</v>
      </c>
      <c r="T40" s="1"/>
      <c r="U40" s="2"/>
      <c r="V40" s="3"/>
      <c r="W40" s="3"/>
      <c r="X40" s="1">
        <v>23</v>
      </c>
      <c r="Y40" s="2">
        <v>65.719823227272727</v>
      </c>
      <c r="Z40" s="3">
        <v>94599.999999999985</v>
      </c>
      <c r="AA40" s="25">
        <v>1508.1363636363637</v>
      </c>
      <c r="AC40" s="32" t="s">
        <v>150</v>
      </c>
      <c r="AD40" s="1">
        <f t="shared" si="0"/>
        <v>-19</v>
      </c>
      <c r="AE40" s="2">
        <f t="shared" si="1"/>
        <v>-25.933439749100447</v>
      </c>
      <c r="AF40" s="99">
        <f t="shared" si="2"/>
        <v>-29.182782283218994</v>
      </c>
      <c r="AG40" s="99">
        <f t="shared" si="3"/>
        <v>-0.48588824570345152</v>
      </c>
      <c r="AH40" s="1"/>
      <c r="AI40" s="2"/>
      <c r="AJ40" s="99"/>
      <c r="AK40" s="99"/>
      <c r="AL40" s="1">
        <f t="shared" si="8"/>
        <v>-19</v>
      </c>
      <c r="AM40" s="2">
        <f t="shared" si="9"/>
        <v>-25.933439749100447</v>
      </c>
      <c r="AN40" s="99">
        <f t="shared" si="10"/>
        <v>-29.182782283218994</v>
      </c>
      <c r="AO40" s="102">
        <f t="shared" si="11"/>
        <v>-0.48588824570345152</v>
      </c>
    </row>
    <row r="41" spans="1:41">
      <c r="A41" s="30" t="s">
        <v>151</v>
      </c>
      <c r="B41" s="10">
        <v>1</v>
      </c>
      <c r="C41" s="11">
        <v>62.410000000000004</v>
      </c>
      <c r="D41" s="12">
        <v>102100</v>
      </c>
      <c r="E41" s="13">
        <v>1636</v>
      </c>
      <c r="F41" s="14"/>
      <c r="G41" s="11"/>
      <c r="H41" s="12"/>
      <c r="I41" s="13" t="s">
        <v>1088</v>
      </c>
      <c r="J41" s="12">
        <v>1</v>
      </c>
      <c r="K41" s="11">
        <v>62.410000000000004</v>
      </c>
      <c r="L41" s="12">
        <v>102100</v>
      </c>
      <c r="M41" s="23">
        <v>1636</v>
      </c>
      <c r="O41" s="30" t="s">
        <v>151</v>
      </c>
      <c r="P41" s="10"/>
      <c r="Q41" s="11"/>
      <c r="R41" s="12"/>
      <c r="S41" s="13"/>
      <c r="T41" s="14"/>
      <c r="U41" s="11"/>
      <c r="V41" s="12"/>
      <c r="W41" s="13"/>
      <c r="X41" s="12"/>
      <c r="Y41" s="11"/>
      <c r="Z41" s="12"/>
      <c r="AA41" s="23"/>
      <c r="AC41" s="30" t="s">
        <v>151</v>
      </c>
      <c r="AD41" s="10">
        <f t="shared" si="0"/>
        <v>-1</v>
      </c>
      <c r="AE41" s="11">
        <f t="shared" si="1"/>
        <v>-100</v>
      </c>
      <c r="AF41" s="11">
        <f t="shared" si="2"/>
        <v>-100</v>
      </c>
      <c r="AG41" s="101">
        <f t="shared" si="3"/>
        <v>-100</v>
      </c>
      <c r="AH41" s="14"/>
      <c r="AI41" s="11"/>
      <c r="AJ41" s="11"/>
      <c r="AK41" s="101"/>
      <c r="AL41" s="12">
        <f t="shared" si="8"/>
        <v>-1</v>
      </c>
      <c r="AM41" s="11">
        <f t="shared" si="9"/>
        <v>-100</v>
      </c>
      <c r="AN41" s="11">
        <f t="shared" si="10"/>
        <v>-100</v>
      </c>
      <c r="AO41" s="103">
        <f t="shared" si="11"/>
        <v>-100</v>
      </c>
    </row>
    <row r="42" spans="1:41">
      <c r="A42" s="32" t="s">
        <v>152</v>
      </c>
      <c r="B42" s="1">
        <v>102</v>
      </c>
      <c r="C42" s="2">
        <v>67.277093823529384</v>
      </c>
      <c r="D42" s="3">
        <v>98011.881188118816</v>
      </c>
      <c r="E42" s="3">
        <v>1489.069306930694</v>
      </c>
      <c r="F42" s="1"/>
      <c r="G42" s="2"/>
      <c r="H42" s="3"/>
      <c r="I42" s="3" t="s">
        <v>1088</v>
      </c>
      <c r="J42" s="1">
        <v>102</v>
      </c>
      <c r="K42" s="2">
        <v>67.277093823529384</v>
      </c>
      <c r="L42" s="3">
        <v>98011.881188118816</v>
      </c>
      <c r="M42" s="25">
        <v>1489.069306930694</v>
      </c>
      <c r="O42" s="32" t="s">
        <v>152</v>
      </c>
      <c r="P42" s="1">
        <v>51</v>
      </c>
      <c r="Q42" s="2">
        <v>82.561723274509802</v>
      </c>
      <c r="R42" s="3">
        <v>127541.62745098039</v>
      </c>
      <c r="S42" s="3">
        <v>1576.0784313725492</v>
      </c>
      <c r="T42" s="1"/>
      <c r="U42" s="2"/>
      <c r="V42" s="3"/>
      <c r="W42" s="3"/>
      <c r="X42" s="1">
        <v>51</v>
      </c>
      <c r="Y42" s="2">
        <v>82.561723274509802</v>
      </c>
      <c r="Z42" s="3">
        <v>127541.62745098039</v>
      </c>
      <c r="AA42" s="25">
        <v>1576.0784313725492</v>
      </c>
      <c r="AC42" s="32" t="s">
        <v>152</v>
      </c>
      <c r="AD42" s="1">
        <f t="shared" si="0"/>
        <v>-51</v>
      </c>
      <c r="AE42" s="2">
        <f t="shared" si="1"/>
        <v>22.718920485882816</v>
      </c>
      <c r="AF42" s="99">
        <f t="shared" si="2"/>
        <v>30.128741439197299</v>
      </c>
      <c r="AG42" s="99">
        <f t="shared" si="3"/>
        <v>5.8431883618097356</v>
      </c>
      <c r="AH42" s="1"/>
      <c r="AI42" s="2"/>
      <c r="AJ42" s="99"/>
      <c r="AK42" s="99"/>
      <c r="AL42" s="1">
        <f t="shared" si="8"/>
        <v>-51</v>
      </c>
      <c r="AM42" s="2">
        <f t="shared" si="9"/>
        <v>22.718920485882816</v>
      </c>
      <c r="AN42" s="99">
        <f t="shared" si="10"/>
        <v>30.128741439197299</v>
      </c>
      <c r="AO42" s="102">
        <f t="shared" si="11"/>
        <v>5.8431883618097356</v>
      </c>
    </row>
    <row r="43" spans="1:41">
      <c r="A43" s="30" t="s">
        <v>153</v>
      </c>
      <c r="B43" s="10">
        <v>128</v>
      </c>
      <c r="C43" s="11">
        <v>86.880532031250013</v>
      </c>
      <c r="D43" s="12">
        <v>161956.400390625</v>
      </c>
      <c r="E43" s="13">
        <v>1857.90625</v>
      </c>
      <c r="F43" s="14"/>
      <c r="G43" s="11"/>
      <c r="H43" s="12"/>
      <c r="I43" s="13" t="s">
        <v>1088</v>
      </c>
      <c r="J43" s="12">
        <v>128</v>
      </c>
      <c r="K43" s="11">
        <v>86.880532031250013</v>
      </c>
      <c r="L43" s="12">
        <v>161956.400390625</v>
      </c>
      <c r="M43" s="23">
        <v>1857.90625</v>
      </c>
      <c r="O43" s="30" t="s">
        <v>153</v>
      </c>
      <c r="P43" s="10">
        <v>53</v>
      </c>
      <c r="Q43" s="11">
        <v>81.760711660377353</v>
      </c>
      <c r="R43" s="12">
        <v>215508.9615384615</v>
      </c>
      <c r="S43" s="13">
        <v>2686.6346153846157</v>
      </c>
      <c r="T43" s="14">
        <v>4</v>
      </c>
      <c r="U43" s="11">
        <v>135.10799999999998</v>
      </c>
      <c r="V43" s="12">
        <v>320177</v>
      </c>
      <c r="W43" s="13">
        <v>2397.5</v>
      </c>
      <c r="X43" s="12">
        <v>49</v>
      </c>
      <c r="Y43" s="11">
        <v>77.40583097959184</v>
      </c>
      <c r="Z43" s="12">
        <v>206786.625</v>
      </c>
      <c r="AA43" s="23">
        <v>2710.7291666666661</v>
      </c>
      <c r="AC43" s="30" t="s">
        <v>153</v>
      </c>
      <c r="AD43" s="10">
        <f t="shared" si="0"/>
        <v>-75</v>
      </c>
      <c r="AE43" s="11">
        <f t="shared" si="1"/>
        <v>-5.8929431613415009</v>
      </c>
      <c r="AF43" s="11">
        <f t="shared" si="2"/>
        <v>33.06603568532784</v>
      </c>
      <c r="AG43" s="101">
        <f t="shared" si="3"/>
        <v>44.605499625431356</v>
      </c>
      <c r="AH43" s="14">
        <f t="shared" si="4"/>
        <v>4</v>
      </c>
      <c r="AI43" s="11"/>
      <c r="AJ43" s="11"/>
      <c r="AK43" s="101"/>
      <c r="AL43" s="12">
        <f t="shared" si="8"/>
        <v>-79</v>
      </c>
      <c r="AM43" s="11">
        <f t="shared" si="9"/>
        <v>-10.905436269946209</v>
      </c>
      <c r="AN43" s="11">
        <f t="shared" si="10"/>
        <v>27.680427881360867</v>
      </c>
      <c r="AO43" s="103">
        <f t="shared" si="11"/>
        <v>45.902365453943972</v>
      </c>
    </row>
    <row r="44" spans="1:41">
      <c r="A44" s="32" t="s">
        <v>154</v>
      </c>
      <c r="B44" s="1">
        <v>58</v>
      </c>
      <c r="C44" s="2">
        <v>84.311789473684215</v>
      </c>
      <c r="D44" s="3">
        <v>161971.3725490197</v>
      </c>
      <c r="E44" s="3">
        <v>1782.9090909090908</v>
      </c>
      <c r="F44" s="1">
        <v>3</v>
      </c>
      <c r="G44" s="2">
        <v>259.2</v>
      </c>
      <c r="H44" s="3">
        <v>312500</v>
      </c>
      <c r="I44" s="3">
        <v>1373</v>
      </c>
      <c r="J44" s="1">
        <v>55</v>
      </c>
      <c r="K44" s="2">
        <v>69.32137142857141</v>
      </c>
      <c r="L44" s="3">
        <v>155827.34693877553</v>
      </c>
      <c r="M44" s="25">
        <v>1809.3548387096776</v>
      </c>
      <c r="O44" s="32" t="s">
        <v>154</v>
      </c>
      <c r="P44" s="1">
        <v>38</v>
      </c>
      <c r="Q44" s="2">
        <v>99.640539999999987</v>
      </c>
      <c r="R44" s="3">
        <v>205496.15384615384</v>
      </c>
      <c r="S44" s="3">
        <v>2082.2352941176468</v>
      </c>
      <c r="T44" s="1">
        <v>17</v>
      </c>
      <c r="U44" s="2">
        <v>137.43950000000001</v>
      </c>
      <c r="V44" s="3">
        <v>249200</v>
      </c>
      <c r="W44" s="3">
        <v>1959.2222222222222</v>
      </c>
      <c r="X44" s="1">
        <v>21</v>
      </c>
      <c r="Y44" s="2">
        <v>61.841579999999993</v>
      </c>
      <c r="Z44" s="3">
        <v>182358.82352941175</v>
      </c>
      <c r="AA44" s="25">
        <v>2220.625</v>
      </c>
      <c r="AC44" s="32" t="s">
        <v>154</v>
      </c>
      <c r="AD44" s="1">
        <f t="shared" si="0"/>
        <v>-20</v>
      </c>
      <c r="AE44" s="2">
        <f t="shared" si="1"/>
        <v>18.18102856315279</v>
      </c>
      <c r="AF44" s="99">
        <f t="shared" si="2"/>
        <v>26.871897553354145</v>
      </c>
      <c r="AG44" s="99">
        <f t="shared" si="3"/>
        <v>16.788640808148671</v>
      </c>
      <c r="AH44" s="1">
        <f t="shared" si="4"/>
        <v>14</v>
      </c>
      <c r="AI44" s="2">
        <f t="shared" si="5"/>
        <v>-46.975501543209866</v>
      </c>
      <c r="AJ44" s="99">
        <f t="shared" si="6"/>
        <v>-20.256</v>
      </c>
      <c r="AK44" s="99">
        <f t="shared" si="7"/>
        <v>42.696447357772918</v>
      </c>
      <c r="AL44" s="1">
        <f t="shared" si="8"/>
        <v>-34</v>
      </c>
      <c r="AM44" s="2">
        <f t="shared" si="9"/>
        <v>-10.790022289559833</v>
      </c>
      <c r="AN44" s="99">
        <f t="shared" si="10"/>
        <v>17.026200543002517</v>
      </c>
      <c r="AO44" s="102">
        <f t="shared" si="11"/>
        <v>22.730210376181127</v>
      </c>
    </row>
    <row r="45" spans="1:41">
      <c r="A45" s="30" t="s">
        <v>155</v>
      </c>
      <c r="B45" s="10">
        <v>61.000000000000007</v>
      </c>
      <c r="C45" s="11">
        <v>85.701186885245917</v>
      </c>
      <c r="D45" s="12">
        <v>166813.80327868855</v>
      </c>
      <c r="E45" s="13">
        <v>2124.442622950819</v>
      </c>
      <c r="F45" s="14">
        <v>7</v>
      </c>
      <c r="G45" s="11">
        <v>172.42088571428573</v>
      </c>
      <c r="H45" s="12">
        <v>186571.42857142858</v>
      </c>
      <c r="I45" s="13">
        <v>1083.8571428571429</v>
      </c>
      <c r="J45" s="12">
        <v>54</v>
      </c>
      <c r="K45" s="11">
        <v>74.459744444444482</v>
      </c>
      <c r="L45" s="12">
        <v>164252.62962962964</v>
      </c>
      <c r="M45" s="23">
        <v>2259.3333333333339</v>
      </c>
      <c r="O45" s="30" t="s">
        <v>155</v>
      </c>
      <c r="P45" s="10">
        <v>30</v>
      </c>
      <c r="Q45" s="11">
        <v>70.5672</v>
      </c>
      <c r="R45" s="12">
        <v>175826.66666666669</v>
      </c>
      <c r="S45" s="13">
        <v>2591.2333333333331</v>
      </c>
      <c r="T45" s="14"/>
      <c r="U45" s="11"/>
      <c r="V45" s="12"/>
      <c r="W45" s="13"/>
      <c r="X45" s="12">
        <v>30</v>
      </c>
      <c r="Y45" s="11">
        <v>70.5672</v>
      </c>
      <c r="Z45" s="12">
        <v>175826.66666666669</v>
      </c>
      <c r="AA45" s="23">
        <v>2591.2333333333331</v>
      </c>
      <c r="AC45" s="30" t="s">
        <v>155</v>
      </c>
      <c r="AD45" s="10">
        <f t="shared" si="0"/>
        <v>-31.000000000000007</v>
      </c>
      <c r="AE45" s="11">
        <f t="shared" si="1"/>
        <v>-17.659016677925781</v>
      </c>
      <c r="AF45" s="11">
        <f t="shared" si="2"/>
        <v>5.4029482038250416</v>
      </c>
      <c r="AG45" s="101">
        <f t="shared" si="3"/>
        <v>21.972384913561413</v>
      </c>
      <c r="AH45" s="14">
        <f t="shared" si="4"/>
        <v>-7</v>
      </c>
      <c r="AI45" s="11">
        <f t="shared" si="5"/>
        <v>-100</v>
      </c>
      <c r="AJ45" s="11">
        <f t="shared" si="6"/>
        <v>-100</v>
      </c>
      <c r="AK45" s="101">
        <f t="shared" si="7"/>
        <v>-100</v>
      </c>
      <c r="AL45" s="12">
        <f t="shared" si="8"/>
        <v>-24</v>
      </c>
      <c r="AM45" s="11">
        <f t="shared" si="9"/>
        <v>-5.2277166319698658</v>
      </c>
      <c r="AN45" s="11">
        <f t="shared" si="10"/>
        <v>7.0464850779772261</v>
      </c>
      <c r="AO45" s="103">
        <f t="shared" si="11"/>
        <v>14.690174092652661</v>
      </c>
    </row>
    <row r="46" spans="1:41">
      <c r="A46" s="28" t="s">
        <v>156</v>
      </c>
      <c r="B46" s="73">
        <v>64</v>
      </c>
      <c r="C46" s="74">
        <v>81.965498412698352</v>
      </c>
      <c r="D46" s="73">
        <v>187743.74137931038</v>
      </c>
      <c r="E46" s="73">
        <v>2344.0350877192973</v>
      </c>
      <c r="F46" s="73">
        <f>SUM(F47:F48)</f>
        <v>3</v>
      </c>
      <c r="G46" s="74">
        <v>203.03333333333333</v>
      </c>
      <c r="H46" s="73">
        <v>580000</v>
      </c>
      <c r="I46" s="73">
        <v>2801</v>
      </c>
      <c r="J46" s="73">
        <f>SUM(J47:J48)</f>
        <v>61</v>
      </c>
      <c r="K46" s="74">
        <v>75.912106666666674</v>
      </c>
      <c r="L46" s="73">
        <v>166347.94545454544</v>
      </c>
      <c r="M46" s="78">
        <v>2318.6481481481478</v>
      </c>
      <c r="O46" s="28" t="s">
        <v>156</v>
      </c>
      <c r="P46" s="73">
        <v>57</v>
      </c>
      <c r="Q46" s="74">
        <v>80.938694642857186</v>
      </c>
      <c r="R46" s="73">
        <v>197056.86274509801</v>
      </c>
      <c r="S46" s="73">
        <v>2477</v>
      </c>
      <c r="T46" s="73">
        <v>2</v>
      </c>
      <c r="U46" s="74">
        <v>194.55</v>
      </c>
      <c r="V46" s="73">
        <v>615000</v>
      </c>
      <c r="W46" s="73">
        <v>3042.5</v>
      </c>
      <c r="X46" s="73">
        <v>55</v>
      </c>
      <c r="Y46" s="74">
        <v>76.730868518518506</v>
      </c>
      <c r="Z46" s="73">
        <v>179997.95918367346</v>
      </c>
      <c r="AA46" s="78">
        <v>2453.4374999999995</v>
      </c>
      <c r="AC46" s="28" t="s">
        <v>156</v>
      </c>
      <c r="AD46" s="73">
        <f t="shared" si="0"/>
        <v>-7</v>
      </c>
      <c r="AE46" s="74">
        <f t="shared" si="1"/>
        <v>-1.2527268054556115</v>
      </c>
      <c r="AF46" s="100">
        <f t="shared" si="2"/>
        <v>4.9605495753766604</v>
      </c>
      <c r="AG46" s="100">
        <f t="shared" si="3"/>
        <v>5.6724796048200421</v>
      </c>
      <c r="AH46" s="73">
        <f t="shared" si="4"/>
        <v>-1</v>
      </c>
      <c r="AI46" s="74">
        <f t="shared" si="5"/>
        <v>-4.178295846330645</v>
      </c>
      <c r="AJ46" s="100">
        <f t="shared" si="6"/>
        <v>6.0344827586206895</v>
      </c>
      <c r="AK46" s="100">
        <f t="shared" si="7"/>
        <v>8.6219207425919322</v>
      </c>
      <c r="AL46" s="73">
        <f t="shared" si="8"/>
        <v>-6</v>
      </c>
      <c r="AM46" s="74">
        <f t="shared" si="9"/>
        <v>1.0785655777503984</v>
      </c>
      <c r="AN46" s="100">
        <f t="shared" si="10"/>
        <v>8.205700221802795</v>
      </c>
      <c r="AO46" s="104">
        <f t="shared" si="11"/>
        <v>5.8132732195484236</v>
      </c>
    </row>
    <row r="47" spans="1:41">
      <c r="A47" s="32" t="s">
        <v>157</v>
      </c>
      <c r="B47" s="1">
        <v>38</v>
      </c>
      <c r="C47" s="2">
        <v>86.2395789473684</v>
      </c>
      <c r="D47" s="3">
        <v>185680.0263157895</v>
      </c>
      <c r="E47" s="3">
        <v>2297.7894736842104</v>
      </c>
      <c r="F47" s="1">
        <v>1</v>
      </c>
      <c r="G47" s="2">
        <v>220</v>
      </c>
      <c r="H47" s="3">
        <v>510000</v>
      </c>
      <c r="I47" s="3">
        <v>2318</v>
      </c>
      <c r="J47" s="1">
        <v>37</v>
      </c>
      <c r="K47" s="2">
        <v>82.624432432432428</v>
      </c>
      <c r="L47" s="3">
        <v>176914.62162162166</v>
      </c>
      <c r="M47" s="25">
        <v>2297.2432432432429</v>
      </c>
      <c r="O47" s="32" t="s">
        <v>157</v>
      </c>
      <c r="P47" s="1">
        <v>27</v>
      </c>
      <c r="Q47" s="2">
        <v>81.399259259259267</v>
      </c>
      <c r="R47" s="3">
        <v>182633.33333333331</v>
      </c>
      <c r="S47" s="3">
        <v>2377.8518518518513</v>
      </c>
      <c r="T47" s="1"/>
      <c r="U47" s="2"/>
      <c r="V47" s="3"/>
      <c r="W47" s="3"/>
      <c r="X47" s="1">
        <v>27</v>
      </c>
      <c r="Y47" s="2">
        <v>81.399259259259267</v>
      </c>
      <c r="Z47" s="3">
        <v>182633.33333333331</v>
      </c>
      <c r="AA47" s="25">
        <v>2377.8518518518513</v>
      </c>
      <c r="AC47" s="32" t="s">
        <v>157</v>
      </c>
      <c r="AD47" s="1">
        <f t="shared" si="0"/>
        <v>-11</v>
      </c>
      <c r="AE47" s="2">
        <f t="shared" si="1"/>
        <v>-5.6126429966258957</v>
      </c>
      <c r="AF47" s="99">
        <f t="shared" si="2"/>
        <v>-1.6408296804496427</v>
      </c>
      <c r="AG47" s="99">
        <f t="shared" si="3"/>
        <v>3.4843217398533524</v>
      </c>
      <c r="AH47" s="1">
        <f t="shared" si="4"/>
        <v>-1</v>
      </c>
      <c r="AI47" s="2"/>
      <c r="AJ47" s="99"/>
      <c r="AK47" s="99"/>
      <c r="AL47" s="1">
        <f t="shared" si="8"/>
        <v>-10</v>
      </c>
      <c r="AM47" s="2">
        <f t="shared" si="9"/>
        <v>-1.4828218931186823</v>
      </c>
      <c r="AN47" s="99">
        <f t="shared" si="10"/>
        <v>3.2324697977438084</v>
      </c>
      <c r="AO47" s="102">
        <f t="shared" si="11"/>
        <v>3.5089278789130462</v>
      </c>
    </row>
    <row r="48" spans="1:41">
      <c r="A48" s="30" t="s">
        <v>158</v>
      </c>
      <c r="B48" s="10">
        <v>26</v>
      </c>
      <c r="C48" s="11">
        <v>75.468895999999987</v>
      </c>
      <c r="D48" s="12">
        <v>191664.80000000002</v>
      </c>
      <c r="E48" s="13">
        <v>2436.5263157894738</v>
      </c>
      <c r="F48" s="14">
        <v>2</v>
      </c>
      <c r="G48" s="11">
        <v>194.55</v>
      </c>
      <c r="H48" s="12">
        <v>615000</v>
      </c>
      <c r="I48" s="13">
        <v>3042.5</v>
      </c>
      <c r="J48" s="12">
        <v>24</v>
      </c>
      <c r="K48" s="11">
        <v>65.114017391304344</v>
      </c>
      <c r="L48" s="12">
        <v>144627.55555555556</v>
      </c>
      <c r="M48" s="23">
        <v>2365.2352941176468</v>
      </c>
      <c r="O48" s="30" t="s">
        <v>158</v>
      </c>
      <c r="P48" s="10">
        <v>30</v>
      </c>
      <c r="Q48" s="11">
        <v>80.509893103448263</v>
      </c>
      <c r="R48" s="12">
        <v>213283.33333333328</v>
      </c>
      <c r="S48" s="13">
        <v>2593.391304347826</v>
      </c>
      <c r="T48" s="14">
        <v>2</v>
      </c>
      <c r="U48" s="11">
        <v>194.55</v>
      </c>
      <c r="V48" s="12">
        <v>615000</v>
      </c>
      <c r="W48" s="13">
        <v>3042.5</v>
      </c>
      <c r="X48" s="12">
        <v>28</v>
      </c>
      <c r="Y48" s="11">
        <v>72.062477777777787</v>
      </c>
      <c r="Z48" s="12">
        <v>176763.63636363635</v>
      </c>
      <c r="AA48" s="23">
        <v>2550.6190476190473</v>
      </c>
      <c r="AC48" s="30" t="s">
        <v>158</v>
      </c>
      <c r="AD48" s="10">
        <f t="shared" si="0"/>
        <v>4</v>
      </c>
      <c r="AE48" s="11">
        <f t="shared" si="1"/>
        <v>6.6795691611127817</v>
      </c>
      <c r="AF48" s="11">
        <f t="shared" si="2"/>
        <v>11.279344633617265</v>
      </c>
      <c r="AG48" s="101">
        <f t="shared" si="3"/>
        <v>6.4380584581343001</v>
      </c>
      <c r="AH48" s="14">
        <f t="shared" si="4"/>
        <v>0</v>
      </c>
      <c r="AI48" s="11">
        <f t="shared" si="5"/>
        <v>0</v>
      </c>
      <c r="AJ48" s="11">
        <f t="shared" si="6"/>
        <v>0</v>
      </c>
      <c r="AK48" s="101">
        <f t="shared" si="7"/>
        <v>0</v>
      </c>
      <c r="AL48" s="12">
        <f t="shared" si="8"/>
        <v>4</v>
      </c>
      <c r="AM48" s="11">
        <f t="shared" si="9"/>
        <v>10.671220521867808</v>
      </c>
      <c r="AN48" s="11">
        <f t="shared" si="10"/>
        <v>22.219887963007441</v>
      </c>
      <c r="AO48" s="103">
        <f t="shared" si="11"/>
        <v>7.8378567224347968</v>
      </c>
    </row>
    <row r="49" spans="1:41">
      <c r="A49" s="28" t="s">
        <v>159</v>
      </c>
      <c r="B49" s="73">
        <v>63</v>
      </c>
      <c r="C49" s="74">
        <v>63.940000000000012</v>
      </c>
      <c r="D49" s="73">
        <v>178287.18032786887</v>
      </c>
      <c r="E49" s="73">
        <v>2763.7868852459023</v>
      </c>
      <c r="F49" s="73">
        <f>SUM(F50:F52)</f>
        <v>1</v>
      </c>
      <c r="G49" s="74">
        <v>234.63000000000002</v>
      </c>
      <c r="H49" s="73">
        <v>549300</v>
      </c>
      <c r="I49" s="73">
        <v>2341</v>
      </c>
      <c r="J49" s="73">
        <f>SUM(J50:J52)</f>
        <v>62</v>
      </c>
      <c r="K49" s="74">
        <v>61.186935483870982</v>
      </c>
      <c r="L49" s="73">
        <v>172103.63333333336</v>
      </c>
      <c r="M49" s="78">
        <v>2770.8333333333339</v>
      </c>
      <c r="O49" s="28" t="s">
        <v>159</v>
      </c>
      <c r="P49" s="73">
        <v>55</v>
      </c>
      <c r="Q49" s="74">
        <v>92.736834545454556</v>
      </c>
      <c r="R49" s="73">
        <v>265980.26254545455</v>
      </c>
      <c r="S49" s="73">
        <v>2857.9636363636378</v>
      </c>
      <c r="T49" s="73">
        <v>5</v>
      </c>
      <c r="U49" s="74">
        <v>273.86036999999999</v>
      </c>
      <c r="V49" s="73">
        <v>885800</v>
      </c>
      <c r="W49" s="73">
        <v>3160</v>
      </c>
      <c r="X49" s="73">
        <v>50</v>
      </c>
      <c r="Y49" s="74">
        <v>74.624481000000017</v>
      </c>
      <c r="Z49" s="73">
        <v>203998.2888000001</v>
      </c>
      <c r="AA49" s="78">
        <v>2827.7599999999998</v>
      </c>
      <c r="AC49" s="28" t="s">
        <v>159</v>
      </c>
      <c r="AD49" s="73">
        <f t="shared" si="0"/>
        <v>-8</v>
      </c>
      <c r="AE49" s="74">
        <f t="shared" si="1"/>
        <v>45.03727642392014</v>
      </c>
      <c r="AF49" s="100">
        <f t="shared" si="2"/>
        <v>49.186420502202516</v>
      </c>
      <c r="AG49" s="100">
        <f t="shared" si="3"/>
        <v>3.4075257980448894</v>
      </c>
      <c r="AH49" s="73">
        <f t="shared" si="4"/>
        <v>4</v>
      </c>
      <c r="AI49" s="74">
        <f t="shared" si="5"/>
        <v>16.72009973149212</v>
      </c>
      <c r="AJ49" s="100">
        <f t="shared" si="6"/>
        <v>61.259785181139634</v>
      </c>
      <c r="AK49" s="100">
        <f t="shared" si="7"/>
        <v>34.985049124305853</v>
      </c>
      <c r="AL49" s="73">
        <f t="shared" si="8"/>
        <v>-12</v>
      </c>
      <c r="AM49" s="74">
        <f t="shared" si="9"/>
        <v>21.961461887025216</v>
      </c>
      <c r="AN49" s="100">
        <f t="shared" si="10"/>
        <v>18.532238308352621</v>
      </c>
      <c r="AO49" s="104">
        <f t="shared" si="11"/>
        <v>2.0544962406014728</v>
      </c>
    </row>
    <row r="50" spans="1:41">
      <c r="A50" s="32" t="s">
        <v>160</v>
      </c>
      <c r="B50" s="1">
        <v>13</v>
      </c>
      <c r="C50" s="2">
        <v>54.832307692307694</v>
      </c>
      <c r="D50" s="3">
        <v>78549.538461538468</v>
      </c>
      <c r="E50" s="3">
        <v>1458.1538461538462</v>
      </c>
      <c r="F50" s="1"/>
      <c r="G50" s="2"/>
      <c r="H50" s="3"/>
      <c r="I50" s="3" t="s">
        <v>1088</v>
      </c>
      <c r="J50" s="1">
        <v>13</v>
      </c>
      <c r="K50" s="2">
        <v>54.832307692307694</v>
      </c>
      <c r="L50" s="3">
        <v>78549.538461538468</v>
      </c>
      <c r="M50" s="25">
        <v>1458.1538461538462</v>
      </c>
      <c r="O50" s="32" t="s">
        <v>160</v>
      </c>
      <c r="P50" s="1">
        <v>23</v>
      </c>
      <c r="Q50" s="2">
        <v>105.83496304347825</v>
      </c>
      <c r="R50" s="3">
        <v>262518.01913043484</v>
      </c>
      <c r="S50" s="3">
        <v>1934.217391304348</v>
      </c>
      <c r="T50" s="1">
        <v>3</v>
      </c>
      <c r="U50" s="2">
        <v>289.39754999999997</v>
      </c>
      <c r="V50" s="3">
        <v>1157666.6666666667</v>
      </c>
      <c r="W50" s="3">
        <v>4002</v>
      </c>
      <c r="X50" s="1">
        <v>20</v>
      </c>
      <c r="Y50" s="2">
        <v>78.300575000000009</v>
      </c>
      <c r="Z50" s="3">
        <v>128245.72199999998</v>
      </c>
      <c r="AA50" s="25">
        <v>1624.0500000000004</v>
      </c>
      <c r="AC50" s="32" t="s">
        <v>160</v>
      </c>
      <c r="AD50" s="1">
        <f t="shared" si="0"/>
        <v>10</v>
      </c>
      <c r="AE50" s="2">
        <f t="shared" si="1"/>
        <v>93.015700957495199</v>
      </c>
      <c r="AF50" s="99">
        <f t="shared" si="2"/>
        <v>234.20695305418752</v>
      </c>
      <c r="AG50" s="99">
        <f t="shared" si="3"/>
        <v>32.648375643366343</v>
      </c>
      <c r="AH50" s="1">
        <f t="shared" si="4"/>
        <v>3</v>
      </c>
      <c r="AI50" s="2"/>
      <c r="AJ50" s="99"/>
      <c r="AK50" s="99"/>
      <c r="AL50" s="1">
        <f t="shared" si="8"/>
        <v>7</v>
      </c>
      <c r="AM50" s="2">
        <f t="shared" si="9"/>
        <v>42.800072248253421</v>
      </c>
      <c r="AN50" s="99">
        <f t="shared" si="10"/>
        <v>63.267314502166158</v>
      </c>
      <c r="AO50" s="102">
        <f t="shared" si="11"/>
        <v>11.377136526693421</v>
      </c>
    </row>
    <row r="51" spans="1:41">
      <c r="A51" s="30" t="s">
        <v>161</v>
      </c>
      <c r="B51" s="10">
        <v>43</v>
      </c>
      <c r="C51" s="11">
        <v>57.66465116279069</v>
      </c>
      <c r="D51" s="12">
        <v>183635.95121951215</v>
      </c>
      <c r="E51" s="13">
        <v>3159.9756097560967</v>
      </c>
      <c r="F51" s="14"/>
      <c r="G51" s="11"/>
      <c r="H51" s="12"/>
      <c r="I51" s="13" t="s">
        <v>1088</v>
      </c>
      <c r="J51" s="12">
        <v>43</v>
      </c>
      <c r="K51" s="11">
        <v>57.66465116279069</v>
      </c>
      <c r="L51" s="12">
        <v>183635.95121951215</v>
      </c>
      <c r="M51" s="23">
        <v>3159.9756097560967</v>
      </c>
      <c r="O51" s="30" t="s">
        <v>161</v>
      </c>
      <c r="P51" s="10">
        <v>24</v>
      </c>
      <c r="Q51" s="11">
        <v>65.167606250000006</v>
      </c>
      <c r="R51" s="12">
        <v>244125</v>
      </c>
      <c r="S51" s="13">
        <v>3798.8333333333335</v>
      </c>
      <c r="T51" s="14"/>
      <c r="U51" s="11"/>
      <c r="V51" s="12"/>
      <c r="W51" s="13"/>
      <c r="X51" s="12">
        <v>24</v>
      </c>
      <c r="Y51" s="11">
        <v>65.167606250000006</v>
      </c>
      <c r="Z51" s="12">
        <v>244125</v>
      </c>
      <c r="AA51" s="23">
        <v>3798.8333333333335</v>
      </c>
      <c r="AC51" s="30" t="s">
        <v>161</v>
      </c>
      <c r="AD51" s="10">
        <f t="shared" si="0"/>
        <v>-19</v>
      </c>
      <c r="AE51" s="11">
        <f t="shared" si="1"/>
        <v>13.011359534679286</v>
      </c>
      <c r="AF51" s="11">
        <f t="shared" si="2"/>
        <v>32.939654996085871</v>
      </c>
      <c r="AG51" s="101">
        <f t="shared" si="3"/>
        <v>20.217172613764166</v>
      </c>
      <c r="AH51" s="14"/>
      <c r="AI51" s="11"/>
      <c r="AJ51" s="11"/>
      <c r="AK51" s="101"/>
      <c r="AL51" s="12">
        <f t="shared" si="8"/>
        <v>-19</v>
      </c>
      <c r="AM51" s="11">
        <f t="shared" si="9"/>
        <v>13.011359534679286</v>
      </c>
      <c r="AN51" s="11">
        <f t="shared" si="10"/>
        <v>32.939654996085871</v>
      </c>
      <c r="AO51" s="103">
        <f t="shared" si="11"/>
        <v>20.217172613764166</v>
      </c>
    </row>
    <row r="52" spans="1:41">
      <c r="A52" s="32" t="s">
        <v>162</v>
      </c>
      <c r="B52" s="1">
        <v>7</v>
      </c>
      <c r="C52" s="2">
        <v>119.40285714285714</v>
      </c>
      <c r="D52" s="3">
        <v>332185.71428571426</v>
      </c>
      <c r="E52" s="3">
        <v>2867.9999999999995</v>
      </c>
      <c r="F52" s="1">
        <v>1</v>
      </c>
      <c r="G52" s="2">
        <v>234.63000000000002</v>
      </c>
      <c r="H52" s="3">
        <v>549300</v>
      </c>
      <c r="I52" s="3">
        <v>2341</v>
      </c>
      <c r="J52" s="1">
        <v>6</v>
      </c>
      <c r="K52" s="2">
        <v>100.19833333333334</v>
      </c>
      <c r="L52" s="3">
        <v>296000</v>
      </c>
      <c r="M52" s="25">
        <v>2955.833333333333</v>
      </c>
      <c r="O52" s="32" t="s">
        <v>162</v>
      </c>
      <c r="P52" s="1">
        <v>8</v>
      </c>
      <c r="Q52" s="2">
        <v>137.78739999999999</v>
      </c>
      <c r="R52" s="3">
        <v>341500</v>
      </c>
      <c r="S52" s="3">
        <v>2691.125</v>
      </c>
      <c r="T52" s="1">
        <v>2</v>
      </c>
      <c r="U52" s="2">
        <v>250.55459999999999</v>
      </c>
      <c r="V52" s="3">
        <v>478000</v>
      </c>
      <c r="W52" s="3">
        <v>1897</v>
      </c>
      <c r="X52" s="1">
        <v>6</v>
      </c>
      <c r="Y52" s="2">
        <v>100.19833333333334</v>
      </c>
      <c r="Z52" s="3">
        <v>296000</v>
      </c>
      <c r="AA52" s="25">
        <v>2955.833333333333</v>
      </c>
      <c r="AC52" s="32" t="s">
        <v>162</v>
      </c>
      <c r="AD52" s="1">
        <f t="shared" si="0"/>
        <v>1</v>
      </c>
      <c r="AE52" s="2">
        <f t="shared" si="1"/>
        <v>15.397071139719069</v>
      </c>
      <c r="AF52" s="99">
        <f t="shared" si="2"/>
        <v>2.8039392766524829</v>
      </c>
      <c r="AG52" s="99">
        <f t="shared" si="3"/>
        <v>-6.1671896792189536</v>
      </c>
      <c r="AH52" s="1">
        <f t="shared" si="4"/>
        <v>1</v>
      </c>
      <c r="AI52" s="2">
        <f t="shared" si="5"/>
        <v>6.7871116225546464</v>
      </c>
      <c r="AJ52" s="99">
        <f t="shared" si="6"/>
        <v>-12.980156562898234</v>
      </c>
      <c r="AK52" s="99">
        <f t="shared" si="7"/>
        <v>-18.966253737718922</v>
      </c>
      <c r="AL52" s="1">
        <f t="shared" si="8"/>
        <v>0</v>
      </c>
      <c r="AM52" s="2">
        <f t="shared" si="9"/>
        <v>0</v>
      </c>
      <c r="AN52" s="99">
        <f t="shared" si="10"/>
        <v>0</v>
      </c>
      <c r="AO52" s="102">
        <f t="shared" si="11"/>
        <v>0</v>
      </c>
    </row>
    <row r="53" spans="1:41">
      <c r="A53" s="28" t="s">
        <v>163</v>
      </c>
      <c r="B53" s="73">
        <v>20</v>
      </c>
      <c r="C53" s="74">
        <v>96.936000000000021</v>
      </c>
      <c r="D53" s="73">
        <v>196060.00000000003</v>
      </c>
      <c r="E53" s="73">
        <v>2399.2000000000003</v>
      </c>
      <c r="F53" s="73">
        <f>SUM(F54:F55)</f>
        <v>6</v>
      </c>
      <c r="G53" s="74">
        <v>180</v>
      </c>
      <c r="H53" s="73">
        <v>295000</v>
      </c>
      <c r="I53" s="73">
        <v>1639</v>
      </c>
      <c r="J53" s="73">
        <f>SUM(J54:J55)</f>
        <v>14</v>
      </c>
      <c r="K53" s="74">
        <v>61.337142857142865</v>
      </c>
      <c r="L53" s="73">
        <v>153657.14285714284</v>
      </c>
      <c r="M53" s="78">
        <v>2725</v>
      </c>
      <c r="O53" s="28" t="s">
        <v>163</v>
      </c>
      <c r="P53" s="73">
        <v>28</v>
      </c>
      <c r="Q53" s="74">
        <v>124.84502499999995</v>
      </c>
      <c r="R53" s="73">
        <v>421828.57142857142</v>
      </c>
      <c r="S53" s="73">
        <v>3591.3928571428569</v>
      </c>
      <c r="T53" s="73">
        <v>16</v>
      </c>
      <c r="U53" s="74">
        <v>153.47876249999999</v>
      </c>
      <c r="V53" s="73">
        <v>421562.49999999994</v>
      </c>
      <c r="W53" s="73">
        <v>2768.6875</v>
      </c>
      <c r="X53" s="73">
        <v>12</v>
      </c>
      <c r="Y53" s="74">
        <v>86.666708333333332</v>
      </c>
      <c r="Z53" s="73">
        <v>422183.33333333337</v>
      </c>
      <c r="AA53" s="78">
        <v>4688.333333333333</v>
      </c>
      <c r="AC53" s="28" t="s">
        <v>163</v>
      </c>
      <c r="AD53" s="73">
        <f t="shared" si="0"/>
        <v>8</v>
      </c>
      <c r="AE53" s="74">
        <f t="shared" si="1"/>
        <v>28.791186968721551</v>
      </c>
      <c r="AF53" s="100">
        <f t="shared" si="2"/>
        <v>115.15279579137578</v>
      </c>
      <c r="AG53" s="100">
        <f t="shared" si="3"/>
        <v>49.69126613633113</v>
      </c>
      <c r="AH53" s="73">
        <f t="shared" si="4"/>
        <v>10</v>
      </c>
      <c r="AI53" s="74">
        <f t="shared" si="5"/>
        <v>-14.734020833333339</v>
      </c>
      <c r="AJ53" s="100">
        <f t="shared" si="6"/>
        <v>42.902542372881335</v>
      </c>
      <c r="AK53" s="100">
        <f t="shared" si="7"/>
        <v>68.925411836485665</v>
      </c>
      <c r="AL53" s="73">
        <f t="shared" si="8"/>
        <v>-2</v>
      </c>
      <c r="AM53" s="74">
        <f t="shared" si="9"/>
        <v>41.295639634184198</v>
      </c>
      <c r="AN53" s="100">
        <f t="shared" si="10"/>
        <v>174.75672492872201</v>
      </c>
      <c r="AO53" s="104">
        <f t="shared" si="11"/>
        <v>72.048929663608561</v>
      </c>
    </row>
    <row r="54" spans="1:41">
      <c r="A54" s="32" t="s">
        <v>164</v>
      </c>
      <c r="B54" s="1">
        <v>6</v>
      </c>
      <c r="C54" s="2">
        <v>180</v>
      </c>
      <c r="D54" s="3">
        <v>295000</v>
      </c>
      <c r="E54" s="3">
        <v>1639</v>
      </c>
      <c r="F54" s="1">
        <v>6</v>
      </c>
      <c r="G54" s="2">
        <v>180</v>
      </c>
      <c r="H54" s="3">
        <v>295000</v>
      </c>
      <c r="I54" s="3">
        <v>1639</v>
      </c>
      <c r="J54" s="1"/>
      <c r="K54" s="2"/>
      <c r="L54" s="3"/>
      <c r="M54" s="25" t="s">
        <v>1088</v>
      </c>
      <c r="O54" s="32" t="s">
        <v>164</v>
      </c>
      <c r="P54" s="1">
        <v>11</v>
      </c>
      <c r="Q54" s="2">
        <v>161.28081818181815</v>
      </c>
      <c r="R54" s="3">
        <v>446363.63636363635</v>
      </c>
      <c r="S54" s="3">
        <v>2784.4545454545455</v>
      </c>
      <c r="T54" s="1">
        <v>11</v>
      </c>
      <c r="U54" s="2">
        <v>161.28081818181815</v>
      </c>
      <c r="V54" s="3">
        <v>446363.63636363635</v>
      </c>
      <c r="W54" s="3">
        <v>2784.4545454545455</v>
      </c>
      <c r="X54" s="1"/>
      <c r="Y54" s="2"/>
      <c r="Z54" s="3"/>
      <c r="AA54" s="25"/>
      <c r="AC54" s="32" t="s">
        <v>164</v>
      </c>
      <c r="AD54" s="1">
        <f t="shared" si="0"/>
        <v>5</v>
      </c>
      <c r="AE54" s="2">
        <f t="shared" si="1"/>
        <v>-10.399545454545473</v>
      </c>
      <c r="AF54" s="99">
        <f t="shared" si="2"/>
        <v>51.30970724191063</v>
      </c>
      <c r="AG54" s="99">
        <f t="shared" si="3"/>
        <v>69.88740362748905</v>
      </c>
      <c r="AH54" s="1">
        <f t="shared" si="4"/>
        <v>5</v>
      </c>
      <c r="AI54" s="2">
        <f t="shared" si="5"/>
        <v>-10.399545454545473</v>
      </c>
      <c r="AJ54" s="99">
        <f t="shared" si="6"/>
        <v>51.30970724191063</v>
      </c>
      <c r="AK54" s="99">
        <f t="shared" si="7"/>
        <v>69.88740362748905</v>
      </c>
      <c r="AL54" s="1">
        <f t="shared" si="8"/>
        <v>0</v>
      </c>
      <c r="AM54" s="2"/>
      <c r="AN54" s="99"/>
      <c r="AO54" s="102"/>
    </row>
    <row r="55" spans="1:41">
      <c r="A55" s="30" t="s">
        <v>165</v>
      </c>
      <c r="B55" s="10">
        <v>14</v>
      </c>
      <c r="C55" s="11">
        <v>61.337142857142865</v>
      </c>
      <c r="D55" s="12">
        <v>153657.14285714284</v>
      </c>
      <c r="E55" s="13">
        <v>2725</v>
      </c>
      <c r="F55" s="14"/>
      <c r="G55" s="11"/>
      <c r="H55" s="12"/>
      <c r="I55" s="13" t="s">
        <v>1088</v>
      </c>
      <c r="J55" s="12">
        <v>14</v>
      </c>
      <c r="K55" s="11">
        <v>61.337142857142865</v>
      </c>
      <c r="L55" s="12">
        <v>153657.14285714284</v>
      </c>
      <c r="M55" s="23">
        <v>2725</v>
      </c>
      <c r="O55" s="30" t="s">
        <v>165</v>
      </c>
      <c r="P55" s="10">
        <v>17</v>
      </c>
      <c r="Q55" s="11">
        <v>101.26892352941177</v>
      </c>
      <c r="R55" s="12">
        <v>405952.9411764706</v>
      </c>
      <c r="S55" s="13">
        <v>4113.5294117647063</v>
      </c>
      <c r="T55" s="14">
        <v>5</v>
      </c>
      <c r="U55" s="11">
        <v>136.31423999999998</v>
      </c>
      <c r="V55" s="12">
        <v>367000</v>
      </c>
      <c r="W55" s="13">
        <v>2734</v>
      </c>
      <c r="X55" s="12">
        <v>12</v>
      </c>
      <c r="Y55" s="11">
        <v>86.666708333333332</v>
      </c>
      <c r="Z55" s="12">
        <v>422183.33333333337</v>
      </c>
      <c r="AA55" s="23">
        <v>4688.333333333333</v>
      </c>
      <c r="AC55" s="30" t="s">
        <v>165</v>
      </c>
      <c r="AD55" s="10">
        <f t="shared" si="0"/>
        <v>3</v>
      </c>
      <c r="AE55" s="11">
        <f t="shared" si="1"/>
        <v>65.102120529598068</v>
      </c>
      <c r="AF55" s="11">
        <f t="shared" si="2"/>
        <v>164.19399295605191</v>
      </c>
      <c r="AG55" s="101">
        <f t="shared" si="3"/>
        <v>50.955207771181882</v>
      </c>
      <c r="AH55" s="14">
        <f t="shared" si="4"/>
        <v>5</v>
      </c>
      <c r="AI55" s="11"/>
      <c r="AJ55" s="11"/>
      <c r="AK55" s="101"/>
      <c r="AL55" s="12">
        <f t="shared" si="8"/>
        <v>-2</v>
      </c>
      <c r="AM55" s="11">
        <f t="shared" si="9"/>
        <v>41.295639634184198</v>
      </c>
      <c r="AN55" s="11">
        <f t="shared" si="10"/>
        <v>174.75672492872201</v>
      </c>
      <c r="AO55" s="103">
        <f t="shared" si="11"/>
        <v>72.048929663608561</v>
      </c>
    </row>
    <row r="56" spans="1:41">
      <c r="A56" s="28" t="s">
        <v>166</v>
      </c>
      <c r="B56" s="73">
        <v>20</v>
      </c>
      <c r="C56" s="74">
        <v>102.17980500000002</v>
      </c>
      <c r="D56" s="73">
        <v>225560.00000000003</v>
      </c>
      <c r="E56" s="73">
        <v>2253.8999999999996</v>
      </c>
      <c r="F56" s="73">
        <v>10</v>
      </c>
      <c r="G56" s="74">
        <v>127.42700000000001</v>
      </c>
      <c r="H56" s="73">
        <v>266100</v>
      </c>
      <c r="I56" s="73">
        <v>2108.4</v>
      </c>
      <c r="J56" s="73">
        <v>10</v>
      </c>
      <c r="K56" s="74">
        <v>76.932609999999997</v>
      </c>
      <c r="L56" s="73">
        <v>185020</v>
      </c>
      <c r="M56" s="78">
        <v>2399.3999999999996</v>
      </c>
      <c r="O56" s="28" t="s">
        <v>166</v>
      </c>
      <c r="P56" s="73">
        <v>17</v>
      </c>
      <c r="Q56" s="74">
        <v>119.94797058823529</v>
      </c>
      <c r="R56" s="73">
        <v>290735.29411764699</v>
      </c>
      <c r="S56" s="73">
        <v>2580.8235294117653</v>
      </c>
      <c r="T56" s="73">
        <v>11</v>
      </c>
      <c r="U56" s="74">
        <v>137.70176363636364</v>
      </c>
      <c r="V56" s="73">
        <v>307545.45454545453</v>
      </c>
      <c r="W56" s="73">
        <v>2309.727272727273</v>
      </c>
      <c r="X56" s="73">
        <v>6</v>
      </c>
      <c r="Y56" s="74">
        <v>87.399349999999998</v>
      </c>
      <c r="Z56" s="73">
        <v>259916.66666666666</v>
      </c>
      <c r="AA56" s="78">
        <v>3077.833333333333</v>
      </c>
      <c r="AC56" s="28" t="s">
        <v>166</v>
      </c>
      <c r="AD56" s="73">
        <f t="shared" si="0"/>
        <v>-3</v>
      </c>
      <c r="AE56" s="74">
        <f t="shared" si="1"/>
        <v>17.389116751823195</v>
      </c>
      <c r="AF56" s="100">
        <f t="shared" si="2"/>
        <v>28.89488123676492</v>
      </c>
      <c r="AG56" s="100">
        <f t="shared" si="3"/>
        <v>14.504792999324094</v>
      </c>
      <c r="AH56" s="73">
        <f t="shared" si="4"/>
        <v>1</v>
      </c>
      <c r="AI56" s="74">
        <f t="shared" si="5"/>
        <v>8.0632547547722453</v>
      </c>
      <c r="AJ56" s="100">
        <f t="shared" si="6"/>
        <v>15.575142632639809</v>
      </c>
      <c r="AK56" s="100">
        <f t="shared" si="7"/>
        <v>9.5488177161483989</v>
      </c>
      <c r="AL56" s="73">
        <f t="shared" si="8"/>
        <v>-4</v>
      </c>
      <c r="AM56" s="74">
        <f t="shared" si="9"/>
        <v>13.605075922940873</v>
      </c>
      <c r="AN56" s="100">
        <f t="shared" si="10"/>
        <v>40.48030843512413</v>
      </c>
      <c r="AO56" s="104">
        <f t="shared" si="11"/>
        <v>28.275124336639724</v>
      </c>
    </row>
    <row r="57" spans="1:41">
      <c r="A57" s="32" t="s">
        <v>167</v>
      </c>
      <c r="B57" s="1">
        <v>20</v>
      </c>
      <c r="C57" s="2">
        <v>102.17980500000002</v>
      </c>
      <c r="D57" s="3">
        <v>225560.00000000003</v>
      </c>
      <c r="E57" s="3">
        <v>2253.8999999999996</v>
      </c>
      <c r="F57" s="1">
        <v>10</v>
      </c>
      <c r="G57" s="2">
        <v>127.42700000000001</v>
      </c>
      <c r="H57" s="3">
        <v>266100</v>
      </c>
      <c r="I57" s="3">
        <v>2108.4</v>
      </c>
      <c r="J57" s="1">
        <v>10</v>
      </c>
      <c r="K57" s="2">
        <v>76.932609999999997</v>
      </c>
      <c r="L57" s="3">
        <v>185020</v>
      </c>
      <c r="M57" s="25">
        <v>2399.3999999999996</v>
      </c>
      <c r="O57" s="32" t="s">
        <v>167</v>
      </c>
      <c r="P57" s="1">
        <v>17</v>
      </c>
      <c r="Q57" s="2">
        <v>119.94797058823529</v>
      </c>
      <c r="R57" s="3">
        <v>290735.29411764699</v>
      </c>
      <c r="S57" s="3">
        <v>2580.8235294117653</v>
      </c>
      <c r="T57" s="1">
        <v>11</v>
      </c>
      <c r="U57" s="2">
        <v>137.70176363636364</v>
      </c>
      <c r="V57" s="3">
        <v>307545.45454545453</v>
      </c>
      <c r="W57" s="3">
        <v>2309.727272727273</v>
      </c>
      <c r="X57" s="1">
        <v>6</v>
      </c>
      <c r="Y57" s="2">
        <v>87.399349999999998</v>
      </c>
      <c r="Z57" s="3">
        <v>259916.66666666666</v>
      </c>
      <c r="AA57" s="25">
        <v>3077.833333333333</v>
      </c>
      <c r="AC57" s="32" t="s">
        <v>167</v>
      </c>
      <c r="AD57" s="1">
        <f t="shared" si="0"/>
        <v>-3</v>
      </c>
      <c r="AE57" s="2">
        <f t="shared" si="1"/>
        <v>17.389116751823195</v>
      </c>
      <c r="AF57" s="99">
        <f t="shared" si="2"/>
        <v>28.89488123676492</v>
      </c>
      <c r="AG57" s="99">
        <f t="shared" si="3"/>
        <v>14.504792999324094</v>
      </c>
      <c r="AH57" s="1">
        <f t="shared" si="4"/>
        <v>1</v>
      </c>
      <c r="AI57" s="2">
        <f t="shared" si="5"/>
        <v>8.0632547547722453</v>
      </c>
      <c r="AJ57" s="99">
        <f t="shared" si="6"/>
        <v>15.575142632639809</v>
      </c>
      <c r="AK57" s="99">
        <f t="shared" si="7"/>
        <v>9.5488177161483989</v>
      </c>
      <c r="AL57" s="1">
        <f t="shared" si="8"/>
        <v>-4</v>
      </c>
      <c r="AM57" s="2">
        <f t="shared" si="9"/>
        <v>13.605075922940873</v>
      </c>
      <c r="AN57" s="99">
        <f t="shared" si="10"/>
        <v>40.48030843512413</v>
      </c>
      <c r="AO57" s="102">
        <f t="shared" si="11"/>
        <v>28.275124336639724</v>
      </c>
    </row>
    <row r="58" spans="1:41">
      <c r="A58" s="28" t="s">
        <v>168</v>
      </c>
      <c r="B58" s="73">
        <v>38.000000000000007</v>
      </c>
      <c r="C58" s="74">
        <v>106.51031842105262</v>
      </c>
      <c r="D58" s="73">
        <v>284847.36842105258</v>
      </c>
      <c r="E58" s="73">
        <v>2439.1315789473674</v>
      </c>
      <c r="F58" s="73">
        <v>17</v>
      </c>
      <c r="G58" s="74">
        <v>132.78541764705884</v>
      </c>
      <c r="H58" s="73">
        <v>424188.23529411771</v>
      </c>
      <c r="I58" s="73">
        <v>2832.8235294117644</v>
      </c>
      <c r="J58" s="73">
        <v>21</v>
      </c>
      <c r="K58" s="74">
        <v>85.240000000000009</v>
      </c>
      <c r="L58" s="73">
        <v>172047.61904761905</v>
      </c>
      <c r="M58" s="78">
        <v>2120.4285714285716</v>
      </c>
      <c r="O58" s="28" t="s">
        <v>168</v>
      </c>
      <c r="P58" s="73">
        <v>53</v>
      </c>
      <c r="Q58" s="74">
        <v>98.148164622641502</v>
      </c>
      <c r="R58" s="73">
        <v>236507.65384615387</v>
      </c>
      <c r="S58" s="73">
        <v>2141.2692307692309</v>
      </c>
      <c r="T58" s="73">
        <v>19</v>
      </c>
      <c r="U58" s="74">
        <v>140.89056447368418</v>
      </c>
      <c r="V58" s="73">
        <v>437778.94736842107</v>
      </c>
      <c r="W58" s="73">
        <v>2989.6842105263154</v>
      </c>
      <c r="X58" s="73">
        <v>34</v>
      </c>
      <c r="Y58" s="74">
        <v>74.262705882352918</v>
      </c>
      <c r="Z58" s="73">
        <v>120624.18181818178</v>
      </c>
      <c r="AA58" s="78">
        <v>1652.787878787879</v>
      </c>
      <c r="AC58" s="28" t="s">
        <v>168</v>
      </c>
      <c r="AD58" s="73">
        <f t="shared" si="0"/>
        <v>14.999999999999993</v>
      </c>
      <c r="AE58" s="74">
        <f t="shared" si="1"/>
        <v>-7.8510269449708705</v>
      </c>
      <c r="AF58" s="100">
        <f t="shared" si="2"/>
        <v>-16.970391842779616</v>
      </c>
      <c r="AG58" s="100">
        <f t="shared" si="3"/>
        <v>-12.211819597968637</v>
      </c>
      <c r="AH58" s="73">
        <f t="shared" si="4"/>
        <v>2</v>
      </c>
      <c r="AI58" s="74">
        <f t="shared" si="5"/>
        <v>6.1039434677749576</v>
      </c>
      <c r="AJ58" s="100">
        <f t="shared" si="6"/>
        <v>3.2039342309623513</v>
      </c>
      <c r="AK58" s="100">
        <f t="shared" si="7"/>
        <v>5.5372556562717863</v>
      </c>
      <c r="AL58" s="73">
        <f t="shared" si="8"/>
        <v>13</v>
      </c>
      <c r="AM58" s="74">
        <f t="shared" si="9"/>
        <v>-12.878101968145343</v>
      </c>
      <c r="AN58" s="100">
        <f t="shared" si="10"/>
        <v>-29.889072289459801</v>
      </c>
      <c r="AO58" s="104">
        <f t="shared" si="11"/>
        <v>-22.054064868859719</v>
      </c>
    </row>
    <row r="59" spans="1:41">
      <c r="A59" s="32" t="s">
        <v>169</v>
      </c>
      <c r="B59" s="1"/>
      <c r="C59" s="2"/>
      <c r="D59" s="3"/>
      <c r="E59" s="3"/>
      <c r="F59" s="1"/>
      <c r="G59" s="2"/>
      <c r="H59" s="3"/>
      <c r="I59" s="3"/>
      <c r="J59" s="1"/>
      <c r="K59" s="2"/>
      <c r="L59" s="3"/>
      <c r="M59" s="25"/>
      <c r="O59" s="32" t="s">
        <v>169</v>
      </c>
      <c r="P59" s="1"/>
      <c r="Q59" s="2"/>
      <c r="R59" s="3"/>
      <c r="S59" s="3"/>
      <c r="T59" s="1"/>
      <c r="U59" s="2"/>
      <c r="V59" s="3"/>
      <c r="W59" s="3"/>
      <c r="X59" s="1"/>
      <c r="Y59" s="2"/>
      <c r="Z59" s="3"/>
      <c r="AA59" s="25"/>
      <c r="AC59" s="32" t="s">
        <v>169</v>
      </c>
      <c r="AD59" s="1"/>
      <c r="AE59" s="2"/>
      <c r="AF59" s="99"/>
      <c r="AG59" s="99"/>
      <c r="AH59" s="1"/>
      <c r="AI59" s="2"/>
      <c r="AJ59" s="99"/>
      <c r="AK59" s="99"/>
      <c r="AL59" s="1"/>
      <c r="AM59" s="2"/>
      <c r="AN59" s="99"/>
      <c r="AO59" s="102"/>
    </row>
    <row r="60" spans="1:41">
      <c r="A60" s="30" t="s">
        <v>170</v>
      </c>
      <c r="B60" s="10"/>
      <c r="C60" s="11"/>
      <c r="D60" s="12"/>
      <c r="E60" s="13"/>
      <c r="F60" s="14"/>
      <c r="G60" s="11"/>
      <c r="H60" s="12"/>
      <c r="I60" s="13"/>
      <c r="J60" s="12"/>
      <c r="K60" s="11"/>
      <c r="L60" s="12"/>
      <c r="M60" s="23"/>
      <c r="O60" s="30" t="s">
        <v>170</v>
      </c>
      <c r="P60" s="10">
        <v>7</v>
      </c>
      <c r="Q60" s="11">
        <v>76.63928571428572</v>
      </c>
      <c r="R60" s="12">
        <v>121428.57142857143</v>
      </c>
      <c r="S60" s="13">
        <v>1591.2857142857144</v>
      </c>
      <c r="T60" s="14">
        <v>2</v>
      </c>
      <c r="U60" s="11">
        <v>100.91249999999999</v>
      </c>
      <c r="V60" s="12">
        <v>156000</v>
      </c>
      <c r="W60" s="13">
        <v>1546</v>
      </c>
      <c r="X60" s="12">
        <v>5</v>
      </c>
      <c r="Y60" s="11">
        <v>66.929999999999993</v>
      </c>
      <c r="Z60" s="12">
        <v>107600</v>
      </c>
      <c r="AA60" s="23">
        <v>1609.4</v>
      </c>
      <c r="AC60" s="30" t="s">
        <v>170</v>
      </c>
      <c r="AD60" s="10">
        <f t="shared" si="0"/>
        <v>7</v>
      </c>
      <c r="AE60" s="11"/>
      <c r="AF60" s="11"/>
      <c r="AG60" s="101"/>
      <c r="AH60" s="14">
        <f t="shared" si="4"/>
        <v>2</v>
      </c>
      <c r="AI60" s="11"/>
      <c r="AJ60" s="11"/>
      <c r="AK60" s="101"/>
      <c r="AL60" s="12">
        <f t="shared" si="8"/>
        <v>5</v>
      </c>
      <c r="AM60" s="11"/>
      <c r="AN60" s="11"/>
      <c r="AO60" s="103"/>
    </row>
    <row r="61" spans="1:41">
      <c r="A61" s="32" t="s">
        <v>171</v>
      </c>
      <c r="B61" s="1">
        <v>1</v>
      </c>
      <c r="C61" s="2">
        <v>85</v>
      </c>
      <c r="D61" s="3">
        <v>179000</v>
      </c>
      <c r="E61" s="3">
        <v>2106</v>
      </c>
      <c r="F61" s="1">
        <v>1</v>
      </c>
      <c r="G61" s="2">
        <v>85</v>
      </c>
      <c r="H61" s="3"/>
      <c r="I61" s="3">
        <v>2106</v>
      </c>
      <c r="J61" s="1"/>
      <c r="K61" s="2"/>
      <c r="L61" s="3">
        <v>172047.61904761905</v>
      </c>
      <c r="M61" s="25" t="s">
        <v>1088</v>
      </c>
      <c r="O61" s="32" t="s">
        <v>171</v>
      </c>
      <c r="P61" s="1">
        <v>12</v>
      </c>
      <c r="Q61" s="2">
        <v>95.117218749999992</v>
      </c>
      <c r="R61" s="3">
        <v>238483.16666666666</v>
      </c>
      <c r="S61" s="3">
        <v>2443.7500000000005</v>
      </c>
      <c r="T61" s="1">
        <v>6</v>
      </c>
      <c r="U61" s="2">
        <v>117.7844375</v>
      </c>
      <c r="V61" s="3">
        <v>318633.33333333331</v>
      </c>
      <c r="W61" s="3">
        <v>2702.5</v>
      </c>
      <c r="X61" s="1">
        <v>6</v>
      </c>
      <c r="Y61" s="2">
        <v>72.449999999999989</v>
      </c>
      <c r="Z61" s="3">
        <v>158333</v>
      </c>
      <c r="AA61" s="25">
        <v>2185</v>
      </c>
      <c r="AC61" s="32" t="s">
        <v>171</v>
      </c>
      <c r="AD61" s="1">
        <f t="shared" si="0"/>
        <v>11</v>
      </c>
      <c r="AE61" s="2">
        <f t="shared" si="1"/>
        <v>11.902610294117638</v>
      </c>
      <c r="AF61" s="99">
        <f t="shared" si="2"/>
        <v>33.230819366852884</v>
      </c>
      <c r="AG61" s="99">
        <f t="shared" si="3"/>
        <v>16.037511870845226</v>
      </c>
      <c r="AH61" s="1">
        <f t="shared" si="4"/>
        <v>5</v>
      </c>
      <c r="AI61" s="2">
        <f t="shared" si="5"/>
        <v>38.569926470588229</v>
      </c>
      <c r="AJ61" s="99"/>
      <c r="AK61" s="99">
        <f t="shared" si="7"/>
        <v>28.323836657169991</v>
      </c>
      <c r="AL61" s="1">
        <f t="shared" si="8"/>
        <v>6</v>
      </c>
      <c r="AM61" s="2"/>
      <c r="AN61" s="99">
        <f t="shared" si="10"/>
        <v>-7.9714088015499618</v>
      </c>
      <c r="AO61" s="102"/>
    </row>
    <row r="62" spans="1:41">
      <c r="A62" s="30" t="s">
        <v>172</v>
      </c>
      <c r="B62" s="10">
        <v>6</v>
      </c>
      <c r="C62" s="11">
        <v>121</v>
      </c>
      <c r="D62" s="12">
        <v>160216.66666666666</v>
      </c>
      <c r="E62" s="13">
        <v>1324.5</v>
      </c>
      <c r="F62" s="14"/>
      <c r="G62" s="11"/>
      <c r="H62" s="12" t="s">
        <v>1088</v>
      </c>
      <c r="I62" s="13" t="s">
        <v>1088</v>
      </c>
      <c r="J62" s="12">
        <v>6</v>
      </c>
      <c r="K62" s="11">
        <v>121</v>
      </c>
      <c r="L62" s="12"/>
      <c r="M62" s="23">
        <v>1324.5</v>
      </c>
      <c r="O62" s="30" t="s">
        <v>172</v>
      </c>
      <c r="P62" s="10">
        <v>6</v>
      </c>
      <c r="Q62" s="11">
        <v>71.219500000000011</v>
      </c>
      <c r="R62" s="12">
        <v>106400</v>
      </c>
      <c r="S62" s="13">
        <v>1611.6666666666665</v>
      </c>
      <c r="T62" s="14"/>
      <c r="U62" s="11"/>
      <c r="V62" s="12"/>
      <c r="W62" s="13"/>
      <c r="X62" s="12">
        <v>6</v>
      </c>
      <c r="Y62" s="11">
        <v>71.219500000000011</v>
      </c>
      <c r="Z62" s="12">
        <v>106400</v>
      </c>
      <c r="AA62" s="23">
        <v>1611.6666666666665</v>
      </c>
      <c r="AC62" s="30" t="s">
        <v>172</v>
      </c>
      <c r="AD62" s="10">
        <f t="shared" si="0"/>
        <v>0</v>
      </c>
      <c r="AE62" s="11">
        <f t="shared" si="1"/>
        <v>-41.140909090909084</v>
      </c>
      <c r="AF62" s="11">
        <f t="shared" si="2"/>
        <v>-33.589930302715068</v>
      </c>
      <c r="AG62" s="101">
        <f t="shared" si="3"/>
        <v>21.681137536177161</v>
      </c>
      <c r="AH62" s="14">
        <f t="shared" si="4"/>
        <v>0</v>
      </c>
      <c r="AI62" s="11"/>
      <c r="AJ62" s="11"/>
      <c r="AK62" s="101"/>
      <c r="AL62" s="12">
        <f t="shared" si="8"/>
        <v>0</v>
      </c>
      <c r="AM62" s="11">
        <f t="shared" si="9"/>
        <v>-41.140909090909084</v>
      </c>
      <c r="AN62" s="11"/>
      <c r="AO62" s="103">
        <f t="shared" si="11"/>
        <v>21.681137536177161</v>
      </c>
    </row>
    <row r="63" spans="1:41">
      <c r="A63" s="32" t="s">
        <v>173</v>
      </c>
      <c r="B63" s="1">
        <v>7</v>
      </c>
      <c r="C63" s="2">
        <v>92.642857142857153</v>
      </c>
      <c r="D63" s="3">
        <v>162457.14285714287</v>
      </c>
      <c r="E63" s="3">
        <v>1756.7142857142858</v>
      </c>
      <c r="F63" s="1">
        <v>7</v>
      </c>
      <c r="G63" s="2">
        <v>92.642857142857153</v>
      </c>
      <c r="H63" s="3"/>
      <c r="I63" s="3">
        <v>1756.7142857142858</v>
      </c>
      <c r="J63" s="1"/>
      <c r="K63" s="2"/>
      <c r="L63" s="3">
        <v>160216.66666666666</v>
      </c>
      <c r="M63" s="25" t="s">
        <v>1088</v>
      </c>
      <c r="O63" s="32" t="s">
        <v>173</v>
      </c>
      <c r="P63" s="1"/>
      <c r="Q63" s="2"/>
      <c r="R63" s="3"/>
      <c r="S63" s="3"/>
      <c r="T63" s="1"/>
      <c r="U63" s="2"/>
      <c r="V63" s="3"/>
      <c r="W63" s="3"/>
      <c r="X63" s="1"/>
      <c r="Y63" s="2"/>
      <c r="Z63" s="3"/>
      <c r="AA63" s="25"/>
      <c r="AC63" s="32" t="s">
        <v>173</v>
      </c>
      <c r="AD63" s="1">
        <f t="shared" si="0"/>
        <v>-7</v>
      </c>
      <c r="AE63" s="2">
        <f t="shared" si="1"/>
        <v>-100</v>
      </c>
      <c r="AF63" s="99">
        <f t="shared" si="2"/>
        <v>-100</v>
      </c>
      <c r="AG63" s="99">
        <f t="shared" si="3"/>
        <v>-100</v>
      </c>
      <c r="AH63" s="1">
        <f t="shared" si="4"/>
        <v>-7</v>
      </c>
      <c r="AI63" s="2">
        <f t="shared" si="5"/>
        <v>-100</v>
      </c>
      <c r="AJ63" s="99"/>
      <c r="AK63" s="99">
        <f t="shared" si="7"/>
        <v>-100</v>
      </c>
      <c r="AL63" s="1">
        <f t="shared" si="8"/>
        <v>0</v>
      </c>
      <c r="AM63" s="2"/>
      <c r="AN63" s="99">
        <f t="shared" si="10"/>
        <v>-100</v>
      </c>
      <c r="AO63" s="102"/>
    </row>
    <row r="64" spans="1:41">
      <c r="A64" s="30" t="s">
        <v>174</v>
      </c>
      <c r="B64" s="10"/>
      <c r="C64" s="11"/>
      <c r="D64" s="12"/>
      <c r="E64" s="13"/>
      <c r="F64" s="14"/>
      <c r="G64" s="11"/>
      <c r="H64" s="12"/>
      <c r="I64" s="13"/>
      <c r="J64" s="12"/>
      <c r="K64" s="11"/>
      <c r="L64" s="12"/>
      <c r="M64" s="23"/>
      <c r="O64" s="30" t="s">
        <v>174</v>
      </c>
      <c r="P64" s="10"/>
      <c r="Q64" s="11"/>
      <c r="R64" s="12"/>
      <c r="S64" s="13"/>
      <c r="T64" s="14"/>
      <c r="U64" s="11"/>
      <c r="V64" s="12"/>
      <c r="W64" s="13"/>
      <c r="X64" s="12"/>
      <c r="Y64" s="11"/>
      <c r="Z64" s="12"/>
      <c r="AA64" s="23"/>
      <c r="AC64" s="30" t="s">
        <v>174</v>
      </c>
      <c r="AD64" s="10"/>
      <c r="AE64" s="11"/>
      <c r="AF64" s="11"/>
      <c r="AG64" s="101"/>
      <c r="AH64" s="14"/>
      <c r="AI64" s="11"/>
      <c r="AJ64" s="11"/>
      <c r="AK64" s="101"/>
      <c r="AL64" s="12"/>
      <c r="AM64" s="11"/>
      <c r="AN64" s="11"/>
      <c r="AO64" s="103"/>
    </row>
    <row r="65" spans="1:41">
      <c r="A65" s="32" t="s">
        <v>175</v>
      </c>
      <c r="B65" s="1"/>
      <c r="C65" s="2"/>
      <c r="D65" s="3"/>
      <c r="E65" s="3"/>
      <c r="F65" s="1"/>
      <c r="G65" s="2"/>
      <c r="H65" s="3"/>
      <c r="I65" s="3"/>
      <c r="J65" s="1"/>
      <c r="K65" s="2"/>
      <c r="L65" s="3"/>
      <c r="M65" s="25"/>
      <c r="O65" s="32" t="s">
        <v>175</v>
      </c>
      <c r="P65" s="1"/>
      <c r="Q65" s="2"/>
      <c r="R65" s="3"/>
      <c r="S65" s="3"/>
      <c r="T65" s="1"/>
      <c r="U65" s="2"/>
      <c r="V65" s="3"/>
      <c r="W65" s="3"/>
      <c r="X65" s="1"/>
      <c r="Y65" s="2"/>
      <c r="Z65" s="3"/>
      <c r="AA65" s="25"/>
      <c r="AC65" s="32" t="s">
        <v>175</v>
      </c>
      <c r="AD65" s="1"/>
      <c r="AE65" s="2"/>
      <c r="AF65" s="99"/>
      <c r="AG65" s="99"/>
      <c r="AH65" s="1"/>
      <c r="AI65" s="2"/>
      <c r="AJ65" s="99"/>
      <c r="AK65" s="99"/>
      <c r="AL65" s="1"/>
      <c r="AM65" s="2"/>
      <c r="AN65" s="99"/>
      <c r="AO65" s="102"/>
    </row>
    <row r="66" spans="1:41">
      <c r="A66" s="30" t="s">
        <v>176</v>
      </c>
      <c r="B66" s="10">
        <v>12</v>
      </c>
      <c r="C66" s="11">
        <v>145.31600833333334</v>
      </c>
      <c r="D66" s="12">
        <v>611666.66666666674</v>
      </c>
      <c r="E66" s="13">
        <v>4483.75</v>
      </c>
      <c r="F66" s="14">
        <v>9</v>
      </c>
      <c r="G66" s="11">
        <v>169.3169</v>
      </c>
      <c r="H66" s="12"/>
      <c r="I66" s="13">
        <v>3750.5555555555552</v>
      </c>
      <c r="J66" s="12">
        <v>3</v>
      </c>
      <c r="K66" s="11">
        <v>73.313333333333347</v>
      </c>
      <c r="L66" s="12">
        <v>481666.66666666669</v>
      </c>
      <c r="M66" s="23">
        <v>6683.333333333333</v>
      </c>
      <c r="O66" s="30" t="s">
        <v>176</v>
      </c>
      <c r="P66" s="10">
        <v>7</v>
      </c>
      <c r="Q66" s="11">
        <v>208.86987142857143</v>
      </c>
      <c r="R66" s="12">
        <v>705857.14285714284</v>
      </c>
      <c r="S66" s="13">
        <v>3225.8571428571427</v>
      </c>
      <c r="T66" s="14">
        <v>7</v>
      </c>
      <c r="U66" s="11">
        <v>208.86987142857143</v>
      </c>
      <c r="V66" s="12">
        <v>705857.14285714284</v>
      </c>
      <c r="W66" s="13">
        <v>3225.8571428571427</v>
      </c>
      <c r="X66" s="12"/>
      <c r="Y66" s="11"/>
      <c r="Z66" s="12"/>
      <c r="AA66" s="23"/>
      <c r="AC66" s="30" t="s">
        <v>176</v>
      </c>
      <c r="AD66" s="10">
        <f t="shared" si="0"/>
        <v>-5</v>
      </c>
      <c r="AE66" s="11">
        <f t="shared" si="1"/>
        <v>43.734935898772392</v>
      </c>
      <c r="AF66" s="11">
        <f t="shared" si="2"/>
        <v>15.398987933047861</v>
      </c>
      <c r="AG66" s="101">
        <f t="shared" si="3"/>
        <v>-28.054482456489712</v>
      </c>
      <c r="AH66" s="14">
        <f t="shared" si="4"/>
        <v>-2</v>
      </c>
      <c r="AI66" s="11">
        <f t="shared" si="5"/>
        <v>23.360321048029714</v>
      </c>
      <c r="AJ66" s="11"/>
      <c r="AK66" s="101">
        <f t="shared" si="7"/>
        <v>-13.989885096387836</v>
      </c>
      <c r="AL66" s="12">
        <f t="shared" si="8"/>
        <v>-3</v>
      </c>
      <c r="AM66" s="11">
        <f t="shared" si="9"/>
        <v>-100</v>
      </c>
      <c r="AN66" s="11">
        <f t="shared" si="10"/>
        <v>-100</v>
      </c>
      <c r="AO66" s="103">
        <f t="shared" si="11"/>
        <v>-100</v>
      </c>
    </row>
    <row r="67" spans="1:41">
      <c r="A67" s="32" t="s">
        <v>177</v>
      </c>
      <c r="B67" s="1"/>
      <c r="C67" s="2"/>
      <c r="D67" s="3"/>
      <c r="E67" s="3"/>
      <c r="F67" s="1"/>
      <c r="G67" s="2"/>
      <c r="H67" s="3"/>
      <c r="I67" s="3"/>
      <c r="J67" s="1"/>
      <c r="K67" s="2"/>
      <c r="L67" s="3"/>
      <c r="M67" s="25"/>
      <c r="O67" s="32" t="s">
        <v>177</v>
      </c>
      <c r="P67" s="1">
        <v>2</v>
      </c>
      <c r="Q67" s="2">
        <v>49.578749999999999</v>
      </c>
      <c r="R67" s="3">
        <v>69400</v>
      </c>
      <c r="S67" s="3">
        <v>1400</v>
      </c>
      <c r="T67" s="1"/>
      <c r="U67" s="2"/>
      <c r="V67" s="3"/>
      <c r="W67" s="3"/>
      <c r="X67" s="1">
        <v>2</v>
      </c>
      <c r="Y67" s="2">
        <v>49.578749999999999</v>
      </c>
      <c r="Z67" s="3">
        <v>69400</v>
      </c>
      <c r="AA67" s="25">
        <v>1400</v>
      </c>
      <c r="AC67" s="32" t="s">
        <v>177</v>
      </c>
      <c r="AD67" s="1">
        <f t="shared" si="0"/>
        <v>2</v>
      </c>
      <c r="AE67" s="2"/>
      <c r="AF67" s="99"/>
      <c r="AG67" s="99"/>
      <c r="AH67" s="1">
        <f t="shared" si="4"/>
        <v>0</v>
      </c>
      <c r="AI67" s="2"/>
      <c r="AJ67" s="99"/>
      <c r="AK67" s="99"/>
      <c r="AL67" s="1">
        <f t="shared" si="8"/>
        <v>2</v>
      </c>
      <c r="AM67" s="2"/>
      <c r="AN67" s="99"/>
      <c r="AO67" s="102"/>
    </row>
    <row r="68" spans="1:41">
      <c r="A68" s="30" t="s">
        <v>178</v>
      </c>
      <c r="B68" s="10"/>
      <c r="C68" s="11"/>
      <c r="D68" s="12"/>
      <c r="E68" s="13"/>
      <c r="F68" s="14"/>
      <c r="G68" s="11"/>
      <c r="H68" s="12"/>
      <c r="I68" s="13"/>
      <c r="J68" s="12"/>
      <c r="K68" s="11"/>
      <c r="L68" s="12"/>
      <c r="M68" s="23"/>
      <c r="O68" s="30" t="s">
        <v>178</v>
      </c>
      <c r="P68" s="10"/>
      <c r="Q68" s="11"/>
      <c r="R68" s="12"/>
      <c r="S68" s="13"/>
      <c r="T68" s="14"/>
      <c r="U68" s="11"/>
      <c r="V68" s="12"/>
      <c r="W68" s="13"/>
      <c r="X68" s="12"/>
      <c r="Y68" s="11"/>
      <c r="Z68" s="12"/>
      <c r="AA68" s="23"/>
      <c r="AC68" s="30" t="s">
        <v>178</v>
      </c>
      <c r="AD68" s="10"/>
      <c r="AE68" s="11"/>
      <c r="AF68" s="11"/>
      <c r="AG68" s="101"/>
      <c r="AH68" s="14"/>
      <c r="AI68" s="11"/>
      <c r="AJ68" s="11"/>
      <c r="AK68" s="101"/>
      <c r="AL68" s="12"/>
      <c r="AM68" s="11"/>
      <c r="AN68" s="11"/>
      <c r="AO68" s="103"/>
    </row>
    <row r="69" spans="1:41">
      <c r="A69" s="32" t="s">
        <v>179</v>
      </c>
      <c r="B69" s="1">
        <v>8</v>
      </c>
      <c r="C69" s="2">
        <v>65.198750000000004</v>
      </c>
      <c r="D69" s="3">
        <v>611666.66666666674</v>
      </c>
      <c r="E69" s="3">
        <v>1170</v>
      </c>
      <c r="F69" s="1"/>
      <c r="G69" s="2"/>
      <c r="H69" s="3"/>
      <c r="I69" s="3" t="s">
        <v>1088</v>
      </c>
      <c r="J69" s="1">
        <v>8</v>
      </c>
      <c r="K69" s="2">
        <v>65.198750000000004</v>
      </c>
      <c r="L69" s="3">
        <v>75837.5</v>
      </c>
      <c r="M69" s="25">
        <v>1170</v>
      </c>
      <c r="O69" s="32" t="s">
        <v>179</v>
      </c>
      <c r="P69" s="1">
        <v>7</v>
      </c>
      <c r="Q69" s="2">
        <v>80.58678571428571</v>
      </c>
      <c r="R69" s="3">
        <v>96500</v>
      </c>
      <c r="S69" s="3">
        <v>1197</v>
      </c>
      <c r="T69" s="1"/>
      <c r="U69" s="2"/>
      <c r="V69" s="3"/>
      <c r="W69" s="3"/>
      <c r="X69" s="1">
        <v>7</v>
      </c>
      <c r="Y69" s="2">
        <v>80.58678571428571</v>
      </c>
      <c r="Z69" s="3">
        <v>96500</v>
      </c>
      <c r="AA69" s="25">
        <v>1197</v>
      </c>
      <c r="AC69" s="32" t="s">
        <v>179</v>
      </c>
      <c r="AD69" s="1">
        <f t="shared" si="0"/>
        <v>-1</v>
      </c>
      <c r="AE69" s="2">
        <f t="shared" si="1"/>
        <v>23.601734257613384</v>
      </c>
      <c r="AF69" s="99">
        <f t="shared" si="2"/>
        <v>-84.223433242506815</v>
      </c>
      <c r="AG69" s="99">
        <f t="shared" si="3"/>
        <v>2.3076923076923075</v>
      </c>
      <c r="AH69" s="1">
        <f t="shared" si="4"/>
        <v>0</v>
      </c>
      <c r="AI69" s="2"/>
      <c r="AJ69" s="99"/>
      <c r="AK69" s="99"/>
      <c r="AL69" s="1">
        <f t="shared" si="8"/>
        <v>-1</v>
      </c>
      <c r="AM69" s="2">
        <f t="shared" si="9"/>
        <v>23.601734257613384</v>
      </c>
      <c r="AN69" s="99">
        <f t="shared" si="10"/>
        <v>27.24575572770727</v>
      </c>
      <c r="AO69" s="102">
        <f t="shared" si="11"/>
        <v>2.3076923076923075</v>
      </c>
    </row>
    <row r="70" spans="1:41">
      <c r="A70" s="30" t="s">
        <v>180</v>
      </c>
      <c r="B70" s="10">
        <v>4</v>
      </c>
      <c r="C70" s="11">
        <v>80.627499999999998</v>
      </c>
      <c r="D70" s="12"/>
      <c r="E70" s="13">
        <v>1793</v>
      </c>
      <c r="F70" s="14"/>
      <c r="G70" s="11"/>
      <c r="H70" s="12"/>
      <c r="I70" s="13" t="s">
        <v>1088</v>
      </c>
      <c r="J70" s="12">
        <v>4</v>
      </c>
      <c r="K70" s="11">
        <v>80.627499999999998</v>
      </c>
      <c r="L70" s="12">
        <v>150000</v>
      </c>
      <c r="M70" s="23">
        <v>1793</v>
      </c>
      <c r="O70" s="30" t="s">
        <v>180</v>
      </c>
      <c r="P70" s="10">
        <v>4</v>
      </c>
      <c r="Q70" s="11">
        <v>74.25</v>
      </c>
      <c r="R70" s="12">
        <v>164125</v>
      </c>
      <c r="S70" s="13">
        <v>2123.75</v>
      </c>
      <c r="T70" s="14"/>
      <c r="U70" s="11"/>
      <c r="V70" s="12"/>
      <c r="W70" s="13"/>
      <c r="X70" s="12">
        <v>4</v>
      </c>
      <c r="Y70" s="11">
        <v>74.25</v>
      </c>
      <c r="Z70" s="12">
        <v>164125</v>
      </c>
      <c r="AA70" s="23">
        <v>2123.75</v>
      </c>
      <c r="AC70" s="30" t="s">
        <v>180</v>
      </c>
      <c r="AD70" s="10">
        <f t="shared" ref="AD70:AD95" si="12">P70-B70</f>
        <v>0</v>
      </c>
      <c r="AE70" s="11">
        <f t="shared" ref="AE70:AE95" si="13">(Q70-C70)*100/C70</f>
        <v>-7.9098322532634624</v>
      </c>
      <c r="AF70" s="11"/>
      <c r="AG70" s="101">
        <f t="shared" ref="AG70:AG95" si="14">(S70-E70)*100/E70</f>
        <v>18.446737311767986</v>
      </c>
      <c r="AH70" s="14">
        <f t="shared" ref="AH70:AH92" si="15">T70-F70</f>
        <v>0</v>
      </c>
      <c r="AI70" s="11"/>
      <c r="AJ70" s="11"/>
      <c r="AK70" s="101"/>
      <c r="AL70" s="12">
        <f t="shared" ref="AL70:AL95" si="16">X70-J70</f>
        <v>0</v>
      </c>
      <c r="AM70" s="11">
        <f t="shared" ref="AM70:AM95" si="17">(Y70-K70)*100/K70</f>
        <v>-7.9098322532634624</v>
      </c>
      <c r="AN70" s="11">
        <f t="shared" ref="AN70:AN95" si="18">(Z70-L70)*100/L70</f>
        <v>9.4166666666666661</v>
      </c>
      <c r="AO70" s="103">
        <f t="shared" ref="AO70:AO95" si="19">(AA70-M70)*100/M70</f>
        <v>18.446737311767986</v>
      </c>
    </row>
    <row r="71" spans="1:41">
      <c r="A71" s="32" t="s">
        <v>181</v>
      </c>
      <c r="B71" s="1"/>
      <c r="C71" s="2"/>
      <c r="D71" s="3"/>
      <c r="E71" s="3"/>
      <c r="F71" s="1"/>
      <c r="G71" s="2"/>
      <c r="H71" s="3"/>
      <c r="I71" s="3"/>
      <c r="J71" s="1"/>
      <c r="K71" s="2"/>
      <c r="L71" s="3"/>
      <c r="M71" s="25"/>
      <c r="O71" s="32" t="s">
        <v>181</v>
      </c>
      <c r="P71" s="1"/>
      <c r="Q71" s="2"/>
      <c r="R71" s="3"/>
      <c r="S71" s="3"/>
      <c r="T71" s="1"/>
      <c r="U71" s="2"/>
      <c r="V71" s="3"/>
      <c r="W71" s="3"/>
      <c r="X71" s="1"/>
      <c r="Y71" s="2"/>
      <c r="Z71" s="3"/>
      <c r="AA71" s="25"/>
      <c r="AC71" s="32" t="s">
        <v>181</v>
      </c>
      <c r="AD71" s="1"/>
      <c r="AE71" s="2"/>
      <c r="AF71" s="99"/>
      <c r="AG71" s="99"/>
      <c r="AH71" s="1"/>
      <c r="AI71" s="2"/>
      <c r="AJ71" s="99"/>
      <c r="AK71" s="99"/>
      <c r="AL71" s="1"/>
      <c r="AM71" s="2"/>
      <c r="AN71" s="99"/>
      <c r="AO71" s="102"/>
    </row>
    <row r="72" spans="1:41">
      <c r="A72" s="30" t="s">
        <v>182</v>
      </c>
      <c r="B72" s="10"/>
      <c r="C72" s="11"/>
      <c r="D72" s="12"/>
      <c r="E72" s="13"/>
      <c r="F72" s="14"/>
      <c r="G72" s="11"/>
      <c r="H72" s="12"/>
      <c r="I72" s="13"/>
      <c r="J72" s="12"/>
      <c r="K72" s="11"/>
      <c r="L72" s="12"/>
      <c r="M72" s="23"/>
      <c r="O72" s="30" t="s">
        <v>182</v>
      </c>
      <c r="P72" s="10">
        <v>4</v>
      </c>
      <c r="Q72" s="11">
        <v>76.574999999999989</v>
      </c>
      <c r="R72" s="12">
        <v>288250</v>
      </c>
      <c r="S72" s="13">
        <v>3729</v>
      </c>
      <c r="T72" s="14">
        <v>4</v>
      </c>
      <c r="U72" s="11">
        <v>76.574999999999989</v>
      </c>
      <c r="V72" s="12">
        <v>288250</v>
      </c>
      <c r="W72" s="13">
        <v>3729</v>
      </c>
      <c r="X72" s="12"/>
      <c r="Y72" s="11"/>
      <c r="Z72" s="12"/>
      <c r="AA72" s="23"/>
      <c r="AC72" s="30" t="s">
        <v>182</v>
      </c>
      <c r="AD72" s="10">
        <f t="shared" si="12"/>
        <v>4</v>
      </c>
      <c r="AE72" s="11"/>
      <c r="AF72" s="11"/>
      <c r="AG72" s="101"/>
      <c r="AH72" s="14">
        <f t="shared" si="15"/>
        <v>4</v>
      </c>
      <c r="AI72" s="11"/>
      <c r="AJ72" s="11"/>
      <c r="AK72" s="101"/>
      <c r="AL72" s="12">
        <f t="shared" si="16"/>
        <v>0</v>
      </c>
      <c r="AM72" s="11"/>
      <c r="AN72" s="11"/>
      <c r="AO72" s="103"/>
    </row>
    <row r="73" spans="1:41">
      <c r="A73" s="32" t="s">
        <v>183</v>
      </c>
      <c r="B73" s="1"/>
      <c r="C73" s="2"/>
      <c r="D73" s="3"/>
      <c r="E73" s="3"/>
      <c r="F73" s="1"/>
      <c r="G73" s="2"/>
      <c r="H73" s="3"/>
      <c r="I73" s="3"/>
      <c r="J73" s="1"/>
      <c r="K73" s="2"/>
      <c r="L73" s="3"/>
      <c r="M73" s="25"/>
      <c r="O73" s="32" t="s">
        <v>183</v>
      </c>
      <c r="P73" s="1">
        <v>4</v>
      </c>
      <c r="Q73" s="2">
        <v>92</v>
      </c>
      <c r="R73" s="3">
        <v>119975</v>
      </c>
      <c r="S73" s="3">
        <v>1309.5</v>
      </c>
      <c r="T73" s="1"/>
      <c r="U73" s="2"/>
      <c r="V73" s="3"/>
      <c r="W73" s="3"/>
      <c r="X73" s="1">
        <v>4</v>
      </c>
      <c r="Y73" s="2">
        <v>92</v>
      </c>
      <c r="Z73" s="3">
        <v>119975</v>
      </c>
      <c r="AA73" s="25">
        <v>1309.5</v>
      </c>
      <c r="AC73" s="32" t="s">
        <v>183</v>
      </c>
      <c r="AD73" s="1">
        <f t="shared" si="12"/>
        <v>4</v>
      </c>
      <c r="AE73" s="2"/>
      <c r="AF73" s="99"/>
      <c r="AG73" s="99"/>
      <c r="AH73" s="1"/>
      <c r="AI73" s="2"/>
      <c r="AJ73" s="99"/>
      <c r="AK73" s="99"/>
      <c r="AL73" s="1">
        <f t="shared" si="16"/>
        <v>4</v>
      </c>
      <c r="AM73" s="2"/>
      <c r="AN73" s="99"/>
      <c r="AO73" s="102"/>
    </row>
    <row r="74" spans="1:41">
      <c r="A74" s="28" t="s">
        <v>184</v>
      </c>
      <c r="B74" s="73">
        <v>211</v>
      </c>
      <c r="C74" s="74">
        <v>69.903892857142864</v>
      </c>
      <c r="D74" s="73">
        <v>125377.00952380948</v>
      </c>
      <c r="E74" s="73">
        <v>1782.7571428571439</v>
      </c>
      <c r="F74" s="73">
        <f>SUM(F75:F79)</f>
        <v>6</v>
      </c>
      <c r="G74" s="74">
        <v>6</v>
      </c>
      <c r="H74" s="73">
        <v>274700</v>
      </c>
      <c r="I74" s="73">
        <v>2417.6666666666665</v>
      </c>
      <c r="J74" s="73">
        <f>SUM(J75:J79)</f>
        <v>205</v>
      </c>
      <c r="K74" s="74">
        <v>68.599399509803959</v>
      </c>
      <c r="L74" s="73">
        <v>120985.15686274502</v>
      </c>
      <c r="M74" s="78">
        <v>1764.083333333333</v>
      </c>
      <c r="O74" s="28" t="s">
        <v>184</v>
      </c>
      <c r="P74" s="73">
        <v>167</v>
      </c>
      <c r="Q74" s="74">
        <v>82.037302754490952</v>
      </c>
      <c r="R74" s="73">
        <v>148891.76047904196</v>
      </c>
      <c r="S74" s="73">
        <v>1798.6407185628743</v>
      </c>
      <c r="T74" s="73">
        <v>3</v>
      </c>
      <c r="U74" s="74">
        <v>163.42075</v>
      </c>
      <c r="V74" s="73">
        <v>340000</v>
      </c>
      <c r="W74" s="73">
        <v>2150</v>
      </c>
      <c r="X74" s="73">
        <v>164</v>
      </c>
      <c r="Y74" s="74">
        <v>80.548581158536564</v>
      </c>
      <c r="Z74" s="73">
        <v>145395.87804878046</v>
      </c>
      <c r="AA74" s="78">
        <v>1792.2134146341464</v>
      </c>
      <c r="AC74" s="28" t="s">
        <v>184</v>
      </c>
      <c r="AD74" s="73">
        <f t="shared" si="12"/>
        <v>-44</v>
      </c>
      <c r="AE74" s="74">
        <f t="shared" si="13"/>
        <v>17.357273538605629</v>
      </c>
      <c r="AF74" s="100">
        <f t="shared" ref="AF74:AF95" si="20">(R74-D74)*100/D74</f>
        <v>18.755233550826517</v>
      </c>
      <c r="AG74" s="100">
        <f t="shared" si="14"/>
        <v>0.89095566209733712</v>
      </c>
      <c r="AH74" s="73">
        <f t="shared" si="15"/>
        <v>-3</v>
      </c>
      <c r="AI74" s="74">
        <f t="shared" ref="AI74:AI92" si="21">(U74-G74)*100/G74</f>
        <v>2623.6791666666668</v>
      </c>
      <c r="AJ74" s="100">
        <f t="shared" ref="AJ74:AJ92" si="22">(V74-H74)*100/H74</f>
        <v>23.771386967601018</v>
      </c>
      <c r="AK74" s="100">
        <f t="shared" ref="AK74:AK92" si="23">(W74-I74)*100/I74</f>
        <v>-11.071280849303729</v>
      </c>
      <c r="AL74" s="73">
        <f t="shared" si="16"/>
        <v>-41</v>
      </c>
      <c r="AM74" s="74">
        <f t="shared" si="17"/>
        <v>17.418784616365155</v>
      </c>
      <c r="AN74" s="100">
        <f t="shared" si="18"/>
        <v>20.176624818306319</v>
      </c>
      <c r="AO74" s="104">
        <f t="shared" si="19"/>
        <v>1.5946004799931985</v>
      </c>
    </row>
    <row r="75" spans="1:41">
      <c r="A75" s="32" t="s">
        <v>185</v>
      </c>
      <c r="B75" s="1">
        <v>29</v>
      </c>
      <c r="C75" s="2">
        <v>64.190072413793089</v>
      </c>
      <c r="D75" s="3">
        <v>139955.17241379313</v>
      </c>
      <c r="E75" s="3">
        <v>2146.9655172413791</v>
      </c>
      <c r="F75" s="1">
        <v>6</v>
      </c>
      <c r="G75" s="2">
        <v>6</v>
      </c>
      <c r="H75" s="3">
        <v>274700</v>
      </c>
      <c r="I75" s="3">
        <v>2417.6666666666665</v>
      </c>
      <c r="J75" s="1">
        <v>23</v>
      </c>
      <c r="K75" s="2">
        <v>51.129221739130443</v>
      </c>
      <c r="L75" s="3">
        <v>104804.34782608696</v>
      </c>
      <c r="M75" s="25">
        <v>2076.347826086957</v>
      </c>
      <c r="O75" s="32" t="s">
        <v>185</v>
      </c>
      <c r="P75" s="1">
        <v>2</v>
      </c>
      <c r="Q75" s="2">
        <v>116.61</v>
      </c>
      <c r="R75" s="3">
        <v>262500</v>
      </c>
      <c r="S75" s="3">
        <v>2262</v>
      </c>
      <c r="T75" s="1">
        <v>2</v>
      </c>
      <c r="U75" s="2">
        <v>116.61</v>
      </c>
      <c r="V75" s="3">
        <v>262500</v>
      </c>
      <c r="W75" s="3">
        <v>2262</v>
      </c>
      <c r="X75" s="1"/>
      <c r="Y75" s="2"/>
      <c r="Z75" s="3"/>
      <c r="AA75" s="25"/>
      <c r="AC75" s="32" t="s">
        <v>185</v>
      </c>
      <c r="AD75" s="1">
        <f t="shared" si="12"/>
        <v>-27</v>
      </c>
      <c r="AE75" s="2">
        <f t="shared" si="13"/>
        <v>81.663605624696231</v>
      </c>
      <c r="AF75" s="99">
        <f t="shared" si="20"/>
        <v>87.560056175622705</v>
      </c>
      <c r="AG75" s="99">
        <f t="shared" si="14"/>
        <v>5.3580032764768353</v>
      </c>
      <c r="AH75" s="1">
        <f t="shared" si="15"/>
        <v>-4</v>
      </c>
      <c r="AI75" s="2">
        <f t="shared" si="21"/>
        <v>1843.5</v>
      </c>
      <c r="AJ75" s="99">
        <f t="shared" si="22"/>
        <v>-4.4412085911903896</v>
      </c>
      <c r="AK75" s="99">
        <f t="shared" si="23"/>
        <v>-6.4387150144767622</v>
      </c>
      <c r="AL75" s="1">
        <f t="shared" si="16"/>
        <v>-23</v>
      </c>
      <c r="AM75" s="2">
        <f t="shared" si="17"/>
        <v>-100</v>
      </c>
      <c r="AN75" s="99">
        <f t="shared" si="18"/>
        <v>-100</v>
      </c>
      <c r="AO75" s="102">
        <f t="shared" si="19"/>
        <v>-100</v>
      </c>
    </row>
    <row r="76" spans="1:41">
      <c r="A76" s="30" t="s">
        <v>186</v>
      </c>
      <c r="B76" s="10">
        <v>82</v>
      </c>
      <c r="C76" s="11">
        <v>70.996031707317073</v>
      </c>
      <c r="D76" s="12">
        <v>160822.82926829267</v>
      </c>
      <c r="E76" s="13">
        <v>2232.4146341463411</v>
      </c>
      <c r="F76" s="14"/>
      <c r="G76" s="11" t="s">
        <v>1088</v>
      </c>
      <c r="H76" s="12"/>
      <c r="I76" s="13"/>
      <c r="J76" s="12">
        <v>82</v>
      </c>
      <c r="K76" s="11">
        <v>70.996031707317073</v>
      </c>
      <c r="L76" s="12">
        <v>160822.82926829267</v>
      </c>
      <c r="M76" s="23">
        <v>2232.4146341463411</v>
      </c>
      <c r="O76" s="30" t="s">
        <v>186</v>
      </c>
      <c r="P76" s="10">
        <v>37</v>
      </c>
      <c r="Q76" s="11">
        <v>75.112259729729743</v>
      </c>
      <c r="R76" s="12">
        <v>171295.24324324325</v>
      </c>
      <c r="S76" s="13">
        <v>2309.6486486486488</v>
      </c>
      <c r="T76" s="14"/>
      <c r="U76" s="11"/>
      <c r="V76" s="12"/>
      <c r="W76" s="13"/>
      <c r="X76" s="12">
        <v>37</v>
      </c>
      <c r="Y76" s="11">
        <v>75.112259729729743</v>
      </c>
      <c r="Z76" s="12">
        <v>171295.24324324325</v>
      </c>
      <c r="AA76" s="23">
        <v>2309.6486486486488</v>
      </c>
      <c r="AC76" s="30" t="s">
        <v>186</v>
      </c>
      <c r="AD76" s="10">
        <f t="shared" si="12"/>
        <v>-45</v>
      </c>
      <c r="AE76" s="11">
        <f t="shared" si="13"/>
        <v>5.7978283059283147</v>
      </c>
      <c r="AF76" s="11">
        <f t="shared" si="20"/>
        <v>6.5117707620228353</v>
      </c>
      <c r="AG76" s="101">
        <f t="shared" si="14"/>
        <v>3.4596626146845426</v>
      </c>
      <c r="AH76" s="14"/>
      <c r="AI76" s="11"/>
      <c r="AJ76" s="11"/>
      <c r="AK76" s="101"/>
      <c r="AL76" s="12">
        <f t="shared" si="16"/>
        <v>-45</v>
      </c>
      <c r="AM76" s="11">
        <f t="shared" si="17"/>
        <v>5.7978283059283147</v>
      </c>
      <c r="AN76" s="11">
        <f t="shared" si="18"/>
        <v>6.5117707620228353</v>
      </c>
      <c r="AO76" s="103">
        <f t="shared" si="19"/>
        <v>3.4596626146845426</v>
      </c>
    </row>
    <row r="77" spans="1:41">
      <c r="A77" s="32" t="s">
        <v>187</v>
      </c>
      <c r="B77" s="1">
        <v>2</v>
      </c>
      <c r="C77" s="2">
        <v>120.71</v>
      </c>
      <c r="D77" s="3">
        <v>174000</v>
      </c>
      <c r="E77" s="3">
        <v>1441</v>
      </c>
      <c r="F77" s="1"/>
      <c r="G77" s="2" t="s">
        <v>1088</v>
      </c>
      <c r="H77" s="3"/>
      <c r="I77" s="3"/>
      <c r="J77" s="1">
        <v>2</v>
      </c>
      <c r="K77" s="2">
        <v>120.71</v>
      </c>
      <c r="L77" s="3">
        <v>174000</v>
      </c>
      <c r="M77" s="25">
        <v>1441</v>
      </c>
      <c r="O77" s="32" t="s">
        <v>187</v>
      </c>
      <c r="P77" s="1">
        <v>38</v>
      </c>
      <c r="Q77" s="2">
        <v>103.29285363157895</v>
      </c>
      <c r="R77" s="3">
        <v>196105.26315789475</v>
      </c>
      <c r="S77" s="3">
        <v>1926.1578947368421</v>
      </c>
      <c r="T77" s="1">
        <v>1</v>
      </c>
      <c r="U77" s="2">
        <v>257.04224999999997</v>
      </c>
      <c r="V77" s="3">
        <v>495000</v>
      </c>
      <c r="W77" s="3">
        <v>1926</v>
      </c>
      <c r="X77" s="1">
        <v>37</v>
      </c>
      <c r="Y77" s="2">
        <v>99.137464540540549</v>
      </c>
      <c r="Z77" s="3">
        <v>188027.02702702704</v>
      </c>
      <c r="AA77" s="25">
        <v>1926.1621621621621</v>
      </c>
      <c r="AC77" s="32" t="s">
        <v>187</v>
      </c>
      <c r="AD77" s="1">
        <f t="shared" si="12"/>
        <v>36</v>
      </c>
      <c r="AE77" s="2">
        <f t="shared" si="13"/>
        <v>-14.428917544877017</v>
      </c>
      <c r="AF77" s="99">
        <f t="shared" si="20"/>
        <v>12.704174228675141</v>
      </c>
      <c r="AG77" s="99">
        <f t="shared" si="14"/>
        <v>33.668139815186819</v>
      </c>
      <c r="AH77" s="1">
        <f t="shared" si="15"/>
        <v>1</v>
      </c>
      <c r="AI77" s="2"/>
      <c r="AJ77" s="99"/>
      <c r="AK77" s="99"/>
      <c r="AL77" s="1">
        <f t="shared" si="16"/>
        <v>35</v>
      </c>
      <c r="AM77" s="2">
        <f t="shared" si="17"/>
        <v>-17.871373920519797</v>
      </c>
      <c r="AN77" s="99">
        <f t="shared" si="18"/>
        <v>8.0615097856477256</v>
      </c>
      <c r="AO77" s="102">
        <f t="shared" si="19"/>
        <v>33.668435958512291</v>
      </c>
    </row>
    <row r="78" spans="1:41">
      <c r="A78" s="30" t="s">
        <v>188</v>
      </c>
      <c r="B78" s="10">
        <v>12</v>
      </c>
      <c r="C78" s="11">
        <v>74.385741666666675</v>
      </c>
      <c r="D78" s="12">
        <v>146308.33333333334</v>
      </c>
      <c r="E78" s="13">
        <v>1976.5833333333333</v>
      </c>
      <c r="F78" s="14"/>
      <c r="G78" s="11" t="s">
        <v>1088</v>
      </c>
      <c r="H78" s="12"/>
      <c r="I78" s="13"/>
      <c r="J78" s="12">
        <v>12</v>
      </c>
      <c r="K78" s="11">
        <v>74.385741666666675</v>
      </c>
      <c r="L78" s="12">
        <v>146308.33333333334</v>
      </c>
      <c r="M78" s="23">
        <v>1976.5833333333333</v>
      </c>
      <c r="O78" s="30" t="s">
        <v>188</v>
      </c>
      <c r="P78" s="10">
        <v>33</v>
      </c>
      <c r="Q78" s="11">
        <v>84.812230666666665</v>
      </c>
      <c r="R78" s="12">
        <v>176127.27272727274</v>
      </c>
      <c r="S78" s="13">
        <v>2081.2727272727275</v>
      </c>
      <c r="T78" s="14"/>
      <c r="U78" s="11"/>
      <c r="V78" s="12"/>
      <c r="W78" s="13"/>
      <c r="X78" s="12">
        <v>33</v>
      </c>
      <c r="Y78" s="11">
        <v>84.812230666666665</v>
      </c>
      <c r="Z78" s="12">
        <v>176127.27272727274</v>
      </c>
      <c r="AA78" s="23">
        <v>2081.2727272727275</v>
      </c>
      <c r="AC78" s="30" t="s">
        <v>188</v>
      </c>
      <c r="AD78" s="10">
        <f t="shared" si="12"/>
        <v>21</v>
      </c>
      <c r="AE78" s="11">
        <f t="shared" si="13"/>
        <v>14.016784354618125</v>
      </c>
      <c r="AF78" s="11">
        <f t="shared" si="20"/>
        <v>20.380889259399254</v>
      </c>
      <c r="AG78" s="101">
        <f t="shared" si="14"/>
        <v>5.2964826817012964</v>
      </c>
      <c r="AH78" s="14"/>
      <c r="AI78" s="11"/>
      <c r="AJ78" s="11"/>
      <c r="AK78" s="101"/>
      <c r="AL78" s="12">
        <f t="shared" si="16"/>
        <v>21</v>
      </c>
      <c r="AM78" s="11">
        <f t="shared" si="17"/>
        <v>14.016784354618125</v>
      </c>
      <c r="AN78" s="11">
        <f t="shared" si="18"/>
        <v>20.380889259399254</v>
      </c>
      <c r="AO78" s="103">
        <f t="shared" si="19"/>
        <v>5.2964826817012964</v>
      </c>
    </row>
    <row r="79" spans="1:41">
      <c r="A79" s="32" t="s">
        <v>189</v>
      </c>
      <c r="B79" s="1">
        <v>86</v>
      </c>
      <c r="C79" s="2">
        <v>69.57316162790697</v>
      </c>
      <c r="D79" s="3">
        <v>83177.906976744154</v>
      </c>
      <c r="E79" s="3">
        <v>1208.127906976744</v>
      </c>
      <c r="F79" s="1"/>
      <c r="G79" s="2" t="s">
        <v>1088</v>
      </c>
      <c r="H79" s="3"/>
      <c r="I79" s="3"/>
      <c r="J79" s="1">
        <v>86</v>
      </c>
      <c r="K79" s="2">
        <v>69.57316162790697</v>
      </c>
      <c r="L79" s="3">
        <v>83177.906976744154</v>
      </c>
      <c r="M79" s="25">
        <v>1208.127906976744</v>
      </c>
      <c r="O79" s="32" t="s">
        <v>189</v>
      </c>
      <c r="P79" s="1">
        <v>57</v>
      </c>
      <c r="Q79" s="2">
        <v>69.542524561403511</v>
      </c>
      <c r="R79" s="3">
        <v>83119.298245614045</v>
      </c>
      <c r="S79" s="3">
        <v>1202.0350877192982</v>
      </c>
      <c r="T79" s="1"/>
      <c r="U79" s="2"/>
      <c r="V79" s="3"/>
      <c r="W79" s="3"/>
      <c r="X79" s="1">
        <v>57</v>
      </c>
      <c r="Y79" s="2">
        <v>69.542524561403511</v>
      </c>
      <c r="Z79" s="3">
        <v>83119.298245614045</v>
      </c>
      <c r="AA79" s="25">
        <v>1202.0350877192982</v>
      </c>
      <c r="AC79" s="32" t="s">
        <v>189</v>
      </c>
      <c r="AD79" s="1">
        <f t="shared" si="12"/>
        <v>-29</v>
      </c>
      <c r="AE79" s="2">
        <f t="shared" si="13"/>
        <v>-4.4035754285989159E-2</v>
      </c>
      <c r="AF79" s="99">
        <f t="shared" si="20"/>
        <v>-7.0461896987255815E-2</v>
      </c>
      <c r="AG79" s="99">
        <f t="shared" si="14"/>
        <v>-0.50431905614139061</v>
      </c>
      <c r="AH79" s="1"/>
      <c r="AI79" s="2"/>
      <c r="AJ79" s="99"/>
      <c r="AK79" s="99"/>
      <c r="AL79" s="1">
        <f t="shared" si="16"/>
        <v>-29</v>
      </c>
      <c r="AM79" s="2">
        <f t="shared" si="17"/>
        <v>-4.4035754285989159E-2</v>
      </c>
      <c r="AN79" s="99">
        <f t="shared" si="18"/>
        <v>-7.0461896987255815E-2</v>
      </c>
      <c r="AO79" s="102">
        <f t="shared" si="19"/>
        <v>-0.50431905614139061</v>
      </c>
    </row>
    <row r="80" spans="1:41">
      <c r="A80" s="28" t="s">
        <v>190</v>
      </c>
      <c r="B80" s="73">
        <v>63.000000000000014</v>
      </c>
      <c r="C80" s="74">
        <v>110.79157678571427</v>
      </c>
      <c r="D80" s="73">
        <v>201622.41071428574</v>
      </c>
      <c r="E80" s="73">
        <v>1968.3090909090904</v>
      </c>
      <c r="F80" s="73">
        <f>SUM(F81:F85)</f>
        <v>28</v>
      </c>
      <c r="G80" s="74">
        <v>171.85945454545458</v>
      </c>
      <c r="H80" s="73">
        <v>246454.54545454547</v>
      </c>
      <c r="I80" s="73">
        <v>1498.9545454545453</v>
      </c>
      <c r="J80" s="73">
        <f>SUM(J81:J85)</f>
        <v>35</v>
      </c>
      <c r="K80" s="74">
        <v>71.277067647058814</v>
      </c>
      <c r="L80" s="73">
        <v>172613.38235294117</v>
      </c>
      <c r="M80" s="78">
        <v>2281.212121212121</v>
      </c>
      <c r="O80" s="28" t="s">
        <v>190</v>
      </c>
      <c r="P80" s="73">
        <v>76</v>
      </c>
      <c r="Q80" s="74">
        <v>103.19543934210526</v>
      </c>
      <c r="R80" s="73">
        <v>180940.70666666667</v>
      </c>
      <c r="S80" s="73">
        <v>1892.5866666666668</v>
      </c>
      <c r="T80" s="73">
        <v>23</v>
      </c>
      <c r="U80" s="74">
        <v>156.38034782608693</v>
      </c>
      <c r="V80" s="73">
        <v>236656.52173913043</v>
      </c>
      <c r="W80" s="73">
        <v>1579.0434782608697</v>
      </c>
      <c r="X80" s="73">
        <v>53</v>
      </c>
      <c r="Y80" s="74">
        <v>80.115196037735856</v>
      </c>
      <c r="Z80" s="73">
        <v>156297.17307692306</v>
      </c>
      <c r="AA80" s="78">
        <v>2031.2692307692314</v>
      </c>
      <c r="AC80" s="28" t="s">
        <v>190</v>
      </c>
      <c r="AD80" s="73">
        <f t="shared" si="12"/>
        <v>12.999999999999986</v>
      </c>
      <c r="AE80" s="74">
        <f t="shared" si="13"/>
        <v>-6.8562409381544906</v>
      </c>
      <c r="AF80" s="100">
        <f t="shared" si="20"/>
        <v>-10.257641486554101</v>
      </c>
      <c r="AG80" s="100">
        <f t="shared" si="14"/>
        <v>-3.8470799424825168</v>
      </c>
      <c r="AH80" s="73">
        <f t="shared" si="15"/>
        <v>-5</v>
      </c>
      <c r="AI80" s="74">
        <f t="shared" si="21"/>
        <v>-9.0068403628463916</v>
      </c>
      <c r="AJ80" s="100">
        <f t="shared" si="22"/>
        <v>-3.9755905890654892</v>
      </c>
      <c r="AK80" s="100">
        <f t="shared" si="23"/>
        <v>5.3429860864819068</v>
      </c>
      <c r="AL80" s="73">
        <f t="shared" si="16"/>
        <v>18</v>
      </c>
      <c r="AM80" s="74">
        <f t="shared" si="17"/>
        <v>12.399680124946526</v>
      </c>
      <c r="AN80" s="100">
        <f t="shared" si="18"/>
        <v>-9.4524590466899543</v>
      </c>
      <c r="AO80" s="104">
        <f t="shared" si="19"/>
        <v>-10.956582604430603</v>
      </c>
    </row>
    <row r="81" spans="1:41">
      <c r="A81" s="32" t="s">
        <v>191</v>
      </c>
      <c r="B81" s="1">
        <v>16.000000000000004</v>
      </c>
      <c r="C81" s="2">
        <v>98.57914000000001</v>
      </c>
      <c r="D81" s="3">
        <v>205090.9375</v>
      </c>
      <c r="E81" s="3">
        <v>1943.3333333333335</v>
      </c>
      <c r="F81" s="1">
        <v>6</v>
      </c>
      <c r="G81" s="2">
        <v>165.84333333333333</v>
      </c>
      <c r="H81" s="3">
        <v>256050</v>
      </c>
      <c r="I81" s="3">
        <v>1635</v>
      </c>
      <c r="J81" s="1">
        <v>10</v>
      </c>
      <c r="K81" s="2">
        <v>53.736344444444441</v>
      </c>
      <c r="L81" s="3">
        <v>174515.5</v>
      </c>
      <c r="M81" s="25">
        <v>2148.8888888888887</v>
      </c>
      <c r="O81" s="32" t="s">
        <v>191</v>
      </c>
      <c r="P81" s="1">
        <v>19</v>
      </c>
      <c r="Q81" s="2">
        <v>86.949263157894748</v>
      </c>
      <c r="R81" s="3">
        <v>141374</v>
      </c>
      <c r="S81" s="3">
        <v>1660.6315789473681</v>
      </c>
      <c r="T81" s="1">
        <v>6</v>
      </c>
      <c r="U81" s="2">
        <v>143.65</v>
      </c>
      <c r="V81" s="3">
        <v>230716.66666666666</v>
      </c>
      <c r="W81" s="3">
        <v>1703.8333333333333</v>
      </c>
      <c r="X81" s="1">
        <v>13</v>
      </c>
      <c r="Y81" s="2">
        <v>60.779692307692308</v>
      </c>
      <c r="Z81" s="3">
        <v>100138.92307692306</v>
      </c>
      <c r="AA81" s="25">
        <v>1640.6923076923078</v>
      </c>
      <c r="AC81" s="32" t="s">
        <v>191</v>
      </c>
      <c r="AD81" s="1">
        <f t="shared" si="12"/>
        <v>2.9999999999999964</v>
      </c>
      <c r="AE81" s="2">
        <f t="shared" si="13"/>
        <v>-11.797502840971488</v>
      </c>
      <c r="AF81" s="99">
        <f t="shared" si="20"/>
        <v>-31.06765139244634</v>
      </c>
      <c r="AG81" s="99">
        <f t="shared" si="14"/>
        <v>-14.547260088471631</v>
      </c>
      <c r="AH81" s="1">
        <f t="shared" si="15"/>
        <v>0</v>
      </c>
      <c r="AI81" s="2">
        <f t="shared" si="21"/>
        <v>-13.382107611601308</v>
      </c>
      <c r="AJ81" s="99">
        <f t="shared" si="22"/>
        <v>-9.8939009308077885</v>
      </c>
      <c r="AK81" s="99">
        <f t="shared" si="23"/>
        <v>4.2099898063200767</v>
      </c>
      <c r="AL81" s="1">
        <f t="shared" si="16"/>
        <v>3</v>
      </c>
      <c r="AM81" s="2">
        <f t="shared" si="17"/>
        <v>13.107232983683257</v>
      </c>
      <c r="AN81" s="99">
        <f t="shared" si="18"/>
        <v>-42.618894552676949</v>
      </c>
      <c r="AO81" s="102">
        <f t="shared" si="19"/>
        <v>-23.64927213427729</v>
      </c>
    </row>
    <row r="82" spans="1:41">
      <c r="A82" s="30" t="s">
        <v>192</v>
      </c>
      <c r="B82" s="10">
        <v>1</v>
      </c>
      <c r="C82" s="11">
        <v>181</v>
      </c>
      <c r="D82" s="12">
        <v>230000</v>
      </c>
      <c r="E82" s="13">
        <v>1271</v>
      </c>
      <c r="F82" s="14">
        <v>1</v>
      </c>
      <c r="G82" s="11">
        <v>181</v>
      </c>
      <c r="H82" s="12">
        <v>230000</v>
      </c>
      <c r="I82" s="13">
        <v>1271</v>
      </c>
      <c r="J82" s="12"/>
      <c r="K82" s="11"/>
      <c r="L82" s="12"/>
      <c r="M82" s="23" t="s">
        <v>1088</v>
      </c>
      <c r="O82" s="30" t="s">
        <v>192</v>
      </c>
      <c r="P82" s="10"/>
      <c r="Q82" s="11"/>
      <c r="R82" s="12"/>
      <c r="S82" s="13"/>
      <c r="T82" s="14"/>
      <c r="U82" s="11"/>
      <c r="V82" s="12"/>
      <c r="W82" s="13"/>
      <c r="X82" s="12"/>
      <c r="Y82" s="11"/>
      <c r="Z82" s="12"/>
      <c r="AA82" s="23"/>
      <c r="AC82" s="30" t="s">
        <v>192</v>
      </c>
      <c r="AD82" s="10">
        <f t="shared" si="12"/>
        <v>-1</v>
      </c>
      <c r="AE82" s="11">
        <f t="shared" si="13"/>
        <v>-100</v>
      </c>
      <c r="AF82" s="11">
        <f t="shared" si="20"/>
        <v>-100</v>
      </c>
      <c r="AG82" s="101">
        <f t="shared" si="14"/>
        <v>-100</v>
      </c>
      <c r="AH82" s="14">
        <f t="shared" si="15"/>
        <v>-1</v>
      </c>
      <c r="AI82" s="11">
        <f t="shared" si="21"/>
        <v>-100</v>
      </c>
      <c r="AJ82" s="11">
        <f t="shared" si="22"/>
        <v>-100</v>
      </c>
      <c r="AK82" s="101">
        <f t="shared" si="23"/>
        <v>-100</v>
      </c>
      <c r="AL82" s="12"/>
      <c r="AM82" s="11"/>
      <c r="AN82" s="11"/>
      <c r="AO82" s="103"/>
    </row>
    <row r="83" spans="1:41">
      <c r="A83" s="32" t="s">
        <v>193</v>
      </c>
      <c r="B83" s="1">
        <v>22</v>
      </c>
      <c r="C83" s="2">
        <v>87.55395</v>
      </c>
      <c r="D83" s="3">
        <v>180731.25000000003</v>
      </c>
      <c r="E83" s="3">
        <v>2109.0625</v>
      </c>
      <c r="F83" s="1">
        <v>7</v>
      </c>
      <c r="G83" s="2">
        <v>132</v>
      </c>
      <c r="H83" s="3">
        <v>208700</v>
      </c>
      <c r="I83" s="3">
        <v>1581</v>
      </c>
      <c r="J83" s="1">
        <v>15</v>
      </c>
      <c r="K83" s="2">
        <v>84.590879999999999</v>
      </c>
      <c r="L83" s="3">
        <v>178866.66666666669</v>
      </c>
      <c r="M83" s="25">
        <v>2144.2666666666664</v>
      </c>
      <c r="O83" s="32" t="s">
        <v>193</v>
      </c>
      <c r="P83" s="1">
        <v>9</v>
      </c>
      <c r="Q83" s="2">
        <v>136.63079999999997</v>
      </c>
      <c r="R83" s="3">
        <v>278755.55555555562</v>
      </c>
      <c r="S83" s="3">
        <v>2169.8888888888887</v>
      </c>
      <c r="T83" s="1">
        <v>1</v>
      </c>
      <c r="U83" s="2">
        <v>132</v>
      </c>
      <c r="V83" s="3">
        <v>661700</v>
      </c>
      <c r="W83" s="3">
        <v>5013</v>
      </c>
      <c r="X83" s="1">
        <v>8</v>
      </c>
      <c r="Y83" s="2">
        <v>137.20964999999998</v>
      </c>
      <c r="Z83" s="3">
        <v>230887.5</v>
      </c>
      <c r="AA83" s="25">
        <v>1814.5</v>
      </c>
      <c r="AC83" s="32" t="s">
        <v>193</v>
      </c>
      <c r="AD83" s="1">
        <f t="shared" si="12"/>
        <v>-13</v>
      </c>
      <c r="AE83" s="2">
        <f t="shared" si="13"/>
        <v>56.053267728069343</v>
      </c>
      <c r="AF83" s="99">
        <f t="shared" si="20"/>
        <v>54.237607251405379</v>
      </c>
      <c r="AG83" s="99">
        <f t="shared" si="14"/>
        <v>2.8840486656459299</v>
      </c>
      <c r="AH83" s="1">
        <f t="shared" si="15"/>
        <v>-6</v>
      </c>
      <c r="AI83" s="2">
        <f t="shared" si="21"/>
        <v>0</v>
      </c>
      <c r="AJ83" s="99">
        <f t="shared" si="22"/>
        <v>217.05797795879252</v>
      </c>
      <c r="AK83" s="99">
        <f t="shared" si="23"/>
        <v>217.07779886148006</v>
      </c>
      <c r="AL83" s="1">
        <f t="shared" si="16"/>
        <v>-7</v>
      </c>
      <c r="AM83" s="2">
        <f t="shared" si="17"/>
        <v>62.20383332103885</v>
      </c>
      <c r="AN83" s="99">
        <f t="shared" si="18"/>
        <v>29.083581811405129</v>
      </c>
      <c r="AO83" s="102">
        <f t="shared" si="19"/>
        <v>-15.378995149856973</v>
      </c>
    </row>
    <row r="84" spans="1:41">
      <c r="A84" s="30" t="s">
        <v>194</v>
      </c>
      <c r="B84" s="10">
        <v>3</v>
      </c>
      <c r="C84" s="11">
        <v>186.66666666666666</v>
      </c>
      <c r="D84" s="12">
        <v>293000</v>
      </c>
      <c r="E84" s="13">
        <v>1832</v>
      </c>
      <c r="F84" s="14">
        <v>3</v>
      </c>
      <c r="G84" s="11">
        <v>186.66666666666666</v>
      </c>
      <c r="H84" s="12">
        <v>293000</v>
      </c>
      <c r="I84" s="13">
        <v>1832</v>
      </c>
      <c r="J84" s="12"/>
      <c r="K84" s="11"/>
      <c r="L84" s="12"/>
      <c r="M84" s="23" t="s">
        <v>1088</v>
      </c>
      <c r="O84" s="30" t="s">
        <v>194</v>
      </c>
      <c r="P84" s="10">
        <v>4</v>
      </c>
      <c r="Q84" s="11">
        <v>133.25624999999997</v>
      </c>
      <c r="R84" s="12">
        <v>157500</v>
      </c>
      <c r="S84" s="13">
        <v>1248.75</v>
      </c>
      <c r="T84" s="14">
        <v>4</v>
      </c>
      <c r="U84" s="11">
        <v>133.25624999999997</v>
      </c>
      <c r="V84" s="12">
        <v>157500</v>
      </c>
      <c r="W84" s="13">
        <v>1248.75</v>
      </c>
      <c r="X84" s="12"/>
      <c r="Y84" s="11"/>
      <c r="Z84" s="12"/>
      <c r="AA84" s="23"/>
      <c r="AC84" s="30" t="s">
        <v>194</v>
      </c>
      <c r="AD84" s="10">
        <f t="shared" si="12"/>
        <v>1</v>
      </c>
      <c r="AE84" s="11">
        <f t="shared" si="13"/>
        <v>-28.612723214285726</v>
      </c>
      <c r="AF84" s="11">
        <f t="shared" si="20"/>
        <v>-46.245733788395903</v>
      </c>
      <c r="AG84" s="101">
        <f t="shared" si="14"/>
        <v>-31.8367903930131</v>
      </c>
      <c r="AH84" s="14">
        <f t="shared" si="15"/>
        <v>1</v>
      </c>
      <c r="AI84" s="11">
        <f t="shared" si="21"/>
        <v>-28.612723214285726</v>
      </c>
      <c r="AJ84" s="11">
        <f t="shared" si="22"/>
        <v>-46.245733788395903</v>
      </c>
      <c r="AK84" s="101">
        <f t="shared" si="23"/>
        <v>-31.8367903930131</v>
      </c>
      <c r="AL84" s="12"/>
      <c r="AM84" s="11"/>
      <c r="AN84" s="11"/>
      <c r="AO84" s="103"/>
    </row>
    <row r="85" spans="1:41">
      <c r="A85" s="32" t="s">
        <v>195</v>
      </c>
      <c r="B85" s="1">
        <v>21</v>
      </c>
      <c r="C85" s="2">
        <v>123.03704761904763</v>
      </c>
      <c r="D85" s="3">
        <v>200435.00000000003</v>
      </c>
      <c r="E85" s="3">
        <v>1929.75</v>
      </c>
      <c r="F85" s="1">
        <v>11</v>
      </c>
      <c r="G85" s="2">
        <v>173.89527272727275</v>
      </c>
      <c r="H85" s="3">
        <v>233454.54545454544</v>
      </c>
      <c r="I85" s="3">
        <v>1347.181818181818</v>
      </c>
      <c r="J85" s="1">
        <v>10</v>
      </c>
      <c r="K85" s="2">
        <v>67.093000000000004</v>
      </c>
      <c r="L85" s="3">
        <v>160077.77777777778</v>
      </c>
      <c r="M85" s="25">
        <v>2641.7777777777778</v>
      </c>
      <c r="O85" s="32" t="s">
        <v>195</v>
      </c>
      <c r="P85" s="1">
        <v>44</v>
      </c>
      <c r="Q85" s="2">
        <v>100.63898159090911</v>
      </c>
      <c r="R85" s="3">
        <v>180131.32558139533</v>
      </c>
      <c r="S85" s="3">
        <v>1996.9302325581398</v>
      </c>
      <c r="T85" s="1">
        <v>12</v>
      </c>
      <c r="U85" s="2">
        <v>172.48525000000004</v>
      </c>
      <c r="V85" s="3">
        <v>230591.66666666666</v>
      </c>
      <c r="W85" s="3">
        <v>1340.5833333333333</v>
      </c>
      <c r="X85" s="1">
        <v>32</v>
      </c>
      <c r="Y85" s="2">
        <v>73.696630937499989</v>
      </c>
      <c r="Z85" s="3">
        <v>160598.29032258064</v>
      </c>
      <c r="AA85" s="25">
        <v>2251</v>
      </c>
      <c r="AC85" s="32" t="s">
        <v>195</v>
      </c>
      <c r="AD85" s="1">
        <f t="shared" si="12"/>
        <v>23</v>
      </c>
      <c r="AE85" s="2">
        <f t="shared" si="13"/>
        <v>-18.204326632973451</v>
      </c>
      <c r="AF85" s="99">
        <f t="shared" si="20"/>
        <v>-10.129804883680343</v>
      </c>
      <c r="AG85" s="99">
        <f t="shared" si="14"/>
        <v>3.481292009749438</v>
      </c>
      <c r="AH85" s="1">
        <f t="shared" si="15"/>
        <v>1</v>
      </c>
      <c r="AI85" s="2">
        <f t="shared" si="21"/>
        <v>-0.81084592189237714</v>
      </c>
      <c r="AJ85" s="99">
        <f t="shared" si="22"/>
        <v>-1.2263110072689498</v>
      </c>
      <c r="AK85" s="99">
        <f t="shared" si="23"/>
        <v>-0.4897991317452754</v>
      </c>
      <c r="AL85" s="1">
        <f t="shared" si="16"/>
        <v>22</v>
      </c>
      <c r="AM85" s="2">
        <f t="shared" si="17"/>
        <v>9.8425035957551241</v>
      </c>
      <c r="AN85" s="99">
        <f t="shared" si="18"/>
        <v>0.32516227550674681</v>
      </c>
      <c r="AO85" s="102">
        <f t="shared" si="19"/>
        <v>-14.792227456258413</v>
      </c>
    </row>
    <row r="86" spans="1:41">
      <c r="A86" s="28" t="s">
        <v>196</v>
      </c>
      <c r="B86" s="73">
        <v>752.99999999999977</v>
      </c>
      <c r="C86" s="74">
        <v>61.744212367021312</v>
      </c>
      <c r="D86" s="73">
        <v>105882.04389574766</v>
      </c>
      <c r="E86" s="73">
        <v>1766.5563186813188</v>
      </c>
      <c r="F86" s="73">
        <f>SUM(F87:F95)</f>
        <v>71</v>
      </c>
      <c r="G86" s="74">
        <v>110.97814285714286</v>
      </c>
      <c r="H86" s="73">
        <v>168026.90140845065</v>
      </c>
      <c r="I86" s="73">
        <v>1477.9428571428568</v>
      </c>
      <c r="J86" s="73">
        <f>SUM(J87:J95)</f>
        <v>682</v>
      </c>
      <c r="K86" s="74">
        <v>56.690876392961947</v>
      </c>
      <c r="L86" s="73">
        <v>99176.443768997007</v>
      </c>
      <c r="M86" s="78">
        <v>1797.2598784194527</v>
      </c>
      <c r="O86" s="28" t="s">
        <v>196</v>
      </c>
      <c r="P86" s="73">
        <v>559</v>
      </c>
      <c r="Q86" s="74">
        <v>64.508402926654696</v>
      </c>
      <c r="R86" s="73">
        <v>116680.6768402155</v>
      </c>
      <c r="S86" s="73">
        <v>1829.4614003590668</v>
      </c>
      <c r="T86" s="73">
        <v>47</v>
      </c>
      <c r="U86" s="74">
        <v>116.23578934042554</v>
      </c>
      <c r="V86" s="73">
        <v>205531.91489361704</v>
      </c>
      <c r="W86" s="73">
        <v>1602.5744680851064</v>
      </c>
      <c r="X86" s="73">
        <v>512</v>
      </c>
      <c r="Y86" s="74">
        <v>59.759990501953148</v>
      </c>
      <c r="Z86" s="73">
        <v>108492.4254901961</v>
      </c>
      <c r="AA86" s="78">
        <v>1850.3705882352947</v>
      </c>
      <c r="AC86" s="28" t="s">
        <v>196</v>
      </c>
      <c r="AD86" s="73">
        <f t="shared" si="12"/>
        <v>-193.99999999999977</v>
      </c>
      <c r="AE86" s="74">
        <f t="shared" si="13"/>
        <v>4.4768415591771129</v>
      </c>
      <c r="AF86" s="100">
        <f t="shared" si="20"/>
        <v>10.198738659692161</v>
      </c>
      <c r="AG86" s="100">
        <f t="shared" si="14"/>
        <v>3.5608874176570158</v>
      </c>
      <c r="AH86" s="73">
        <f t="shared" si="15"/>
        <v>-24</v>
      </c>
      <c r="AI86" s="74">
        <f t="shared" si="21"/>
        <v>4.7375513303107031</v>
      </c>
      <c r="AJ86" s="100">
        <f t="shared" si="22"/>
        <v>22.320838610239427</v>
      </c>
      <c r="AK86" s="100">
        <f t="shared" si="23"/>
        <v>8.432776026482248</v>
      </c>
      <c r="AL86" s="73">
        <f t="shared" si="16"/>
        <v>-170</v>
      </c>
      <c r="AM86" s="74">
        <f t="shared" si="17"/>
        <v>5.4137707939407074</v>
      </c>
      <c r="AN86" s="100">
        <f t="shared" si="18"/>
        <v>9.3933411676849268</v>
      </c>
      <c r="AO86" s="104">
        <f t="shared" si="19"/>
        <v>2.9550934983619999</v>
      </c>
    </row>
    <row r="87" spans="1:41">
      <c r="A87" s="32" t="s">
        <v>197</v>
      </c>
      <c r="B87" s="1">
        <v>48</v>
      </c>
      <c r="C87" s="2">
        <v>79.899120833333328</v>
      </c>
      <c r="D87" s="3">
        <v>109235.62499999999</v>
      </c>
      <c r="E87" s="3">
        <v>1430.375</v>
      </c>
      <c r="F87" s="1">
        <v>32</v>
      </c>
      <c r="G87" s="2">
        <v>95.439374999999984</v>
      </c>
      <c r="H87" s="3">
        <v>121787.8125</v>
      </c>
      <c r="I87" s="3">
        <v>1270.4687499999998</v>
      </c>
      <c r="J87" s="1">
        <v>16</v>
      </c>
      <c r="K87" s="2">
        <v>48.818612499999993</v>
      </c>
      <c r="L87" s="3">
        <v>84131.25</v>
      </c>
      <c r="M87" s="25">
        <v>1750.1875</v>
      </c>
      <c r="O87" s="32" t="s">
        <v>197</v>
      </c>
      <c r="P87" s="1">
        <v>23</v>
      </c>
      <c r="Q87" s="2">
        <v>59.605513043478254</v>
      </c>
      <c r="R87" s="3">
        <v>135404.34782608695</v>
      </c>
      <c r="S87" s="3">
        <v>2422.1304347826081</v>
      </c>
      <c r="T87" s="1">
        <v>7</v>
      </c>
      <c r="U87" s="2">
        <v>84.261285714285719</v>
      </c>
      <c r="V87" s="3">
        <v>122671.42857142858</v>
      </c>
      <c r="W87" s="3">
        <v>1468.2857142857144</v>
      </c>
      <c r="X87" s="1">
        <v>16</v>
      </c>
      <c r="Y87" s="2">
        <v>48.818612499999993</v>
      </c>
      <c r="Z87" s="3">
        <v>140975.00000000003</v>
      </c>
      <c r="AA87" s="25">
        <v>2839.4375000000005</v>
      </c>
      <c r="AC87" s="32" t="s">
        <v>197</v>
      </c>
      <c r="AD87" s="1">
        <f t="shared" si="12"/>
        <v>-25</v>
      </c>
      <c r="AE87" s="2">
        <f t="shared" si="13"/>
        <v>-25.399037659233827</v>
      </c>
      <c r="AF87" s="99">
        <f t="shared" si="20"/>
        <v>23.956216505455032</v>
      </c>
      <c r="AG87" s="99">
        <f t="shared" si="14"/>
        <v>69.335344562272695</v>
      </c>
      <c r="AH87" s="1">
        <f t="shared" si="15"/>
        <v>-25</v>
      </c>
      <c r="AI87" s="2">
        <f t="shared" si="21"/>
        <v>-11.7122406613772</v>
      </c>
      <c r="AJ87" s="99">
        <f t="shared" si="22"/>
        <v>0.72553735327874436</v>
      </c>
      <c r="AK87" s="99">
        <f t="shared" si="23"/>
        <v>15.570391974278369</v>
      </c>
      <c r="AL87" s="1">
        <f t="shared" si="16"/>
        <v>0</v>
      </c>
      <c r="AM87" s="2">
        <f t="shared" si="17"/>
        <v>0</v>
      </c>
      <c r="AN87" s="99">
        <f t="shared" si="18"/>
        <v>67.565559765247784</v>
      </c>
      <c r="AO87" s="102">
        <f t="shared" si="19"/>
        <v>62.236188979752193</v>
      </c>
    </row>
    <row r="88" spans="1:41">
      <c r="A88" s="30" t="s">
        <v>198</v>
      </c>
      <c r="B88" s="10">
        <v>54</v>
      </c>
      <c r="C88" s="11">
        <v>87.130377358490591</v>
      </c>
      <c r="D88" s="12">
        <v>183696.29629629629</v>
      </c>
      <c r="E88" s="13">
        <v>2260.5849056603774</v>
      </c>
      <c r="F88" s="14">
        <v>24</v>
      </c>
      <c r="G88" s="11">
        <v>118.93521739130435</v>
      </c>
      <c r="H88" s="12">
        <v>202170.83333333334</v>
      </c>
      <c r="I88" s="13">
        <v>1669.8695652173915</v>
      </c>
      <c r="J88" s="12">
        <v>30</v>
      </c>
      <c r="K88" s="11">
        <v>62.74666666666667</v>
      </c>
      <c r="L88" s="12">
        <v>168916.66666666669</v>
      </c>
      <c r="M88" s="23">
        <v>2713.4666666666667</v>
      </c>
      <c r="O88" s="30" t="s">
        <v>198</v>
      </c>
      <c r="P88" s="10">
        <v>51</v>
      </c>
      <c r="Q88" s="11">
        <v>100.01841909803923</v>
      </c>
      <c r="R88" s="12">
        <v>208235.29411764711</v>
      </c>
      <c r="S88" s="13">
        <v>2032.8431372549026</v>
      </c>
      <c r="T88" s="14">
        <v>29</v>
      </c>
      <c r="U88" s="11">
        <v>128.62687496551723</v>
      </c>
      <c r="V88" s="12">
        <v>252506.89655172412</v>
      </c>
      <c r="W88" s="13">
        <v>1738.2068965517242</v>
      </c>
      <c r="X88" s="12">
        <v>22</v>
      </c>
      <c r="Y88" s="11">
        <v>62.307272727272725</v>
      </c>
      <c r="Z88" s="12">
        <v>149877.27272727276</v>
      </c>
      <c r="AA88" s="23">
        <v>2421.227272727273</v>
      </c>
      <c r="AC88" s="30" t="s">
        <v>198</v>
      </c>
      <c r="AD88" s="10">
        <f t="shared" si="12"/>
        <v>-3</v>
      </c>
      <c r="AE88" s="11">
        <f t="shared" si="13"/>
        <v>14.791674419728356</v>
      </c>
      <c r="AF88" s="11">
        <f t="shared" si="20"/>
        <v>13.358460848753417</v>
      </c>
      <c r="AG88" s="101">
        <f t="shared" si="14"/>
        <v>-10.074462048968932</v>
      </c>
      <c r="AH88" s="14">
        <f t="shared" si="15"/>
        <v>5</v>
      </c>
      <c r="AI88" s="11">
        <f t="shared" si="21"/>
        <v>8.14868613921705</v>
      </c>
      <c r="AJ88" s="11">
        <f t="shared" si="22"/>
        <v>24.897786880760464</v>
      </c>
      <c r="AK88" s="101">
        <f t="shared" si="23"/>
        <v>4.0923754021132916</v>
      </c>
      <c r="AL88" s="12">
        <f t="shared" si="16"/>
        <v>-8</v>
      </c>
      <c r="AM88" s="11">
        <f t="shared" si="17"/>
        <v>-0.7002665842444934</v>
      </c>
      <c r="AN88" s="11">
        <f t="shared" si="18"/>
        <v>-11.271471498407847</v>
      </c>
      <c r="AO88" s="103">
        <f t="shared" si="19"/>
        <v>-10.769964397550257</v>
      </c>
    </row>
    <row r="89" spans="1:41">
      <c r="A89" s="32" t="s">
        <v>199</v>
      </c>
      <c r="B89" s="1">
        <v>46</v>
      </c>
      <c r="C89" s="2">
        <v>75.266097826086948</v>
      </c>
      <c r="D89" s="3">
        <v>161367.10869565222</v>
      </c>
      <c r="E89" s="3">
        <v>2145.1304347826094</v>
      </c>
      <c r="F89" s="1">
        <v>1</v>
      </c>
      <c r="G89" s="2">
        <v>88.48</v>
      </c>
      <c r="H89" s="3">
        <v>159200</v>
      </c>
      <c r="I89" s="3">
        <v>1799</v>
      </c>
      <c r="J89" s="1">
        <v>45</v>
      </c>
      <c r="K89" s="2">
        <v>74.972455555555541</v>
      </c>
      <c r="L89" s="3">
        <v>161415.26666666666</v>
      </c>
      <c r="M89" s="25">
        <v>2152.8222222222216</v>
      </c>
      <c r="O89" s="32" t="s">
        <v>199</v>
      </c>
      <c r="P89" s="1">
        <v>44</v>
      </c>
      <c r="Q89" s="2">
        <v>75.01418863636367</v>
      </c>
      <c r="R89" s="3">
        <v>164273.22727272726</v>
      </c>
      <c r="S89" s="3">
        <v>2209.545454545454</v>
      </c>
      <c r="T89" s="1">
        <v>1</v>
      </c>
      <c r="U89" s="2">
        <v>88.48</v>
      </c>
      <c r="V89" s="3">
        <v>190000</v>
      </c>
      <c r="W89" s="3">
        <v>2147</v>
      </c>
      <c r="X89" s="1">
        <v>43</v>
      </c>
      <c r="Y89" s="2">
        <v>74.701030232558125</v>
      </c>
      <c r="Z89" s="3">
        <v>163674.93023255814</v>
      </c>
      <c r="AA89" s="25">
        <v>2211</v>
      </c>
      <c r="AC89" s="32" t="s">
        <v>199</v>
      </c>
      <c r="AD89" s="1">
        <f t="shared" si="12"/>
        <v>-2</v>
      </c>
      <c r="AE89" s="2">
        <f t="shared" si="13"/>
        <v>-0.33469144408861273</v>
      </c>
      <c r="AF89" s="99">
        <f t="shared" si="20"/>
        <v>1.8009361390716583</v>
      </c>
      <c r="AG89" s="99">
        <f t="shared" si="14"/>
        <v>3.00284862488432</v>
      </c>
      <c r="AH89" s="1">
        <f t="shared" si="15"/>
        <v>0</v>
      </c>
      <c r="AI89" s="2">
        <f t="shared" si="21"/>
        <v>0</v>
      </c>
      <c r="AJ89" s="99">
        <f t="shared" si="22"/>
        <v>19.346733668341709</v>
      </c>
      <c r="AK89" s="99">
        <f t="shared" si="23"/>
        <v>19.344080044469148</v>
      </c>
      <c r="AL89" s="1">
        <f t="shared" si="16"/>
        <v>-2</v>
      </c>
      <c r="AM89" s="2">
        <f t="shared" si="17"/>
        <v>-0.36203339077814595</v>
      </c>
      <c r="AN89" s="99">
        <f t="shared" si="18"/>
        <v>1.3999069682534002</v>
      </c>
      <c r="AO89" s="102">
        <f t="shared" si="19"/>
        <v>2.7023958215056489</v>
      </c>
    </row>
    <row r="90" spans="1:41">
      <c r="A90" s="30" t="s">
        <v>200</v>
      </c>
      <c r="B90" s="10">
        <v>54</v>
      </c>
      <c r="C90" s="11">
        <v>72.769688888888851</v>
      </c>
      <c r="D90" s="12">
        <v>54439.515151515152</v>
      </c>
      <c r="E90" s="13">
        <v>765.51515151515162</v>
      </c>
      <c r="F90" s="14"/>
      <c r="G90" s="11"/>
      <c r="H90" s="12"/>
      <c r="I90" s="13" t="s">
        <v>1088</v>
      </c>
      <c r="J90" s="12">
        <v>54</v>
      </c>
      <c r="K90" s="11">
        <v>72.769688888888851</v>
      </c>
      <c r="L90" s="12">
        <v>54439.515151515152</v>
      </c>
      <c r="M90" s="23">
        <v>765.51515151515162</v>
      </c>
      <c r="O90" s="30" t="s">
        <v>200</v>
      </c>
      <c r="P90" s="10">
        <v>26</v>
      </c>
      <c r="Q90" s="11">
        <v>72.916489076923085</v>
      </c>
      <c r="R90" s="12">
        <v>69573.076923076922</v>
      </c>
      <c r="S90" s="13">
        <v>961.84615384615381</v>
      </c>
      <c r="T90" s="14"/>
      <c r="U90" s="11"/>
      <c r="V90" s="12"/>
      <c r="W90" s="13"/>
      <c r="X90" s="12">
        <v>26</v>
      </c>
      <c r="Y90" s="11">
        <v>72.916489076923085</v>
      </c>
      <c r="Z90" s="12">
        <v>69573.076923076922</v>
      </c>
      <c r="AA90" s="23">
        <v>961.84615384615381</v>
      </c>
      <c r="AC90" s="30" t="s">
        <v>200</v>
      </c>
      <c r="AD90" s="10">
        <f t="shared" si="12"/>
        <v>-28</v>
      </c>
      <c r="AE90" s="11">
        <f t="shared" si="13"/>
        <v>0.20173260360970025</v>
      </c>
      <c r="AF90" s="11">
        <f t="shared" si="20"/>
        <v>27.798854801410872</v>
      </c>
      <c r="AG90" s="101">
        <f t="shared" si="14"/>
        <v>25.646912662984214</v>
      </c>
      <c r="AH90" s="14"/>
      <c r="AI90" s="11"/>
      <c r="AJ90" s="11"/>
      <c r="AK90" s="101"/>
      <c r="AL90" s="12">
        <f t="shared" si="16"/>
        <v>-28</v>
      </c>
      <c r="AM90" s="11">
        <f t="shared" si="17"/>
        <v>0.20173260360970025</v>
      </c>
      <c r="AN90" s="11">
        <f t="shared" si="18"/>
        <v>27.798854801410872</v>
      </c>
      <c r="AO90" s="103">
        <f t="shared" si="19"/>
        <v>25.646912662984214</v>
      </c>
    </row>
    <row r="91" spans="1:41">
      <c r="A91" s="32" t="s">
        <v>201</v>
      </c>
      <c r="B91" s="1">
        <v>64</v>
      </c>
      <c r="C91" s="2">
        <v>61.421921875000002</v>
      </c>
      <c r="D91" s="3">
        <v>57759.374999999993</v>
      </c>
      <c r="E91" s="3">
        <v>951.17187499999989</v>
      </c>
      <c r="F91" s="1">
        <v>1</v>
      </c>
      <c r="G91" s="2">
        <v>130.4</v>
      </c>
      <c r="H91" s="3">
        <v>164000</v>
      </c>
      <c r="I91" s="3">
        <v>1258</v>
      </c>
      <c r="J91" s="1">
        <v>63</v>
      </c>
      <c r="K91" s="2">
        <v>60.327031746031764</v>
      </c>
      <c r="L91" s="3">
        <v>56073.015873015866</v>
      </c>
      <c r="M91" s="25">
        <v>946.30158730158723</v>
      </c>
      <c r="O91" s="32" t="s">
        <v>201</v>
      </c>
      <c r="P91" s="1">
        <v>44</v>
      </c>
      <c r="Q91" s="2">
        <v>67.777040250000027</v>
      </c>
      <c r="R91" s="3">
        <v>52528.571428571428</v>
      </c>
      <c r="S91" s="3">
        <v>813.54761904761915</v>
      </c>
      <c r="T91" s="1">
        <v>4</v>
      </c>
      <c r="U91" s="2">
        <v>58.703431249999994</v>
      </c>
      <c r="V91" s="3">
        <v>41000</v>
      </c>
      <c r="W91" s="3">
        <v>962</v>
      </c>
      <c r="X91" s="1">
        <v>40</v>
      </c>
      <c r="Y91" s="2">
        <v>68.684401149999985</v>
      </c>
      <c r="Z91" s="3">
        <v>53742.105263157886</v>
      </c>
      <c r="AA91" s="25">
        <v>797.92105263157873</v>
      </c>
      <c r="AC91" s="32" t="s">
        <v>201</v>
      </c>
      <c r="AD91" s="1">
        <f t="shared" si="12"/>
        <v>-20</v>
      </c>
      <c r="AE91" s="2">
        <f t="shared" si="13"/>
        <v>10.346661551771941</v>
      </c>
      <c r="AF91" s="99">
        <f t="shared" si="20"/>
        <v>-9.0561983598828171</v>
      </c>
      <c r="AG91" s="99">
        <f t="shared" si="14"/>
        <v>-14.468915615527504</v>
      </c>
      <c r="AH91" s="1">
        <f t="shared" si="15"/>
        <v>3</v>
      </c>
      <c r="AI91" s="2">
        <f t="shared" si="21"/>
        <v>-54.982031250000006</v>
      </c>
      <c r="AJ91" s="99">
        <f t="shared" si="22"/>
        <v>-75</v>
      </c>
      <c r="AK91" s="99">
        <f t="shared" si="23"/>
        <v>-23.529411764705884</v>
      </c>
      <c r="AL91" s="1">
        <f t="shared" si="16"/>
        <v>-23</v>
      </c>
      <c r="AM91" s="2">
        <f t="shared" si="17"/>
        <v>13.85344042642701</v>
      </c>
      <c r="AN91" s="99">
        <f t="shared" si="18"/>
        <v>-4.1569203538768251</v>
      </c>
      <c r="AO91" s="102">
        <f t="shared" si="19"/>
        <v>-15.680047107721851</v>
      </c>
    </row>
    <row r="92" spans="1:41">
      <c r="A92" s="30" t="s">
        <v>202</v>
      </c>
      <c r="B92" s="10">
        <v>120.00000000000001</v>
      </c>
      <c r="C92" s="11">
        <v>81.811790833333319</v>
      </c>
      <c r="D92" s="12">
        <v>158640.83333333326</v>
      </c>
      <c r="E92" s="13">
        <v>1979.8500000000004</v>
      </c>
      <c r="F92" s="14">
        <v>13</v>
      </c>
      <c r="G92" s="11">
        <v>135.38615384615386</v>
      </c>
      <c r="H92" s="12">
        <v>219800</v>
      </c>
      <c r="I92" s="13">
        <v>1641.3076923076926</v>
      </c>
      <c r="J92" s="12">
        <v>107</v>
      </c>
      <c r="K92" s="11">
        <v>75.302756074766364</v>
      </c>
      <c r="L92" s="12">
        <v>151210.2803738318</v>
      </c>
      <c r="M92" s="23">
        <v>2020.9813084112147</v>
      </c>
      <c r="O92" s="30" t="s">
        <v>202</v>
      </c>
      <c r="P92" s="10">
        <v>112</v>
      </c>
      <c r="Q92" s="11">
        <v>76.02053013392856</v>
      </c>
      <c r="R92" s="12">
        <v>159825.89285714293</v>
      </c>
      <c r="S92" s="13">
        <v>2135.0714285714284</v>
      </c>
      <c r="T92" s="14">
        <v>6</v>
      </c>
      <c r="U92" s="11">
        <v>136.63</v>
      </c>
      <c r="V92" s="12">
        <v>187433.33333333334</v>
      </c>
      <c r="W92" s="13">
        <v>1440</v>
      </c>
      <c r="X92" s="12">
        <v>106</v>
      </c>
      <c r="Y92" s="11">
        <v>72.589805424528294</v>
      </c>
      <c r="Z92" s="12">
        <v>158263.20754716976</v>
      </c>
      <c r="AA92" s="23">
        <v>2174.415094339623</v>
      </c>
      <c r="AC92" s="30" t="s">
        <v>202</v>
      </c>
      <c r="AD92" s="10">
        <f t="shared" si="12"/>
        <v>-8.0000000000000142</v>
      </c>
      <c r="AE92" s="11">
        <f t="shared" si="13"/>
        <v>-7.07876045789377</v>
      </c>
      <c r="AF92" s="11">
        <f t="shared" si="20"/>
        <v>0.74700787868382312</v>
      </c>
      <c r="AG92" s="101">
        <f t="shared" si="14"/>
        <v>7.8400600334079877</v>
      </c>
      <c r="AH92" s="14">
        <f t="shared" si="15"/>
        <v>-7</v>
      </c>
      <c r="AI92" s="11">
        <f t="shared" si="21"/>
        <v>0.91873955977771604</v>
      </c>
      <c r="AJ92" s="11">
        <f t="shared" si="22"/>
        <v>-14.725508037609943</v>
      </c>
      <c r="AK92" s="101">
        <f t="shared" si="23"/>
        <v>-12.265079439471355</v>
      </c>
      <c r="AL92" s="12">
        <f t="shared" si="16"/>
        <v>-1</v>
      </c>
      <c r="AM92" s="11">
        <f t="shared" si="17"/>
        <v>-3.6027242449724479</v>
      </c>
      <c r="AN92" s="11">
        <f t="shared" si="18"/>
        <v>4.6643172381542159</v>
      </c>
      <c r="AO92" s="103">
        <f t="shared" si="19"/>
        <v>7.5920437903025206</v>
      </c>
    </row>
    <row r="93" spans="1:41">
      <c r="A93" s="32" t="s">
        <v>203</v>
      </c>
      <c r="B93" s="1">
        <v>304</v>
      </c>
      <c r="C93" s="2">
        <v>45.092302631578967</v>
      </c>
      <c r="D93" s="3">
        <v>86968.217105263189</v>
      </c>
      <c r="E93" s="3">
        <v>1975.2302631578948</v>
      </c>
      <c r="F93" s="1"/>
      <c r="G93" s="2"/>
      <c r="H93" s="3"/>
      <c r="I93" s="3" t="s">
        <v>1088</v>
      </c>
      <c r="J93" s="1">
        <v>304</v>
      </c>
      <c r="K93" s="2">
        <v>45.092302631578967</v>
      </c>
      <c r="L93" s="3">
        <v>86968.217105263189</v>
      </c>
      <c r="M93" s="25">
        <v>1975.2302631578948</v>
      </c>
      <c r="O93" s="32" t="s">
        <v>203</v>
      </c>
      <c r="P93" s="1">
        <v>154</v>
      </c>
      <c r="Q93" s="2">
        <v>45.917107142857169</v>
      </c>
      <c r="R93" s="3">
        <v>94432.551948051943</v>
      </c>
      <c r="S93" s="3">
        <v>2117.7207792207791</v>
      </c>
      <c r="T93" s="1"/>
      <c r="U93" s="2"/>
      <c r="V93" s="3"/>
      <c r="W93" s="3"/>
      <c r="X93" s="1">
        <v>154</v>
      </c>
      <c r="Y93" s="2">
        <v>45.917107142857169</v>
      </c>
      <c r="Z93" s="3">
        <v>94432.551948051943</v>
      </c>
      <c r="AA93" s="25">
        <v>2117.7207792207791</v>
      </c>
      <c r="AC93" s="32" t="s">
        <v>203</v>
      </c>
      <c r="AD93" s="1">
        <f t="shared" si="12"/>
        <v>-150</v>
      </c>
      <c r="AE93" s="2">
        <f t="shared" si="13"/>
        <v>1.8291470232007547</v>
      </c>
      <c r="AF93" s="99">
        <f t="shared" si="20"/>
        <v>8.5828307067100074</v>
      </c>
      <c r="AG93" s="99">
        <f t="shared" si="14"/>
        <v>7.2138686167696706</v>
      </c>
      <c r="AH93" s="1"/>
      <c r="AI93" s="2"/>
      <c r="AJ93" s="99"/>
      <c r="AK93" s="99"/>
      <c r="AL93" s="1">
        <f t="shared" si="16"/>
        <v>-150</v>
      </c>
      <c r="AM93" s="2">
        <f t="shared" si="17"/>
        <v>1.8291470232007547</v>
      </c>
      <c r="AN93" s="99">
        <f t="shared" si="18"/>
        <v>8.5828307067100074</v>
      </c>
      <c r="AO93" s="102">
        <f t="shared" si="19"/>
        <v>7.2138686167696706</v>
      </c>
    </row>
    <row r="94" spans="1:41">
      <c r="A94" s="30" t="s">
        <v>204</v>
      </c>
      <c r="B94" s="10">
        <v>48</v>
      </c>
      <c r="C94" s="11">
        <v>50.945229166666678</v>
      </c>
      <c r="D94" s="12">
        <v>59834.812499999985</v>
      </c>
      <c r="E94" s="13">
        <v>1180.0833333333335</v>
      </c>
      <c r="F94" s="14"/>
      <c r="G94" s="11"/>
      <c r="H94" s="12"/>
      <c r="I94" s="13" t="s">
        <v>1088</v>
      </c>
      <c r="J94" s="12">
        <v>48</v>
      </c>
      <c r="K94" s="11">
        <v>50.945229166666678</v>
      </c>
      <c r="L94" s="12">
        <v>59834.812499999985</v>
      </c>
      <c r="M94" s="23">
        <v>1180.0833333333335</v>
      </c>
      <c r="O94" s="30" t="s">
        <v>204</v>
      </c>
      <c r="P94" s="10">
        <v>62</v>
      </c>
      <c r="Q94" s="11">
        <v>58.140661290322583</v>
      </c>
      <c r="R94" s="12">
        <v>74070.999999999985</v>
      </c>
      <c r="S94" s="13">
        <v>1301.5483870967739</v>
      </c>
      <c r="T94" s="14"/>
      <c r="U94" s="11"/>
      <c r="V94" s="12"/>
      <c r="W94" s="13"/>
      <c r="X94" s="12">
        <v>62</v>
      </c>
      <c r="Y94" s="11">
        <v>58.140661290322583</v>
      </c>
      <c r="Z94" s="12">
        <v>74070.999999999985</v>
      </c>
      <c r="AA94" s="23">
        <v>1301.5483870967739</v>
      </c>
      <c r="AC94" s="30" t="s">
        <v>204</v>
      </c>
      <c r="AD94" s="10">
        <f t="shared" si="12"/>
        <v>14</v>
      </c>
      <c r="AE94" s="11">
        <f t="shared" si="13"/>
        <v>14.123858585690408</v>
      </c>
      <c r="AF94" s="11">
        <f t="shared" si="20"/>
        <v>23.792482846002073</v>
      </c>
      <c r="AG94" s="101">
        <f t="shared" si="14"/>
        <v>10.292921722768767</v>
      </c>
      <c r="AH94" s="14"/>
      <c r="AI94" s="11"/>
      <c r="AJ94" s="11"/>
      <c r="AK94" s="101"/>
      <c r="AL94" s="12">
        <f t="shared" si="16"/>
        <v>14</v>
      </c>
      <c r="AM94" s="11">
        <f t="shared" si="17"/>
        <v>14.123858585690408</v>
      </c>
      <c r="AN94" s="11">
        <f t="shared" si="18"/>
        <v>23.792482846002073</v>
      </c>
      <c r="AO94" s="103">
        <f t="shared" si="19"/>
        <v>10.292921722768767</v>
      </c>
    </row>
    <row r="95" spans="1:41">
      <c r="A95" s="32" t="s">
        <v>205</v>
      </c>
      <c r="B95" s="1">
        <v>15</v>
      </c>
      <c r="C95" s="2">
        <v>45.661819999999999</v>
      </c>
      <c r="D95" s="3">
        <v>63483.333333333328</v>
      </c>
      <c r="E95" s="3">
        <v>1506.25</v>
      </c>
      <c r="F95" s="1"/>
      <c r="G95" s="2"/>
      <c r="H95" s="3"/>
      <c r="I95" s="3" t="s">
        <v>1088</v>
      </c>
      <c r="J95" s="1">
        <v>15</v>
      </c>
      <c r="K95" s="2">
        <v>45.661819999999999</v>
      </c>
      <c r="L95" s="3">
        <v>63483.333333333328</v>
      </c>
      <c r="M95" s="25">
        <v>1506.25</v>
      </c>
      <c r="O95" s="32" t="s">
        <v>205</v>
      </c>
      <c r="P95" s="1">
        <v>43</v>
      </c>
      <c r="Q95" s="2">
        <v>51.614730232558138</v>
      </c>
      <c r="R95" s="3">
        <v>69260.465116279083</v>
      </c>
      <c r="S95" s="3">
        <v>1332.0000000000002</v>
      </c>
      <c r="T95" s="1"/>
      <c r="U95" s="2"/>
      <c r="V95" s="3"/>
      <c r="W95" s="3"/>
      <c r="X95" s="1">
        <v>43</v>
      </c>
      <c r="Y95" s="2">
        <v>51.614730232558138</v>
      </c>
      <c r="Z95" s="3">
        <v>69260.465116279083</v>
      </c>
      <c r="AA95" s="25">
        <v>1332.0000000000002</v>
      </c>
      <c r="AC95" s="32" t="s">
        <v>205</v>
      </c>
      <c r="AD95" s="1">
        <f t="shared" si="12"/>
        <v>28</v>
      </c>
      <c r="AE95" s="2">
        <f t="shared" si="13"/>
        <v>13.036953482270613</v>
      </c>
      <c r="AF95" s="99">
        <f t="shared" si="20"/>
        <v>9.1002338402926064</v>
      </c>
      <c r="AG95" s="99">
        <f t="shared" si="14"/>
        <v>-11.568464730290442</v>
      </c>
      <c r="AH95" s="1"/>
      <c r="AI95" s="2"/>
      <c r="AJ95" s="99"/>
      <c r="AK95" s="99"/>
      <c r="AL95" s="1">
        <f t="shared" si="16"/>
        <v>28</v>
      </c>
      <c r="AM95" s="2">
        <f t="shared" si="17"/>
        <v>13.036953482270613</v>
      </c>
      <c r="AN95" s="99">
        <f t="shared" si="18"/>
        <v>9.1002338402926064</v>
      </c>
      <c r="AO95" s="102">
        <f t="shared" si="19"/>
        <v>-11.568464730290442</v>
      </c>
    </row>
  </sheetData>
  <mergeCells count="48">
    <mergeCell ref="AD1:AO1"/>
    <mergeCell ref="AD2:AG2"/>
    <mergeCell ref="AH2:AK2"/>
    <mergeCell ref="AL2:AO2"/>
    <mergeCell ref="X3:X4"/>
    <mergeCell ref="Y3:Y4"/>
    <mergeCell ref="Z3:Z4"/>
    <mergeCell ref="AA3:AA4"/>
    <mergeCell ref="AO3:AO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B1:M1"/>
    <mergeCell ref="P1:AA1"/>
    <mergeCell ref="T2:W2"/>
    <mergeCell ref="X2:AA2"/>
    <mergeCell ref="P3:P4"/>
    <mergeCell ref="Q3:Q4"/>
    <mergeCell ref="R3:R4"/>
    <mergeCell ref="S3:S4"/>
    <mergeCell ref="T3:T4"/>
    <mergeCell ref="U3:U4"/>
    <mergeCell ref="V3:V4"/>
    <mergeCell ref="W3:W4"/>
    <mergeCell ref="I3:I4"/>
    <mergeCell ref="J3:J4"/>
    <mergeCell ref="K3:K4"/>
    <mergeCell ref="L3:L4"/>
    <mergeCell ref="M3:M4"/>
    <mergeCell ref="P2:S2"/>
    <mergeCell ref="B2:E2"/>
    <mergeCell ref="F2:I2"/>
    <mergeCell ref="J2:M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1"/>
  <ignoredErrors>
    <ignoredError sqref="F53 J53" formulaRange="1"/>
    <ignoredError sqref="AH5 AL5 AH6:AH7 AL6:AL58 AH60:AH63 AL60:AL63 AH35:AH39 AH10 AH16:AH17 AH20:AH21 AH26 AH28:AH29 AH31:AH33 AH43:AH50 AH52:AH58 AH66:AH67 AL66:AL67 AH69:AH70 AL69:AL70 AH72 AL72:AL81 AH74:AH75 AH77 AH80:AH89 AL83 AL85:AL95 AH91:AH92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P354"/>
  <sheetViews>
    <sheetView workbookViewId="0">
      <selection activeCell="H13" sqref="H13"/>
    </sheetView>
  </sheetViews>
  <sheetFormatPr baseColWidth="10" defaultRowHeight="14.4"/>
  <cols>
    <col min="1" max="1" width="23.5546875" bestFit="1" customWidth="1"/>
    <col min="2" max="2" width="5.6640625" bestFit="1" customWidth="1"/>
    <col min="3" max="3" width="8.88671875" customWidth="1"/>
    <col min="4" max="4" width="11" customWidth="1"/>
    <col min="5" max="5" width="9.44140625" customWidth="1"/>
    <col min="6" max="6" width="5.6640625" bestFit="1" customWidth="1"/>
    <col min="7" max="7" width="9.44140625" customWidth="1"/>
    <col min="8" max="8" width="10.88671875" customWidth="1"/>
    <col min="9" max="9" width="8.6640625" customWidth="1"/>
    <col min="10" max="10" width="5.6640625" bestFit="1" customWidth="1"/>
    <col min="11" max="11" width="9.33203125" customWidth="1"/>
    <col min="12" max="12" width="10.88671875" customWidth="1"/>
    <col min="13" max="13" width="9" customWidth="1"/>
    <col min="14" max="14" width="3.33203125" style="19" customWidth="1"/>
    <col min="15" max="15" width="23.5546875" bestFit="1" customWidth="1"/>
    <col min="16" max="16" width="5.6640625" bestFit="1" customWidth="1"/>
    <col min="17" max="17" width="8.6640625" customWidth="1"/>
    <col min="18" max="18" width="10.5546875" customWidth="1"/>
    <col min="19" max="19" width="8.109375" customWidth="1"/>
    <col min="20" max="20" width="5.6640625" bestFit="1" customWidth="1"/>
    <col min="21" max="21" width="9.33203125" customWidth="1"/>
    <col min="22" max="22" width="10.6640625" customWidth="1"/>
    <col min="23" max="23" width="8.44140625" customWidth="1"/>
    <col min="24" max="24" width="5.6640625" bestFit="1" customWidth="1"/>
    <col min="25" max="25" width="8.44140625" customWidth="1"/>
    <col min="26" max="26" width="10.109375" customWidth="1"/>
    <col min="27" max="27" width="8.88671875" customWidth="1"/>
    <col min="28" max="28" width="2.6640625" style="19" customWidth="1"/>
    <col min="29" max="29" width="23.5546875" bestFit="1" customWidth="1"/>
    <col min="30" max="30" width="5.6640625" bestFit="1" customWidth="1"/>
    <col min="31" max="31" width="8.6640625" customWidth="1"/>
    <col min="32" max="32" width="10.109375" customWidth="1"/>
    <col min="33" max="33" width="8.44140625" customWidth="1"/>
    <col min="34" max="34" width="5.6640625" bestFit="1" customWidth="1"/>
    <col min="35" max="35" width="9" customWidth="1"/>
    <col min="36" max="36" width="10.88671875" customWidth="1"/>
    <col min="37" max="37" width="8.33203125" customWidth="1"/>
    <col min="38" max="38" width="5.6640625" bestFit="1" customWidth="1"/>
    <col min="39" max="39" width="8.88671875" customWidth="1"/>
    <col min="40" max="40" width="10.33203125" customWidth="1"/>
    <col min="41" max="41" width="8.6640625" customWidth="1"/>
    <col min="42" max="42" width="11.44140625" style="19"/>
  </cols>
  <sheetData>
    <row r="1" spans="1:41">
      <c r="A1" s="156"/>
      <c r="B1" s="145">
        <v>2016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O1" s="158"/>
      <c r="P1" s="145">
        <v>2017</v>
      </c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7"/>
      <c r="AC1" s="158"/>
      <c r="AD1" s="145" t="s">
        <v>1092</v>
      </c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7"/>
    </row>
    <row r="2" spans="1:41">
      <c r="A2" s="156"/>
      <c r="B2" s="137" t="s">
        <v>0</v>
      </c>
      <c r="C2" s="137"/>
      <c r="D2" s="137"/>
      <c r="E2" s="137"/>
      <c r="F2" s="137" t="s">
        <v>1</v>
      </c>
      <c r="G2" s="137"/>
      <c r="H2" s="137"/>
      <c r="I2" s="137"/>
      <c r="J2" s="137" t="s">
        <v>2</v>
      </c>
      <c r="K2" s="137"/>
      <c r="L2" s="137"/>
      <c r="M2" s="137"/>
      <c r="O2" s="159"/>
      <c r="P2" s="137" t="s">
        <v>0</v>
      </c>
      <c r="Q2" s="137"/>
      <c r="R2" s="137"/>
      <c r="S2" s="137"/>
      <c r="T2" s="137" t="s">
        <v>1</v>
      </c>
      <c r="U2" s="137"/>
      <c r="V2" s="137"/>
      <c r="W2" s="137"/>
      <c r="X2" s="137" t="s">
        <v>2</v>
      </c>
      <c r="Y2" s="137"/>
      <c r="Z2" s="137"/>
      <c r="AA2" s="137"/>
      <c r="AC2" s="159"/>
      <c r="AD2" s="137" t="s">
        <v>0</v>
      </c>
      <c r="AE2" s="137"/>
      <c r="AF2" s="137"/>
      <c r="AG2" s="137"/>
      <c r="AH2" s="137" t="s">
        <v>1</v>
      </c>
      <c r="AI2" s="137"/>
      <c r="AJ2" s="137"/>
      <c r="AK2" s="137"/>
      <c r="AL2" s="137" t="s">
        <v>2</v>
      </c>
      <c r="AM2" s="137"/>
      <c r="AN2" s="137"/>
      <c r="AO2" s="137"/>
    </row>
    <row r="3" spans="1:41" ht="36.75" customHeight="1">
      <c r="A3" s="157"/>
      <c r="B3" s="79" t="s">
        <v>3</v>
      </c>
      <c r="C3" s="79" t="s">
        <v>5</v>
      </c>
      <c r="D3" s="79" t="s">
        <v>4</v>
      </c>
      <c r="E3" s="79" t="s">
        <v>1089</v>
      </c>
      <c r="F3" s="79" t="s">
        <v>3</v>
      </c>
      <c r="G3" s="79" t="s">
        <v>5</v>
      </c>
      <c r="H3" s="79" t="s">
        <v>4</v>
      </c>
      <c r="I3" s="79" t="s">
        <v>1089</v>
      </c>
      <c r="J3" s="79" t="s">
        <v>3</v>
      </c>
      <c r="K3" s="79" t="s">
        <v>5</v>
      </c>
      <c r="L3" s="79" t="s">
        <v>4</v>
      </c>
      <c r="M3" s="80" t="s">
        <v>1089</v>
      </c>
      <c r="O3" s="160"/>
      <c r="P3" s="79" t="s">
        <v>3</v>
      </c>
      <c r="Q3" s="79" t="s">
        <v>5</v>
      </c>
      <c r="R3" s="79" t="s">
        <v>4</v>
      </c>
      <c r="S3" s="79" t="s">
        <v>6</v>
      </c>
      <c r="T3" s="79" t="s">
        <v>3</v>
      </c>
      <c r="U3" s="79" t="s">
        <v>5</v>
      </c>
      <c r="V3" s="79" t="s">
        <v>4</v>
      </c>
      <c r="W3" s="79" t="s">
        <v>6</v>
      </c>
      <c r="X3" s="79" t="s">
        <v>3</v>
      </c>
      <c r="Y3" s="79" t="s">
        <v>5</v>
      </c>
      <c r="Z3" s="79" t="s">
        <v>4</v>
      </c>
      <c r="AA3" s="80" t="s">
        <v>6</v>
      </c>
      <c r="AC3" s="160"/>
      <c r="AD3" s="79" t="s">
        <v>3</v>
      </c>
      <c r="AE3" s="79" t="s">
        <v>5</v>
      </c>
      <c r="AF3" s="79" t="s">
        <v>4</v>
      </c>
      <c r="AG3" s="79" t="s">
        <v>6</v>
      </c>
      <c r="AH3" s="79" t="s">
        <v>3</v>
      </c>
      <c r="AI3" s="79" t="s">
        <v>5</v>
      </c>
      <c r="AJ3" s="79" t="s">
        <v>4</v>
      </c>
      <c r="AK3" s="79" t="s">
        <v>6</v>
      </c>
      <c r="AL3" s="79" t="s">
        <v>3</v>
      </c>
      <c r="AM3" s="79" t="s">
        <v>5</v>
      </c>
      <c r="AN3" s="79" t="s">
        <v>4</v>
      </c>
      <c r="AO3" s="80" t="s">
        <v>6</v>
      </c>
    </row>
    <row r="4" spans="1:41">
      <c r="A4" s="27" t="s">
        <v>7</v>
      </c>
      <c r="B4" s="15">
        <v>7857</v>
      </c>
      <c r="C4" s="17">
        <v>85.4</v>
      </c>
      <c r="D4" s="15">
        <v>207526</v>
      </c>
      <c r="E4" s="15">
        <v>2368</v>
      </c>
      <c r="F4" s="15">
        <v>854</v>
      </c>
      <c r="G4" s="17">
        <v>186.2</v>
      </c>
      <c r="H4" s="15">
        <v>424062</v>
      </c>
      <c r="I4" s="15">
        <v>2182</v>
      </c>
      <c r="J4" s="15">
        <v>7003</v>
      </c>
      <c r="K4" s="17">
        <v>73.447830656638089</v>
      </c>
      <c r="L4" s="15">
        <v>182176.9421665695</v>
      </c>
      <c r="M4" s="20">
        <v>2389.3272058823463</v>
      </c>
      <c r="O4" s="27" t="s">
        <v>7</v>
      </c>
      <c r="P4" s="15">
        <v>5844</v>
      </c>
      <c r="Q4" s="17">
        <v>93.148375332336371</v>
      </c>
      <c r="R4" s="15">
        <v>245923.22894331694</v>
      </c>
      <c r="S4" s="15">
        <v>2544.5778832630144</v>
      </c>
      <c r="T4" s="15">
        <v>914</v>
      </c>
      <c r="U4" s="17">
        <v>197.09297544823659</v>
      </c>
      <c r="V4" s="15">
        <v>520269.11859484809</v>
      </c>
      <c r="W4" s="15">
        <v>2459.6998827667085</v>
      </c>
      <c r="X4" s="15">
        <v>4930</v>
      </c>
      <c r="Y4" s="17">
        <v>74.448558815374597</v>
      </c>
      <c r="Z4" s="15">
        <v>197734.95461949855</v>
      </c>
      <c r="AA4" s="20">
        <v>2559.5522233712559</v>
      </c>
      <c r="AC4" s="27" t="s">
        <v>7</v>
      </c>
      <c r="AD4" s="15">
        <f>P4-B4</f>
        <v>-2013</v>
      </c>
      <c r="AE4" s="17">
        <f>(Q4-C4)*100/C4</f>
        <v>9.0730390308388351</v>
      </c>
      <c r="AF4" s="87">
        <f>(R4-D4)*100/D4</f>
        <v>18.5023702780938</v>
      </c>
      <c r="AG4" s="87">
        <f>(S4-E4)*100/E4</f>
        <v>7.456836286444867</v>
      </c>
      <c r="AH4" s="15">
        <f>T4-F4</f>
        <v>60</v>
      </c>
      <c r="AI4" s="17">
        <f>(U4-G4)*100/G4</f>
        <v>5.8501479313837805</v>
      </c>
      <c r="AJ4" s="87">
        <f>(V4-H4)*100/H4</f>
        <v>22.687040714529498</v>
      </c>
      <c r="AK4" s="87">
        <f>(W4-I4)*100/I4</f>
        <v>12.72685072258059</v>
      </c>
      <c r="AL4" s="15">
        <f>X4-J4</f>
        <v>-2073</v>
      </c>
      <c r="AM4" s="17">
        <f>(Y4-K4)*100/K4</f>
        <v>1.3625019960287459</v>
      </c>
      <c r="AN4" s="87">
        <f>(Z4-L4)*100/L4</f>
        <v>8.540055765511708</v>
      </c>
      <c r="AO4" s="88">
        <f>(AA4-M4)*100/M4</f>
        <v>7.1243912122972599</v>
      </c>
    </row>
    <row r="5" spans="1:41">
      <c r="A5" s="96" t="s">
        <v>8</v>
      </c>
      <c r="B5" s="73">
        <v>4398</v>
      </c>
      <c r="C5" s="45">
        <v>91.022672789874861</v>
      </c>
      <c r="D5" s="46">
        <v>265669.73064780177</v>
      </c>
      <c r="E5" s="46">
        <v>2907</v>
      </c>
      <c r="F5" s="92">
        <v>450</v>
      </c>
      <c r="G5" s="45">
        <v>216.64655950344832</v>
      </c>
      <c r="H5" s="46">
        <v>574470.34068627458</v>
      </c>
      <c r="I5" s="46">
        <v>2576.2711442786049</v>
      </c>
      <c r="J5" s="46">
        <v>3948</v>
      </c>
      <c r="K5" s="45">
        <v>76.978367798766115</v>
      </c>
      <c r="L5" s="46">
        <v>233097.17405635922</v>
      </c>
      <c r="M5" s="46">
        <v>2941</v>
      </c>
      <c r="O5" s="96" t="s">
        <v>8</v>
      </c>
      <c r="P5" s="73">
        <v>2825.0000000000018</v>
      </c>
      <c r="Q5" s="45">
        <v>97.829746476672796</v>
      </c>
      <c r="R5" s="46">
        <v>314925.01282051287</v>
      </c>
      <c r="S5" s="46">
        <v>3334.6464088397834</v>
      </c>
      <c r="T5" s="92">
        <v>379</v>
      </c>
      <c r="U5" s="45">
        <v>239.37428723699429</v>
      </c>
      <c r="V5" s="46">
        <v>618775.31212121167</v>
      </c>
      <c r="W5" s="46">
        <v>2553.2848484848473</v>
      </c>
      <c r="X5" s="46">
        <v>2446</v>
      </c>
      <c r="Y5" s="45">
        <v>77.584020514262022</v>
      </c>
      <c r="Z5" s="46">
        <v>273145.59666666749</v>
      </c>
      <c r="AA5" s="62">
        <v>3442.7593291404592</v>
      </c>
      <c r="AC5" s="128" t="s">
        <v>8</v>
      </c>
      <c r="AD5" s="15">
        <f t="shared" ref="AD5:AD68" si="0">P5-B5</f>
        <v>-1572.9999999999982</v>
      </c>
      <c r="AE5" s="17">
        <f t="shared" ref="AE5:AE68" si="1">(Q5-C5)*100/C5</f>
        <v>7.4784374905272362</v>
      </c>
      <c r="AF5" s="87">
        <f t="shared" ref="AF5:AF68" si="2">(R5-D5)*100/D5</f>
        <v>18.540042952054936</v>
      </c>
      <c r="AG5" s="87">
        <f t="shared" ref="AG5:AG68" si="3">(S5-E5)*100/E5</f>
        <v>14.710918776738335</v>
      </c>
      <c r="AH5" s="15">
        <f t="shared" ref="AH5:AH67" si="4">T5-F5</f>
        <v>-71</v>
      </c>
      <c r="AI5" s="17">
        <f t="shared" ref="AI5:AI67" si="5">(U5-G5)*100/G5</f>
        <v>10.490694052856272</v>
      </c>
      <c r="AJ5" s="87">
        <f t="shared" ref="AJ5:AJ67" si="6">(V5-H5)*100/H5</f>
        <v>7.7123165979307871</v>
      </c>
      <c r="AK5" s="87">
        <f t="shared" ref="AK5:AK67" si="7">(W5-I5)*100/I5</f>
        <v>-0.89223123291217377</v>
      </c>
      <c r="AL5" s="15">
        <f t="shared" ref="AL5:AL68" si="8">X5-J5</f>
        <v>-1502</v>
      </c>
      <c r="AM5" s="17">
        <f t="shared" ref="AM5:AM68" si="9">(Y5-K5)*100/K5</f>
        <v>0.78678300516734911</v>
      </c>
      <c r="AN5" s="87">
        <f t="shared" ref="AN5:AN68" si="10">(Z5-L5)*100/L5</f>
        <v>17.180998771192826</v>
      </c>
      <c r="AO5" s="88">
        <f t="shared" ref="AO5:AO68" si="11">(AA5-M5)*100/M5</f>
        <v>17.060840841226085</v>
      </c>
    </row>
    <row r="6" spans="1:41">
      <c r="A6" s="93" t="s">
        <v>214</v>
      </c>
      <c r="B6" s="66">
        <v>9</v>
      </c>
      <c r="C6" s="65">
        <v>231.00000000000003</v>
      </c>
      <c r="D6" s="66">
        <v>463379.5</v>
      </c>
      <c r="E6" s="66">
        <v>2173.25</v>
      </c>
      <c r="F6" s="67">
        <v>9</v>
      </c>
      <c r="G6" s="65">
        <v>231</v>
      </c>
      <c r="H6" s="66">
        <v>463379.5</v>
      </c>
      <c r="I6" s="66">
        <v>2173.25</v>
      </c>
      <c r="J6" s="66"/>
      <c r="K6" s="65" t="s">
        <v>1088</v>
      </c>
      <c r="L6" s="66" t="s">
        <v>1088</v>
      </c>
      <c r="M6" s="66"/>
      <c r="O6" s="93" t="s">
        <v>214</v>
      </c>
      <c r="P6" s="66">
        <v>4</v>
      </c>
      <c r="Q6" s="65">
        <v>202.5</v>
      </c>
      <c r="R6" s="66">
        <v>480825</v>
      </c>
      <c r="S6" s="66">
        <v>2383.75</v>
      </c>
      <c r="T6" s="67">
        <v>4</v>
      </c>
      <c r="U6" s="65">
        <v>202.5</v>
      </c>
      <c r="V6" s="66">
        <v>480825</v>
      </c>
      <c r="W6" s="66">
        <v>2383.75</v>
      </c>
      <c r="X6" s="66"/>
      <c r="Y6" s="65"/>
      <c r="Z6" s="66"/>
      <c r="AA6" s="112"/>
      <c r="AC6" s="32" t="s">
        <v>214</v>
      </c>
      <c r="AD6" s="66">
        <f t="shared" si="0"/>
        <v>-5</v>
      </c>
      <c r="AE6" s="65">
        <f t="shared" si="1"/>
        <v>-12.337662337662348</v>
      </c>
      <c r="AF6" s="65">
        <f t="shared" si="2"/>
        <v>3.7648406975276205</v>
      </c>
      <c r="AG6" s="65">
        <f t="shared" si="3"/>
        <v>9.6859542160358902</v>
      </c>
      <c r="AH6" s="129">
        <f t="shared" si="4"/>
        <v>-5</v>
      </c>
      <c r="AI6" s="65">
        <f t="shared" si="5"/>
        <v>-12.337662337662337</v>
      </c>
      <c r="AJ6" s="65">
        <f t="shared" si="6"/>
        <v>3.7648406975276205</v>
      </c>
      <c r="AK6" s="65">
        <f t="shared" si="7"/>
        <v>9.6859542160358902</v>
      </c>
      <c r="AL6" s="65">
        <f t="shared" si="8"/>
        <v>0</v>
      </c>
      <c r="AM6" s="65"/>
      <c r="AN6" s="65"/>
      <c r="AO6" s="133"/>
    </row>
    <row r="7" spans="1:41">
      <c r="A7" s="94" t="s">
        <v>216</v>
      </c>
      <c r="B7" s="12">
        <v>5</v>
      </c>
      <c r="C7" s="54">
        <v>275.05599999999998</v>
      </c>
      <c r="D7" s="12">
        <v>1731680</v>
      </c>
      <c r="E7" s="12">
        <v>4102.6000000000004</v>
      </c>
      <c r="F7" s="14">
        <v>2</v>
      </c>
      <c r="G7" s="54">
        <v>539.6</v>
      </c>
      <c r="H7" s="12">
        <v>3880000</v>
      </c>
      <c r="I7" s="12">
        <v>5732.5</v>
      </c>
      <c r="J7" s="12">
        <v>3</v>
      </c>
      <c r="K7" s="54">
        <v>98.693333332999998</v>
      </c>
      <c r="L7" s="12">
        <v>299466.66667000001</v>
      </c>
      <c r="M7" s="12">
        <v>3016</v>
      </c>
      <c r="O7" s="94" t="s">
        <v>216</v>
      </c>
      <c r="P7" s="12">
        <v>11</v>
      </c>
      <c r="Q7" s="54">
        <v>203.06969090909089</v>
      </c>
      <c r="R7" s="12">
        <v>1152272.7272727273</v>
      </c>
      <c r="S7" s="12">
        <v>4607.363636363636</v>
      </c>
      <c r="T7" s="14">
        <v>2</v>
      </c>
      <c r="U7" s="54">
        <v>539.6</v>
      </c>
      <c r="V7" s="12">
        <v>3880000</v>
      </c>
      <c r="W7" s="12">
        <v>5732.5</v>
      </c>
      <c r="X7" s="12">
        <v>9</v>
      </c>
      <c r="Y7" s="54">
        <v>128.28517777777776</v>
      </c>
      <c r="Z7" s="12">
        <v>546111.11111111112</v>
      </c>
      <c r="AA7" s="63">
        <v>4357.333333333333</v>
      </c>
      <c r="AC7" s="30" t="s">
        <v>216</v>
      </c>
      <c r="AD7" s="12">
        <f t="shared" si="0"/>
        <v>6</v>
      </c>
      <c r="AE7" s="54">
        <f t="shared" si="1"/>
        <v>-26.171510198253845</v>
      </c>
      <c r="AF7" s="54">
        <f t="shared" si="2"/>
        <v>-33.459257641554601</v>
      </c>
      <c r="AG7" s="54">
        <f t="shared" si="3"/>
        <v>12.303505980686287</v>
      </c>
      <c r="AH7" s="130">
        <f t="shared" si="4"/>
        <v>0</v>
      </c>
      <c r="AI7" s="54">
        <f t="shared" si="5"/>
        <v>0</v>
      </c>
      <c r="AJ7" s="54">
        <f t="shared" si="6"/>
        <v>0</v>
      </c>
      <c r="AK7" s="54">
        <f t="shared" si="7"/>
        <v>0</v>
      </c>
      <c r="AL7" s="54">
        <f t="shared" si="8"/>
        <v>6</v>
      </c>
      <c r="AM7" s="54">
        <f t="shared" si="9"/>
        <v>29.98363055074072</v>
      </c>
      <c r="AN7" s="54">
        <f t="shared" si="10"/>
        <v>82.361234785741004</v>
      </c>
      <c r="AO7" s="134">
        <f t="shared" si="11"/>
        <v>44.473916887709983</v>
      </c>
    </row>
    <row r="8" spans="1:41">
      <c r="A8" s="93" t="s">
        <v>217</v>
      </c>
      <c r="B8" s="66">
        <v>1</v>
      </c>
      <c r="C8" s="65">
        <v>189</v>
      </c>
      <c r="D8" s="66">
        <v>288900</v>
      </c>
      <c r="E8" s="66">
        <v>1529</v>
      </c>
      <c r="F8" s="67">
        <v>1</v>
      </c>
      <c r="G8" s="65">
        <v>189</v>
      </c>
      <c r="H8" s="66">
        <v>288900</v>
      </c>
      <c r="I8" s="66">
        <v>1529</v>
      </c>
      <c r="J8" s="66"/>
      <c r="K8" s="65" t="s">
        <v>1088</v>
      </c>
      <c r="L8" s="66" t="s">
        <v>1088</v>
      </c>
      <c r="M8" s="66"/>
      <c r="O8" s="93" t="s">
        <v>217</v>
      </c>
      <c r="P8" s="66">
        <v>4</v>
      </c>
      <c r="Q8" s="65">
        <v>91.815750000000008</v>
      </c>
      <c r="R8" s="66">
        <v>282500</v>
      </c>
      <c r="S8" s="66">
        <v>3117.25</v>
      </c>
      <c r="T8" s="67"/>
      <c r="U8" s="65"/>
      <c r="V8" s="66"/>
      <c r="W8" s="66"/>
      <c r="X8" s="66">
        <v>4</v>
      </c>
      <c r="Y8" s="65">
        <v>91.815749999999994</v>
      </c>
      <c r="Z8" s="66">
        <v>282500</v>
      </c>
      <c r="AA8" s="112">
        <v>3117.25</v>
      </c>
      <c r="AC8" s="32" t="s">
        <v>217</v>
      </c>
      <c r="AD8" s="66">
        <f t="shared" si="0"/>
        <v>3</v>
      </c>
      <c r="AE8" s="65">
        <f t="shared" si="1"/>
        <v>-51.420238095238091</v>
      </c>
      <c r="AF8" s="65">
        <f t="shared" si="2"/>
        <v>-2.215299411561094</v>
      </c>
      <c r="AG8" s="65">
        <f t="shared" si="3"/>
        <v>103.87508175277959</v>
      </c>
      <c r="AH8" s="129">
        <f t="shared" si="4"/>
        <v>-1</v>
      </c>
      <c r="AI8" s="65"/>
      <c r="AJ8" s="65"/>
      <c r="AK8" s="65"/>
      <c r="AL8" s="65">
        <f t="shared" si="8"/>
        <v>4</v>
      </c>
      <c r="AM8" s="65"/>
      <c r="AN8" s="65"/>
      <c r="AO8" s="133"/>
    </row>
    <row r="9" spans="1:41">
      <c r="A9" s="94" t="s">
        <v>218</v>
      </c>
      <c r="B9" s="12">
        <v>56</v>
      </c>
      <c r="C9" s="54">
        <v>101.55801428571431</v>
      </c>
      <c r="D9" s="12">
        <v>288041.80357142858</v>
      </c>
      <c r="E9" s="12">
        <v>2778.4107142857151</v>
      </c>
      <c r="F9" s="14">
        <v>12</v>
      </c>
      <c r="G9" s="54">
        <v>201.55323333000001</v>
      </c>
      <c r="H9" s="12">
        <v>636666.66666999995</v>
      </c>
      <c r="I9" s="12">
        <v>3184.4166666666665</v>
      </c>
      <c r="J9" s="12">
        <v>44</v>
      </c>
      <c r="K9" s="54">
        <v>74.286590908999997</v>
      </c>
      <c r="L9" s="12">
        <v>192962.29545000001</v>
      </c>
      <c r="M9" s="12">
        <v>2667.6818181818189</v>
      </c>
      <c r="O9" s="94" t="s">
        <v>218</v>
      </c>
      <c r="P9" s="12">
        <v>34</v>
      </c>
      <c r="Q9" s="54">
        <v>119.20660882352944</v>
      </c>
      <c r="R9" s="12">
        <v>309335.9117647059</v>
      </c>
      <c r="S9" s="12">
        <v>2502.1470588235293</v>
      </c>
      <c r="T9" s="14">
        <v>8</v>
      </c>
      <c r="U9" s="54">
        <v>231.2105875</v>
      </c>
      <c r="V9" s="12">
        <v>701299.375</v>
      </c>
      <c r="W9" s="12">
        <v>3007.5</v>
      </c>
      <c r="X9" s="12">
        <v>26</v>
      </c>
      <c r="Y9" s="54">
        <v>84.743846153846164</v>
      </c>
      <c r="Z9" s="12">
        <v>188731.76923076922</v>
      </c>
      <c r="AA9" s="63">
        <v>2346.6538461538462</v>
      </c>
      <c r="AC9" s="30" t="s">
        <v>218</v>
      </c>
      <c r="AD9" s="12">
        <f t="shared" si="0"/>
        <v>-22</v>
      </c>
      <c r="AE9" s="54">
        <f t="shared" si="1"/>
        <v>17.377845226634836</v>
      </c>
      <c r="AF9" s="54">
        <f t="shared" si="2"/>
        <v>7.3927145050655172</v>
      </c>
      <c r="AG9" s="54">
        <f t="shared" si="3"/>
        <v>-9.9432259615802998</v>
      </c>
      <c r="AH9" s="130">
        <f t="shared" si="4"/>
        <v>-4</v>
      </c>
      <c r="AI9" s="54">
        <f t="shared" si="5"/>
        <v>14.714402582389964</v>
      </c>
      <c r="AJ9" s="54">
        <f t="shared" si="6"/>
        <v>10.151734292617016</v>
      </c>
      <c r="AK9" s="54">
        <f t="shared" si="7"/>
        <v>-5.5557009394708556</v>
      </c>
      <c r="AL9" s="54">
        <f t="shared" si="8"/>
        <v>-18</v>
      </c>
      <c r="AM9" s="54">
        <f t="shared" si="9"/>
        <v>14.076908250718025</v>
      </c>
      <c r="AN9" s="54">
        <f t="shared" si="10"/>
        <v>-2.1924108071812354</v>
      </c>
      <c r="AO9" s="134">
        <f t="shared" si="11"/>
        <v>-12.033967838292352</v>
      </c>
    </row>
    <row r="10" spans="1:41">
      <c r="A10" s="93" t="s">
        <v>219</v>
      </c>
      <c r="B10" s="66">
        <v>15</v>
      </c>
      <c r="C10" s="65">
        <v>81.715333333333334</v>
      </c>
      <c r="D10" s="66">
        <v>149613.33333333334</v>
      </c>
      <c r="E10" s="66">
        <v>1836.1333333333334</v>
      </c>
      <c r="F10" s="67">
        <v>3</v>
      </c>
      <c r="G10" s="65">
        <v>191.44333333</v>
      </c>
      <c r="H10" s="66">
        <v>356333.33332999999</v>
      </c>
      <c r="I10" s="66">
        <v>1888.6666666666667</v>
      </c>
      <c r="J10" s="66">
        <v>12</v>
      </c>
      <c r="K10" s="65">
        <v>54.283333333000002</v>
      </c>
      <c r="L10" s="66">
        <v>97933.333333000002</v>
      </c>
      <c r="M10" s="66">
        <v>1823.0000000000002</v>
      </c>
      <c r="O10" s="93" t="s">
        <v>219</v>
      </c>
      <c r="P10" s="66">
        <v>14</v>
      </c>
      <c r="Q10" s="65">
        <v>74.628720714285706</v>
      </c>
      <c r="R10" s="66">
        <v>176871.42857142858</v>
      </c>
      <c r="S10" s="66">
        <v>2402.1428571428573</v>
      </c>
      <c r="T10" s="67">
        <v>1</v>
      </c>
      <c r="U10" s="65">
        <v>177.75</v>
      </c>
      <c r="V10" s="66">
        <v>390000</v>
      </c>
      <c r="W10" s="66">
        <v>2194</v>
      </c>
      <c r="X10" s="66">
        <v>13</v>
      </c>
      <c r="Y10" s="65">
        <v>66.696314615384594</v>
      </c>
      <c r="Z10" s="66">
        <v>160476.92307692306</v>
      </c>
      <c r="AA10" s="112">
        <v>2418.1538461538462</v>
      </c>
      <c r="AC10" s="32" t="s">
        <v>219</v>
      </c>
      <c r="AD10" s="66">
        <f t="shared" si="0"/>
        <v>-1</v>
      </c>
      <c r="AE10" s="65">
        <f t="shared" si="1"/>
        <v>-8.6723168467537235</v>
      </c>
      <c r="AF10" s="65">
        <f t="shared" si="2"/>
        <v>18.219028097826776</v>
      </c>
      <c r="AG10" s="65">
        <f t="shared" si="3"/>
        <v>30.82616678942291</v>
      </c>
      <c r="AH10" s="129">
        <f t="shared" si="4"/>
        <v>-2</v>
      </c>
      <c r="AI10" s="65">
        <f t="shared" si="5"/>
        <v>-7.1526822542293225</v>
      </c>
      <c r="AJ10" s="65">
        <f t="shared" si="6"/>
        <v>9.4480823209490001</v>
      </c>
      <c r="AK10" s="65">
        <f t="shared" si="7"/>
        <v>16.16660783621602</v>
      </c>
      <c r="AL10" s="65">
        <f t="shared" si="8"/>
        <v>1</v>
      </c>
      <c r="AM10" s="65">
        <f t="shared" si="9"/>
        <v>22.867021091423055</v>
      </c>
      <c r="AN10" s="65">
        <f t="shared" si="10"/>
        <v>63.863434047790271</v>
      </c>
      <c r="AO10" s="133">
        <f t="shared" si="11"/>
        <v>32.646947128570808</v>
      </c>
    </row>
    <row r="11" spans="1:41">
      <c r="A11" s="94" t="s">
        <v>220</v>
      </c>
      <c r="B11" s="12">
        <v>2</v>
      </c>
      <c r="C11" s="54">
        <v>52.620000000000005</v>
      </c>
      <c r="D11" s="12">
        <v>133500</v>
      </c>
      <c r="E11" s="12">
        <v>2546.5</v>
      </c>
      <c r="F11" s="14"/>
      <c r="G11" s="54" t="s">
        <v>1088</v>
      </c>
      <c r="H11" s="12" t="s">
        <v>1088</v>
      </c>
      <c r="I11" s="12"/>
      <c r="J11" s="12">
        <v>2</v>
      </c>
      <c r="K11" s="54">
        <v>52.62</v>
      </c>
      <c r="L11" s="12">
        <v>133500</v>
      </c>
      <c r="M11" s="12">
        <v>2546.5</v>
      </c>
      <c r="O11" s="94" t="s">
        <v>220</v>
      </c>
      <c r="P11" s="12">
        <v>3</v>
      </c>
      <c r="Q11" s="54">
        <v>179.6925</v>
      </c>
      <c r="R11" s="12">
        <v>183977.33333333334</v>
      </c>
      <c r="S11" s="12">
        <v>1916.6666666666667</v>
      </c>
      <c r="T11" s="14">
        <v>1</v>
      </c>
      <c r="U11" s="54">
        <v>433.83749999999998</v>
      </c>
      <c r="V11" s="12">
        <v>284932</v>
      </c>
      <c r="W11" s="12">
        <v>657</v>
      </c>
      <c r="X11" s="12">
        <v>2</v>
      </c>
      <c r="Y11" s="54">
        <v>52.620000000000005</v>
      </c>
      <c r="Z11" s="12">
        <v>133500</v>
      </c>
      <c r="AA11" s="63">
        <v>2546.5</v>
      </c>
      <c r="AC11" s="30" t="s">
        <v>220</v>
      </c>
      <c r="AD11" s="12">
        <f t="shared" si="0"/>
        <v>1</v>
      </c>
      <c r="AE11" s="54">
        <f t="shared" si="1"/>
        <v>241.49087799315848</v>
      </c>
      <c r="AF11" s="54">
        <f t="shared" si="2"/>
        <v>37.810736579275911</v>
      </c>
      <c r="AG11" s="54">
        <f t="shared" si="3"/>
        <v>-24.733294063747625</v>
      </c>
      <c r="AH11" s="130">
        <f t="shared" si="4"/>
        <v>1</v>
      </c>
      <c r="AI11" s="54"/>
      <c r="AJ11" s="54"/>
      <c r="AK11" s="54"/>
      <c r="AL11" s="54">
        <f t="shared" si="8"/>
        <v>0</v>
      </c>
      <c r="AM11" s="54">
        <f t="shared" si="9"/>
        <v>1.3503282701636265E-14</v>
      </c>
      <c r="AN11" s="54">
        <f t="shared" si="10"/>
        <v>0</v>
      </c>
      <c r="AO11" s="134">
        <f t="shared" si="11"/>
        <v>0</v>
      </c>
    </row>
    <row r="12" spans="1:41">
      <c r="A12" s="93" t="s">
        <v>823</v>
      </c>
      <c r="B12" s="66">
        <v>23</v>
      </c>
      <c r="C12" s="65">
        <v>55.436278260869578</v>
      </c>
      <c r="D12" s="66">
        <v>85198.695652173919</v>
      </c>
      <c r="E12" s="66">
        <v>1591.2608695652173</v>
      </c>
      <c r="F12" s="67"/>
      <c r="G12" s="65" t="s">
        <v>1088</v>
      </c>
      <c r="H12" s="66" t="s">
        <v>1088</v>
      </c>
      <c r="I12" s="66"/>
      <c r="J12" s="66">
        <v>23</v>
      </c>
      <c r="K12" s="65">
        <v>55.436278260999998</v>
      </c>
      <c r="L12" s="66">
        <v>85198.695651999995</v>
      </c>
      <c r="M12" s="66">
        <v>1591.2608695652173</v>
      </c>
      <c r="O12" s="93" t="s">
        <v>823</v>
      </c>
      <c r="P12" s="66">
        <v>1</v>
      </c>
      <c r="Q12" s="65">
        <v>160.42499999999998</v>
      </c>
      <c r="R12" s="66">
        <v>310000</v>
      </c>
      <c r="S12" s="66">
        <v>1932</v>
      </c>
      <c r="T12" s="67"/>
      <c r="U12" s="65"/>
      <c r="V12" s="66"/>
      <c r="W12" s="66"/>
      <c r="X12" s="66">
        <v>1</v>
      </c>
      <c r="Y12" s="65">
        <v>160.42499999999998</v>
      </c>
      <c r="Z12" s="66">
        <v>310000</v>
      </c>
      <c r="AA12" s="112">
        <v>1932</v>
      </c>
      <c r="AC12" s="32" t="s">
        <v>823</v>
      </c>
      <c r="AD12" s="66">
        <f t="shared" si="0"/>
        <v>-22</v>
      </c>
      <c r="AE12" s="65">
        <f t="shared" si="1"/>
        <v>189.38630989093303</v>
      </c>
      <c r="AF12" s="65">
        <f t="shared" si="2"/>
        <v>263.85533560934283</v>
      </c>
      <c r="AG12" s="65">
        <f t="shared" si="3"/>
        <v>21.413153364846043</v>
      </c>
      <c r="AH12" s="129"/>
      <c r="AI12" s="65"/>
      <c r="AJ12" s="65"/>
      <c r="AK12" s="65"/>
      <c r="AL12" s="65">
        <f t="shared" si="8"/>
        <v>-22</v>
      </c>
      <c r="AM12" s="65">
        <f t="shared" si="9"/>
        <v>189.38630989025225</v>
      </c>
      <c r="AN12" s="65">
        <f t="shared" si="10"/>
        <v>263.8553356100856</v>
      </c>
      <c r="AO12" s="133">
        <f t="shared" si="11"/>
        <v>21.413153364846043</v>
      </c>
    </row>
    <row r="13" spans="1:41">
      <c r="A13" s="94" t="s">
        <v>824</v>
      </c>
      <c r="B13" s="12">
        <v>1</v>
      </c>
      <c r="C13" s="54">
        <v>38</v>
      </c>
      <c r="D13" s="12">
        <v>93700</v>
      </c>
      <c r="E13" s="12">
        <v>2466</v>
      </c>
      <c r="F13" s="14"/>
      <c r="G13" s="54" t="s">
        <v>1088</v>
      </c>
      <c r="H13" s="12" t="s">
        <v>1088</v>
      </c>
      <c r="I13" s="12"/>
      <c r="J13" s="12">
        <v>1</v>
      </c>
      <c r="K13" s="54">
        <v>38</v>
      </c>
      <c r="L13" s="12">
        <v>93700</v>
      </c>
      <c r="M13" s="12">
        <v>2466</v>
      </c>
      <c r="O13" s="94" t="s">
        <v>824</v>
      </c>
      <c r="P13" s="12">
        <v>1</v>
      </c>
      <c r="Q13" s="54">
        <v>38</v>
      </c>
      <c r="R13" s="12">
        <v>91300</v>
      </c>
      <c r="S13" s="12">
        <v>2403</v>
      </c>
      <c r="T13" s="14"/>
      <c r="U13" s="54"/>
      <c r="V13" s="12"/>
      <c r="W13" s="12"/>
      <c r="X13" s="12">
        <v>1</v>
      </c>
      <c r="Y13" s="54">
        <v>38</v>
      </c>
      <c r="Z13" s="12">
        <v>91300</v>
      </c>
      <c r="AA13" s="63">
        <v>2403</v>
      </c>
      <c r="AC13" s="30" t="s">
        <v>824</v>
      </c>
      <c r="AD13" s="12">
        <f t="shared" si="0"/>
        <v>0</v>
      </c>
      <c r="AE13" s="54">
        <f t="shared" si="1"/>
        <v>0</v>
      </c>
      <c r="AF13" s="54">
        <f t="shared" si="2"/>
        <v>-2.5613660618996796</v>
      </c>
      <c r="AG13" s="54">
        <f t="shared" si="3"/>
        <v>-2.5547445255474455</v>
      </c>
      <c r="AH13" s="130"/>
      <c r="AI13" s="54"/>
      <c r="AJ13" s="54"/>
      <c r="AK13" s="54"/>
      <c r="AL13" s="54">
        <f t="shared" si="8"/>
        <v>0</v>
      </c>
      <c r="AM13" s="54">
        <f t="shared" si="9"/>
        <v>0</v>
      </c>
      <c r="AN13" s="54">
        <f t="shared" si="10"/>
        <v>-2.5613660618996796</v>
      </c>
      <c r="AO13" s="134">
        <f t="shared" si="11"/>
        <v>-2.5547445255474455</v>
      </c>
    </row>
    <row r="14" spans="1:41">
      <c r="A14" s="93" t="s">
        <v>825</v>
      </c>
      <c r="B14" s="66">
        <v>6</v>
      </c>
      <c r="C14" s="65">
        <v>89.333333333333343</v>
      </c>
      <c r="D14" s="66">
        <v>79466.666666666672</v>
      </c>
      <c r="E14" s="66">
        <v>886.33333333333337</v>
      </c>
      <c r="F14" s="67"/>
      <c r="G14" s="65" t="s">
        <v>1088</v>
      </c>
      <c r="H14" s="66" t="s">
        <v>1088</v>
      </c>
      <c r="I14" s="66"/>
      <c r="J14" s="66">
        <v>6</v>
      </c>
      <c r="K14" s="65">
        <v>89.333333332999999</v>
      </c>
      <c r="L14" s="66">
        <v>79466.666666999998</v>
      </c>
      <c r="M14" s="66">
        <v>886.33333333333337</v>
      </c>
      <c r="O14" s="93" t="s">
        <v>825</v>
      </c>
      <c r="P14" s="66">
        <v>4</v>
      </c>
      <c r="Q14" s="65">
        <v>93.75</v>
      </c>
      <c r="R14" s="66">
        <v>89525</v>
      </c>
      <c r="S14" s="66">
        <v>962.75</v>
      </c>
      <c r="T14" s="67"/>
      <c r="U14" s="65"/>
      <c r="V14" s="66"/>
      <c r="W14" s="66"/>
      <c r="X14" s="66">
        <v>4</v>
      </c>
      <c r="Y14" s="65">
        <v>93.75</v>
      </c>
      <c r="Z14" s="66">
        <v>89525</v>
      </c>
      <c r="AA14" s="112">
        <v>962.75</v>
      </c>
      <c r="AC14" s="32" t="s">
        <v>825</v>
      </c>
      <c r="AD14" s="66">
        <f t="shared" si="0"/>
        <v>-2</v>
      </c>
      <c r="AE14" s="65">
        <f t="shared" si="1"/>
        <v>4.9440298507462579</v>
      </c>
      <c r="AF14" s="65">
        <f t="shared" si="2"/>
        <v>12.657298657718114</v>
      </c>
      <c r="AG14" s="65">
        <f t="shared" si="3"/>
        <v>8.6216622790522699</v>
      </c>
      <c r="AH14" s="129"/>
      <c r="AI14" s="65"/>
      <c r="AJ14" s="65"/>
      <c r="AK14" s="65"/>
      <c r="AL14" s="65">
        <f t="shared" si="8"/>
        <v>-2</v>
      </c>
      <c r="AM14" s="65">
        <f t="shared" si="9"/>
        <v>4.9440298511378522</v>
      </c>
      <c r="AN14" s="65">
        <f t="shared" si="10"/>
        <v>12.657298657245569</v>
      </c>
      <c r="AO14" s="133">
        <f t="shared" si="11"/>
        <v>8.6216622790522699</v>
      </c>
    </row>
    <row r="15" spans="1:41">
      <c r="A15" s="94" t="s">
        <v>118</v>
      </c>
      <c r="B15" s="12">
        <v>313</v>
      </c>
      <c r="C15" s="54">
        <v>81.198375453674117</v>
      </c>
      <c r="D15" s="12">
        <v>283407.96463022474</v>
      </c>
      <c r="E15" s="12">
        <v>3535.0643086816731</v>
      </c>
      <c r="F15" s="14"/>
      <c r="G15" s="54" t="s">
        <v>1088</v>
      </c>
      <c r="H15" s="12" t="s">
        <v>1088</v>
      </c>
      <c r="I15" s="12"/>
      <c r="J15" s="12">
        <v>313</v>
      </c>
      <c r="K15" s="54">
        <v>81.198375454000001</v>
      </c>
      <c r="L15" s="12">
        <v>283407.96463</v>
      </c>
      <c r="M15" s="12">
        <v>3535.0643086816731</v>
      </c>
      <c r="O15" s="94" t="s">
        <v>118</v>
      </c>
      <c r="P15" s="12">
        <v>85</v>
      </c>
      <c r="Q15" s="54">
        <v>78.695046952941155</v>
      </c>
      <c r="R15" s="12">
        <v>274624.68235294119</v>
      </c>
      <c r="S15" s="12">
        <v>3576.8470588235296</v>
      </c>
      <c r="T15" s="14"/>
      <c r="U15" s="54"/>
      <c r="V15" s="12"/>
      <c r="W15" s="12"/>
      <c r="X15" s="12">
        <v>85</v>
      </c>
      <c r="Y15" s="54">
        <v>78.695046952941155</v>
      </c>
      <c r="Z15" s="12">
        <v>274624.68235294119</v>
      </c>
      <c r="AA15" s="63">
        <v>3576.8470588235296</v>
      </c>
      <c r="AC15" s="30" t="s">
        <v>118</v>
      </c>
      <c r="AD15" s="12">
        <f t="shared" si="0"/>
        <v>-228</v>
      </c>
      <c r="AE15" s="54">
        <f t="shared" si="1"/>
        <v>-3.0829785531376541</v>
      </c>
      <c r="AF15" s="54">
        <f t="shared" si="2"/>
        <v>-3.0991656458009209</v>
      </c>
      <c r="AG15" s="54">
        <f t="shared" si="3"/>
        <v>1.1819516278457309</v>
      </c>
      <c r="AH15" s="130"/>
      <c r="AI15" s="54"/>
      <c r="AJ15" s="54"/>
      <c r="AK15" s="54"/>
      <c r="AL15" s="54">
        <f t="shared" si="8"/>
        <v>-228</v>
      </c>
      <c r="AM15" s="54">
        <f t="shared" si="9"/>
        <v>-3.082978553526623</v>
      </c>
      <c r="AN15" s="54">
        <f t="shared" si="10"/>
        <v>-3.0991656457240793</v>
      </c>
      <c r="AO15" s="134">
        <f t="shared" si="11"/>
        <v>1.1819516278457309</v>
      </c>
    </row>
    <row r="16" spans="1:41">
      <c r="A16" s="93" t="s">
        <v>826</v>
      </c>
      <c r="B16" s="66">
        <v>2</v>
      </c>
      <c r="C16" s="65">
        <v>45</v>
      </c>
      <c r="D16" s="66">
        <v>59050</v>
      </c>
      <c r="E16" s="66">
        <v>1312</v>
      </c>
      <c r="F16" s="67"/>
      <c r="G16" s="65" t="s">
        <v>1088</v>
      </c>
      <c r="H16" s="66" t="s">
        <v>1088</v>
      </c>
      <c r="I16" s="66"/>
      <c r="J16" s="66">
        <v>2</v>
      </c>
      <c r="K16" s="65">
        <v>45</v>
      </c>
      <c r="L16" s="66">
        <v>59050</v>
      </c>
      <c r="M16" s="66">
        <v>1312</v>
      </c>
      <c r="O16" s="93" t="s">
        <v>826</v>
      </c>
      <c r="P16" s="66">
        <v>1</v>
      </c>
      <c r="Q16" s="65">
        <v>45</v>
      </c>
      <c r="R16" s="66">
        <v>63400</v>
      </c>
      <c r="S16" s="66">
        <v>1409</v>
      </c>
      <c r="T16" s="67"/>
      <c r="U16" s="65"/>
      <c r="V16" s="66"/>
      <c r="W16" s="66"/>
      <c r="X16" s="66">
        <v>1</v>
      </c>
      <c r="Y16" s="65">
        <v>45</v>
      </c>
      <c r="Z16" s="66">
        <v>63400</v>
      </c>
      <c r="AA16" s="112">
        <v>1409</v>
      </c>
      <c r="AC16" s="32" t="s">
        <v>826</v>
      </c>
      <c r="AD16" s="66">
        <f t="shared" si="0"/>
        <v>-1</v>
      </c>
      <c r="AE16" s="65">
        <f t="shared" si="1"/>
        <v>0</v>
      </c>
      <c r="AF16" s="65">
        <f t="shared" si="2"/>
        <v>7.3666384419983064</v>
      </c>
      <c r="AG16" s="65">
        <f t="shared" si="3"/>
        <v>7.3932926829268295</v>
      </c>
      <c r="AH16" s="129"/>
      <c r="AI16" s="65"/>
      <c r="AJ16" s="65"/>
      <c r="AK16" s="65"/>
      <c r="AL16" s="65">
        <f t="shared" si="8"/>
        <v>-1</v>
      </c>
      <c r="AM16" s="65">
        <f t="shared" si="9"/>
        <v>0</v>
      </c>
      <c r="AN16" s="65">
        <f t="shared" si="10"/>
        <v>7.3666384419983064</v>
      </c>
      <c r="AO16" s="133">
        <f t="shared" si="11"/>
        <v>7.3932926829268295</v>
      </c>
    </row>
    <row r="17" spans="1:41">
      <c r="A17" s="94" t="s">
        <v>827</v>
      </c>
      <c r="B17" s="12">
        <v>7</v>
      </c>
      <c r="C17" s="54">
        <v>56.050985714285716</v>
      </c>
      <c r="D17" s="12">
        <v>93071.57142857142</v>
      </c>
      <c r="E17" s="12">
        <v>1754.5714285714287</v>
      </c>
      <c r="F17" s="14"/>
      <c r="G17" s="54" t="s">
        <v>1088</v>
      </c>
      <c r="H17" s="12" t="s">
        <v>1088</v>
      </c>
      <c r="I17" s="12"/>
      <c r="J17" s="12">
        <v>7</v>
      </c>
      <c r="K17" s="54">
        <v>56.050985713999999</v>
      </c>
      <c r="L17" s="12">
        <v>93071.571429000003</v>
      </c>
      <c r="M17" s="12">
        <v>1754.5714285714287</v>
      </c>
      <c r="O17" s="94" t="s">
        <v>827</v>
      </c>
      <c r="P17" s="12">
        <v>3</v>
      </c>
      <c r="Q17" s="54">
        <v>57.172300000000007</v>
      </c>
      <c r="R17" s="12">
        <v>59167</v>
      </c>
      <c r="S17" s="12">
        <v>1035</v>
      </c>
      <c r="T17" s="14"/>
      <c r="U17" s="54"/>
      <c r="V17" s="12"/>
      <c r="W17" s="12"/>
      <c r="X17" s="12">
        <v>3</v>
      </c>
      <c r="Y17" s="54">
        <v>57.172300000000007</v>
      </c>
      <c r="Z17" s="12">
        <v>59167</v>
      </c>
      <c r="AA17" s="63">
        <v>1035</v>
      </c>
      <c r="AC17" s="30" t="s">
        <v>827</v>
      </c>
      <c r="AD17" s="12">
        <f t="shared" si="0"/>
        <v>-4</v>
      </c>
      <c r="AE17" s="54">
        <f t="shared" si="1"/>
        <v>2.0005255419237025</v>
      </c>
      <c r="AF17" s="54">
        <f t="shared" si="2"/>
        <v>-36.428493586349056</v>
      </c>
      <c r="AG17" s="54">
        <f t="shared" si="3"/>
        <v>-41.011235955056186</v>
      </c>
      <c r="AH17" s="130"/>
      <c r="AI17" s="54"/>
      <c r="AJ17" s="54"/>
      <c r="AK17" s="54"/>
      <c r="AL17" s="54">
        <f t="shared" si="8"/>
        <v>-4</v>
      </c>
      <c r="AM17" s="54">
        <f t="shared" si="9"/>
        <v>2.0005255424436434</v>
      </c>
      <c r="AN17" s="54">
        <f t="shared" si="10"/>
        <v>-36.428493586641792</v>
      </c>
      <c r="AO17" s="134">
        <f t="shared" si="11"/>
        <v>-41.011235955056186</v>
      </c>
    </row>
    <row r="18" spans="1:41">
      <c r="A18" s="93" t="s">
        <v>828</v>
      </c>
      <c r="B18" s="66">
        <v>1</v>
      </c>
      <c r="C18" s="65">
        <v>68.88</v>
      </c>
      <c r="D18" s="66">
        <v>89000</v>
      </c>
      <c r="E18" s="66">
        <v>1292</v>
      </c>
      <c r="F18" s="67"/>
      <c r="G18" s="65" t="s">
        <v>1088</v>
      </c>
      <c r="H18" s="66" t="s">
        <v>1088</v>
      </c>
      <c r="I18" s="66"/>
      <c r="J18" s="66">
        <v>1</v>
      </c>
      <c r="K18" s="65">
        <v>68.88</v>
      </c>
      <c r="L18" s="66">
        <v>89000</v>
      </c>
      <c r="M18" s="66">
        <v>1292</v>
      </c>
      <c r="O18" s="93" t="s">
        <v>828</v>
      </c>
      <c r="P18" s="66">
        <v>10</v>
      </c>
      <c r="Q18" s="65">
        <v>51.039119999999997</v>
      </c>
      <c r="R18" s="66">
        <v>77510</v>
      </c>
      <c r="S18" s="66">
        <v>1526.7</v>
      </c>
      <c r="T18" s="67"/>
      <c r="U18" s="65"/>
      <c r="V18" s="66"/>
      <c r="W18" s="66"/>
      <c r="X18" s="66">
        <v>10</v>
      </c>
      <c r="Y18" s="65">
        <v>51.03911999999999</v>
      </c>
      <c r="Z18" s="66">
        <v>77510</v>
      </c>
      <c r="AA18" s="112">
        <v>1526.7</v>
      </c>
      <c r="AC18" s="32" t="s">
        <v>828</v>
      </c>
      <c r="AD18" s="66">
        <f t="shared" si="0"/>
        <v>9</v>
      </c>
      <c r="AE18" s="65">
        <f t="shared" si="1"/>
        <v>-25.901393728222995</v>
      </c>
      <c r="AF18" s="65">
        <f t="shared" si="2"/>
        <v>-12.910112359550562</v>
      </c>
      <c r="AG18" s="65">
        <f t="shared" si="3"/>
        <v>18.165634674922604</v>
      </c>
      <c r="AH18" s="129"/>
      <c r="AI18" s="65"/>
      <c r="AJ18" s="65"/>
      <c r="AK18" s="65"/>
      <c r="AL18" s="65">
        <f t="shared" si="8"/>
        <v>9</v>
      </c>
      <c r="AM18" s="65">
        <f t="shared" si="9"/>
        <v>-25.901393728223006</v>
      </c>
      <c r="AN18" s="65">
        <f t="shared" si="10"/>
        <v>-12.910112359550562</v>
      </c>
      <c r="AO18" s="133">
        <f t="shared" si="11"/>
        <v>18.165634674922604</v>
      </c>
    </row>
    <row r="19" spans="1:41">
      <c r="A19" s="94" t="s">
        <v>128</v>
      </c>
      <c r="B19" s="12">
        <v>59</v>
      </c>
      <c r="C19" s="54">
        <v>79.19171186440677</v>
      </c>
      <c r="D19" s="12">
        <v>202922.13559322033</v>
      </c>
      <c r="E19" s="12">
        <v>2574.9999999999995</v>
      </c>
      <c r="F19" s="14"/>
      <c r="G19" s="54" t="s">
        <v>1088</v>
      </c>
      <c r="H19" s="12" t="s">
        <v>1088</v>
      </c>
      <c r="I19" s="12"/>
      <c r="J19" s="12">
        <v>59</v>
      </c>
      <c r="K19" s="54">
        <v>79.191711863999998</v>
      </c>
      <c r="L19" s="12">
        <v>202922.13558999999</v>
      </c>
      <c r="M19" s="12">
        <v>2574.9999999999995</v>
      </c>
      <c r="O19" s="94" t="s">
        <v>128</v>
      </c>
      <c r="P19" s="12">
        <v>4</v>
      </c>
      <c r="Q19" s="54">
        <v>81.37</v>
      </c>
      <c r="R19" s="12">
        <v>209614.5</v>
      </c>
      <c r="S19" s="12">
        <v>2590</v>
      </c>
      <c r="T19" s="14"/>
      <c r="U19" s="54"/>
      <c r="V19" s="12"/>
      <c r="W19" s="12"/>
      <c r="X19" s="12">
        <v>4</v>
      </c>
      <c r="Y19" s="54">
        <v>81.37</v>
      </c>
      <c r="Z19" s="12">
        <v>209614.5</v>
      </c>
      <c r="AA19" s="63">
        <v>2590</v>
      </c>
      <c r="AC19" s="30" t="s">
        <v>128</v>
      </c>
      <c r="AD19" s="12">
        <f t="shared" si="0"/>
        <v>-55</v>
      </c>
      <c r="AE19" s="54">
        <f t="shared" si="1"/>
        <v>2.7506516582479388</v>
      </c>
      <c r="AF19" s="54">
        <f t="shared" si="2"/>
        <v>3.2979962423593099</v>
      </c>
      <c r="AG19" s="54">
        <f t="shared" si="3"/>
        <v>0.58252427184467792</v>
      </c>
      <c r="AH19" s="130"/>
      <c r="AI19" s="54"/>
      <c r="AJ19" s="54"/>
      <c r="AK19" s="54"/>
      <c r="AL19" s="54">
        <f t="shared" si="8"/>
        <v>-55</v>
      </c>
      <c r="AM19" s="54">
        <f t="shared" si="9"/>
        <v>2.7506516587757219</v>
      </c>
      <c r="AN19" s="54">
        <f t="shared" si="10"/>
        <v>3.297996243998631</v>
      </c>
      <c r="AO19" s="134">
        <f t="shared" si="11"/>
        <v>0.58252427184467792</v>
      </c>
    </row>
    <row r="20" spans="1:41">
      <c r="A20" s="93" t="s">
        <v>222</v>
      </c>
      <c r="B20" s="66">
        <v>771</v>
      </c>
      <c r="C20" s="65">
        <v>83.817247108923894</v>
      </c>
      <c r="D20" s="66">
        <v>470855.51841746242</v>
      </c>
      <c r="E20" s="66">
        <v>5458.0874316939889</v>
      </c>
      <c r="F20" s="67">
        <v>12</v>
      </c>
      <c r="G20" s="65">
        <v>196.2715</v>
      </c>
      <c r="H20" s="66">
        <v>1499666.6666999999</v>
      </c>
      <c r="I20" s="66">
        <v>5943.833333333333</v>
      </c>
      <c r="J20" s="66">
        <v>759</v>
      </c>
      <c r="K20" s="65">
        <v>82.017979062999999</v>
      </c>
      <c r="L20" s="66">
        <v>453732.44799000002</v>
      </c>
      <c r="M20" s="66">
        <v>5449.9916666666713</v>
      </c>
      <c r="O20" s="93" t="s">
        <v>222</v>
      </c>
      <c r="P20" s="66">
        <v>605</v>
      </c>
      <c r="Q20" s="65">
        <v>79.004275699664532</v>
      </c>
      <c r="R20" s="66">
        <v>495053.55670103093</v>
      </c>
      <c r="S20" s="66">
        <v>6290.5388601036266</v>
      </c>
      <c r="T20" s="67"/>
      <c r="U20" s="65"/>
      <c r="V20" s="66"/>
      <c r="W20" s="66"/>
      <c r="X20" s="66">
        <v>605</v>
      </c>
      <c r="Y20" s="65">
        <v>79.004275699664547</v>
      </c>
      <c r="Z20" s="66">
        <v>495053.55670103093</v>
      </c>
      <c r="AA20" s="112">
        <v>6290.5388601036266</v>
      </c>
      <c r="AC20" s="32" t="s">
        <v>222</v>
      </c>
      <c r="AD20" s="66">
        <f t="shared" si="0"/>
        <v>-166</v>
      </c>
      <c r="AE20" s="65">
        <f t="shared" si="1"/>
        <v>-5.7422208140583662</v>
      </c>
      <c r="AF20" s="65">
        <f t="shared" si="2"/>
        <v>5.1391642100527406</v>
      </c>
      <c r="AG20" s="65">
        <f t="shared" si="3"/>
        <v>15.251705635489891</v>
      </c>
      <c r="AH20" s="129">
        <f t="shared" si="4"/>
        <v>-12</v>
      </c>
      <c r="AI20" s="65"/>
      <c r="AJ20" s="65"/>
      <c r="AK20" s="65"/>
      <c r="AL20" s="65">
        <f t="shared" si="8"/>
        <v>-154</v>
      </c>
      <c r="AM20" s="65">
        <f t="shared" si="9"/>
        <v>-3.6744423573525915</v>
      </c>
      <c r="AN20" s="65">
        <f t="shared" si="10"/>
        <v>9.1069327076078128</v>
      </c>
      <c r="AO20" s="133">
        <f t="shared" si="11"/>
        <v>15.422907865674802</v>
      </c>
    </row>
    <row r="21" spans="1:41">
      <c r="A21" s="94" t="s">
        <v>223</v>
      </c>
      <c r="B21" s="12">
        <v>8</v>
      </c>
      <c r="C21" s="54">
        <v>169.17732500000002</v>
      </c>
      <c r="D21" s="12">
        <v>370850</v>
      </c>
      <c r="E21" s="12">
        <v>2287.75</v>
      </c>
      <c r="F21" s="14">
        <v>8</v>
      </c>
      <c r="G21" s="54">
        <v>169.177325</v>
      </c>
      <c r="H21" s="12">
        <v>370850</v>
      </c>
      <c r="I21" s="12">
        <v>2287.75</v>
      </c>
      <c r="J21" s="12"/>
      <c r="K21" s="54" t="s">
        <v>1088</v>
      </c>
      <c r="L21" s="12" t="s">
        <v>1088</v>
      </c>
      <c r="M21" s="12"/>
      <c r="O21" s="94" t="s">
        <v>223</v>
      </c>
      <c r="P21" s="12">
        <v>9</v>
      </c>
      <c r="Q21" s="54">
        <v>174.65203333333335</v>
      </c>
      <c r="R21" s="12">
        <v>428533.33333333331</v>
      </c>
      <c r="S21" s="12">
        <v>2548.5555555555557</v>
      </c>
      <c r="T21" s="14">
        <v>9</v>
      </c>
      <c r="U21" s="54">
        <v>174.65203333333332</v>
      </c>
      <c r="V21" s="12">
        <v>428533.33333333331</v>
      </c>
      <c r="W21" s="12">
        <v>2548.5555555555557</v>
      </c>
      <c r="X21" s="12"/>
      <c r="Y21" s="54"/>
      <c r="Z21" s="12"/>
      <c r="AA21" s="63"/>
      <c r="AC21" s="30" t="s">
        <v>223</v>
      </c>
      <c r="AD21" s="12">
        <f t="shared" si="0"/>
        <v>1</v>
      </c>
      <c r="AE21" s="54">
        <f t="shared" si="1"/>
        <v>3.2360768993914073</v>
      </c>
      <c r="AF21" s="54">
        <f t="shared" si="2"/>
        <v>15.554357107545723</v>
      </c>
      <c r="AG21" s="54">
        <f t="shared" si="3"/>
        <v>11.40008985053243</v>
      </c>
      <c r="AH21" s="130">
        <f t="shared" si="4"/>
        <v>1</v>
      </c>
      <c r="AI21" s="54">
        <f t="shared" si="5"/>
        <v>3.2360768993914077</v>
      </c>
      <c r="AJ21" s="54">
        <f t="shared" si="6"/>
        <v>15.554357107545723</v>
      </c>
      <c r="AK21" s="54">
        <f t="shared" si="7"/>
        <v>11.40008985053243</v>
      </c>
      <c r="AL21" s="54">
        <f t="shared" si="8"/>
        <v>0</v>
      </c>
      <c r="AM21" s="54"/>
      <c r="AN21" s="54"/>
      <c r="AO21" s="134"/>
    </row>
    <row r="22" spans="1:41">
      <c r="A22" s="93" t="s">
        <v>829</v>
      </c>
      <c r="B22" s="66">
        <v>7</v>
      </c>
      <c r="C22" s="65">
        <v>94.589757142857138</v>
      </c>
      <c r="D22" s="66">
        <v>144357.14285714287</v>
      </c>
      <c r="E22" s="66">
        <v>1578.5714285714287</v>
      </c>
      <c r="F22" s="67">
        <v>1</v>
      </c>
      <c r="G22" s="65">
        <v>215.28</v>
      </c>
      <c r="H22" s="66">
        <v>270000</v>
      </c>
      <c r="I22" s="66">
        <v>1254</v>
      </c>
      <c r="J22" s="66">
        <v>6</v>
      </c>
      <c r="K22" s="65">
        <v>74.474716666999996</v>
      </c>
      <c r="L22" s="66">
        <v>123416.66667000001</v>
      </c>
      <c r="M22" s="66">
        <v>1632.6666666666667</v>
      </c>
      <c r="O22" s="93" t="s">
        <v>829</v>
      </c>
      <c r="P22" s="66">
        <v>3</v>
      </c>
      <c r="Q22" s="65">
        <v>112.61903333333332</v>
      </c>
      <c r="R22" s="66">
        <v>150600</v>
      </c>
      <c r="S22" s="66">
        <v>1407</v>
      </c>
      <c r="T22" s="67">
        <v>1</v>
      </c>
      <c r="U22" s="65">
        <v>215.27999999999997</v>
      </c>
      <c r="V22" s="66">
        <v>270000</v>
      </c>
      <c r="W22" s="66">
        <v>1254</v>
      </c>
      <c r="X22" s="66">
        <v>2</v>
      </c>
      <c r="Y22" s="65">
        <v>61.288550000000001</v>
      </c>
      <c r="Z22" s="66">
        <v>90900</v>
      </c>
      <c r="AA22" s="112">
        <v>1483.5</v>
      </c>
      <c r="AC22" s="32" t="s">
        <v>829</v>
      </c>
      <c r="AD22" s="66">
        <f t="shared" si="0"/>
        <v>-4</v>
      </c>
      <c r="AE22" s="65">
        <f t="shared" si="1"/>
        <v>19.060495274606641</v>
      </c>
      <c r="AF22" s="65">
        <f t="shared" si="2"/>
        <v>4.3245917862444241</v>
      </c>
      <c r="AG22" s="65">
        <f t="shared" si="3"/>
        <v>-10.868778280542992</v>
      </c>
      <c r="AH22" s="129">
        <f t="shared" si="4"/>
        <v>0</v>
      </c>
      <c r="AI22" s="65">
        <f t="shared" si="5"/>
        <v>-1.320220616425307E-14</v>
      </c>
      <c r="AJ22" s="65">
        <f t="shared" si="6"/>
        <v>0</v>
      </c>
      <c r="AK22" s="65">
        <f t="shared" si="7"/>
        <v>0</v>
      </c>
      <c r="AL22" s="65">
        <f t="shared" si="8"/>
        <v>-4</v>
      </c>
      <c r="AM22" s="65">
        <f t="shared" si="9"/>
        <v>-17.705561373210074</v>
      </c>
      <c r="AN22" s="65">
        <f t="shared" si="10"/>
        <v>-26.347062797397786</v>
      </c>
      <c r="AO22" s="133">
        <f t="shared" si="11"/>
        <v>-9.1363821968150312</v>
      </c>
    </row>
    <row r="23" spans="1:41">
      <c r="A23" s="94" t="s">
        <v>224</v>
      </c>
      <c r="B23" s="12">
        <v>5</v>
      </c>
      <c r="C23" s="54">
        <v>250</v>
      </c>
      <c r="D23" s="12">
        <v>469000</v>
      </c>
      <c r="E23" s="12">
        <v>1876</v>
      </c>
      <c r="F23" s="14">
        <v>5</v>
      </c>
      <c r="G23" s="54">
        <v>250</v>
      </c>
      <c r="H23" s="12">
        <v>469000</v>
      </c>
      <c r="I23" s="12">
        <v>1876</v>
      </c>
      <c r="J23" s="12"/>
      <c r="K23" s="54" t="s">
        <v>1088</v>
      </c>
      <c r="L23" s="12" t="s">
        <v>1088</v>
      </c>
      <c r="M23" s="12"/>
      <c r="O23" s="94" t="s">
        <v>224</v>
      </c>
      <c r="P23" s="12">
        <v>5</v>
      </c>
      <c r="Q23" s="54">
        <v>250</v>
      </c>
      <c r="R23" s="12">
        <v>469000</v>
      </c>
      <c r="S23" s="12">
        <v>1876</v>
      </c>
      <c r="T23" s="14">
        <v>5</v>
      </c>
      <c r="U23" s="54">
        <v>250</v>
      </c>
      <c r="V23" s="12">
        <v>469000</v>
      </c>
      <c r="W23" s="12">
        <v>1876</v>
      </c>
      <c r="X23" s="12"/>
      <c r="Y23" s="54"/>
      <c r="Z23" s="12"/>
      <c r="AA23" s="63"/>
      <c r="AC23" s="30" t="s">
        <v>224</v>
      </c>
      <c r="AD23" s="12">
        <f t="shared" si="0"/>
        <v>0</v>
      </c>
      <c r="AE23" s="54">
        <f t="shared" si="1"/>
        <v>0</v>
      </c>
      <c r="AF23" s="54">
        <f t="shared" si="2"/>
        <v>0</v>
      </c>
      <c r="AG23" s="54">
        <f t="shared" si="3"/>
        <v>0</v>
      </c>
      <c r="AH23" s="130">
        <f t="shared" si="4"/>
        <v>0</v>
      </c>
      <c r="AI23" s="54">
        <f t="shared" si="5"/>
        <v>0</v>
      </c>
      <c r="AJ23" s="54">
        <f t="shared" si="6"/>
        <v>0</v>
      </c>
      <c r="AK23" s="54">
        <f t="shared" si="7"/>
        <v>0</v>
      </c>
      <c r="AL23" s="54">
        <f t="shared" si="8"/>
        <v>0</v>
      </c>
      <c r="AM23" s="54"/>
      <c r="AN23" s="54"/>
      <c r="AO23" s="134"/>
    </row>
    <row r="24" spans="1:41">
      <c r="A24" s="93" t="s">
        <v>225</v>
      </c>
      <c r="B24" s="66">
        <v>10</v>
      </c>
      <c r="C24" s="65">
        <v>127.74300000000001</v>
      </c>
      <c r="D24" s="66">
        <v>495400</v>
      </c>
      <c r="E24" s="66">
        <v>3881.8</v>
      </c>
      <c r="F24" s="67">
        <v>4</v>
      </c>
      <c r="G24" s="65">
        <v>198.88249999999999</v>
      </c>
      <c r="H24" s="66">
        <v>762500</v>
      </c>
      <c r="I24" s="66">
        <v>3790.5</v>
      </c>
      <c r="J24" s="66">
        <v>6</v>
      </c>
      <c r="K24" s="65">
        <v>80.316666667000007</v>
      </c>
      <c r="L24" s="66">
        <v>317333.33332999999</v>
      </c>
      <c r="M24" s="66">
        <v>3942.666666666667</v>
      </c>
      <c r="O24" s="93" t="s">
        <v>225</v>
      </c>
      <c r="P24" s="66">
        <v>3</v>
      </c>
      <c r="Q24" s="65">
        <v>751.42333333333329</v>
      </c>
      <c r="R24" s="66">
        <v>763333.33333333337</v>
      </c>
      <c r="S24" s="66">
        <v>3136.3333333333335</v>
      </c>
      <c r="T24" s="67">
        <v>3</v>
      </c>
      <c r="U24" s="65">
        <v>751.42333333333329</v>
      </c>
      <c r="V24" s="66">
        <v>763333.33333333337</v>
      </c>
      <c r="W24" s="66">
        <v>3136.3333333333335</v>
      </c>
      <c r="X24" s="66"/>
      <c r="Y24" s="65"/>
      <c r="Z24" s="66"/>
      <c r="AA24" s="112"/>
      <c r="AC24" s="32" t="s">
        <v>225</v>
      </c>
      <c r="AD24" s="66">
        <f t="shared" si="0"/>
        <v>-7</v>
      </c>
      <c r="AE24" s="65">
        <f t="shared" si="1"/>
        <v>488.23053578930603</v>
      </c>
      <c r="AF24" s="65">
        <f t="shared" si="2"/>
        <v>54.084241690216665</v>
      </c>
      <c r="AG24" s="65">
        <f t="shared" si="3"/>
        <v>-19.204149277826438</v>
      </c>
      <c r="AH24" s="129">
        <f t="shared" si="4"/>
        <v>-1</v>
      </c>
      <c r="AI24" s="65">
        <f t="shared" si="5"/>
        <v>277.82275128949669</v>
      </c>
      <c r="AJ24" s="65">
        <f t="shared" si="6"/>
        <v>0.10928961748634389</v>
      </c>
      <c r="AK24" s="65">
        <f t="shared" si="7"/>
        <v>-17.258057424262407</v>
      </c>
      <c r="AL24" s="65">
        <f t="shared" si="8"/>
        <v>-6</v>
      </c>
      <c r="AM24" s="65"/>
      <c r="AN24" s="65"/>
      <c r="AO24" s="133"/>
    </row>
    <row r="25" spans="1:41">
      <c r="A25" s="94" t="s">
        <v>226</v>
      </c>
      <c r="B25" s="12">
        <v>1</v>
      </c>
      <c r="C25" s="54">
        <v>529</v>
      </c>
      <c r="D25" s="12">
        <v>720000</v>
      </c>
      <c r="E25" s="12">
        <v>1361</v>
      </c>
      <c r="F25" s="14">
        <v>1</v>
      </c>
      <c r="G25" s="54">
        <v>529</v>
      </c>
      <c r="H25" s="12">
        <v>720000</v>
      </c>
      <c r="I25" s="12">
        <v>1361</v>
      </c>
      <c r="J25" s="12"/>
      <c r="K25" s="54" t="s">
        <v>1088</v>
      </c>
      <c r="L25" s="12" t="s">
        <v>1088</v>
      </c>
      <c r="M25" s="12"/>
      <c r="O25" s="94" t="s">
        <v>226</v>
      </c>
      <c r="P25" s="12">
        <v>6</v>
      </c>
      <c r="Q25" s="54">
        <v>423.11621666666662</v>
      </c>
      <c r="R25" s="12">
        <v>854983.33333333337</v>
      </c>
      <c r="S25" s="12">
        <v>2234.6666666666665</v>
      </c>
      <c r="T25" s="14">
        <v>6</v>
      </c>
      <c r="U25" s="54">
        <v>423.11621666666662</v>
      </c>
      <c r="V25" s="12">
        <v>854983.33333333337</v>
      </c>
      <c r="W25" s="12">
        <v>2234.6666666666665</v>
      </c>
      <c r="X25" s="12"/>
      <c r="Y25" s="54"/>
      <c r="Z25" s="12"/>
      <c r="AA25" s="63"/>
      <c r="AC25" s="30" t="s">
        <v>226</v>
      </c>
      <c r="AD25" s="12">
        <f t="shared" si="0"/>
        <v>5</v>
      </c>
      <c r="AE25" s="54">
        <f t="shared" si="1"/>
        <v>-20.01583805923126</v>
      </c>
      <c r="AF25" s="54">
        <f t="shared" si="2"/>
        <v>18.74768518518519</v>
      </c>
      <c r="AG25" s="54">
        <f t="shared" si="3"/>
        <v>64.192995346558902</v>
      </c>
      <c r="AH25" s="130">
        <f t="shared" si="4"/>
        <v>5</v>
      </c>
      <c r="AI25" s="54">
        <f t="shared" si="5"/>
        <v>-20.01583805923126</v>
      </c>
      <c r="AJ25" s="54">
        <f t="shared" si="6"/>
        <v>18.74768518518519</v>
      </c>
      <c r="AK25" s="54">
        <f t="shared" si="7"/>
        <v>64.192995346558902</v>
      </c>
      <c r="AL25" s="54">
        <f t="shared" si="8"/>
        <v>0</v>
      </c>
      <c r="AM25" s="54"/>
      <c r="AN25" s="54"/>
      <c r="AO25" s="134"/>
    </row>
    <row r="26" spans="1:41">
      <c r="A26" s="93" t="s">
        <v>832</v>
      </c>
      <c r="B26" s="66">
        <v>3</v>
      </c>
      <c r="C26" s="65">
        <v>123.33333333333333</v>
      </c>
      <c r="D26" s="66">
        <v>151800</v>
      </c>
      <c r="E26" s="66">
        <v>1154.6666666666667</v>
      </c>
      <c r="F26" s="67"/>
      <c r="G26" s="65" t="s">
        <v>1088</v>
      </c>
      <c r="H26" s="66" t="s">
        <v>1088</v>
      </c>
      <c r="I26" s="66"/>
      <c r="J26" s="66">
        <v>3</v>
      </c>
      <c r="K26" s="65">
        <v>123.33333333</v>
      </c>
      <c r="L26" s="66">
        <v>151800</v>
      </c>
      <c r="M26" s="66">
        <v>1154.6666666666667</v>
      </c>
      <c r="O26" s="93" t="s">
        <v>832</v>
      </c>
      <c r="P26" s="66">
        <v>41</v>
      </c>
      <c r="Q26" s="65">
        <v>72.985132926829237</v>
      </c>
      <c r="R26" s="66">
        <v>88490.243902439019</v>
      </c>
      <c r="S26" s="66">
        <v>1216.8780487804879</v>
      </c>
      <c r="T26" s="67"/>
      <c r="U26" s="65"/>
      <c r="V26" s="66"/>
      <c r="W26" s="66"/>
      <c r="X26" s="66">
        <v>41</v>
      </c>
      <c r="Y26" s="65">
        <v>72.985132926829237</v>
      </c>
      <c r="Z26" s="66">
        <v>88490.243902439019</v>
      </c>
      <c r="AA26" s="112">
        <v>1216.8780487804879</v>
      </c>
      <c r="AC26" s="32" t="s">
        <v>832</v>
      </c>
      <c r="AD26" s="66">
        <f t="shared" si="0"/>
        <v>38</v>
      </c>
      <c r="AE26" s="65">
        <f t="shared" si="1"/>
        <v>-40.822865194462779</v>
      </c>
      <c r="AF26" s="65">
        <f t="shared" si="2"/>
        <v>-41.706031684822783</v>
      </c>
      <c r="AG26" s="65">
        <f t="shared" si="3"/>
        <v>5.3878217766011405</v>
      </c>
      <c r="AH26" s="129"/>
      <c r="AI26" s="65"/>
      <c r="AJ26" s="65"/>
      <c r="AK26" s="65"/>
      <c r="AL26" s="65">
        <f t="shared" si="8"/>
        <v>38</v>
      </c>
      <c r="AM26" s="65">
        <f t="shared" si="9"/>
        <v>-40.822865192863404</v>
      </c>
      <c r="AN26" s="65">
        <f t="shared" si="10"/>
        <v>-41.706031684822783</v>
      </c>
      <c r="AO26" s="133">
        <f t="shared" si="11"/>
        <v>5.3878217766011405</v>
      </c>
    </row>
    <row r="27" spans="1:41">
      <c r="A27" s="94" t="s">
        <v>227</v>
      </c>
      <c r="B27" s="12">
        <v>25</v>
      </c>
      <c r="C27" s="54">
        <v>66.709999999999994</v>
      </c>
      <c r="D27" s="12">
        <v>156846.72</v>
      </c>
      <c r="E27" s="12">
        <v>2254.2800000000002</v>
      </c>
      <c r="F27" s="14">
        <v>4</v>
      </c>
      <c r="G27" s="54">
        <v>153.48750000000001</v>
      </c>
      <c r="H27" s="12">
        <v>408825</v>
      </c>
      <c r="I27" s="12">
        <v>2571.75</v>
      </c>
      <c r="J27" s="12">
        <v>21</v>
      </c>
      <c r="K27" s="54">
        <v>50.180952380999997</v>
      </c>
      <c r="L27" s="12">
        <v>108850.85713999999</v>
      </c>
      <c r="M27" s="12">
        <v>2193.8095238095234</v>
      </c>
      <c r="O27" s="94" t="s">
        <v>227</v>
      </c>
      <c r="P27" s="12">
        <v>7</v>
      </c>
      <c r="Q27" s="54">
        <v>115.99132857142855</v>
      </c>
      <c r="R27" s="12">
        <v>282328.57142857142</v>
      </c>
      <c r="S27" s="12">
        <v>2407</v>
      </c>
      <c r="T27" s="14">
        <v>2</v>
      </c>
      <c r="U27" s="54">
        <v>134.97500000000002</v>
      </c>
      <c r="V27" s="12">
        <v>451550</v>
      </c>
      <c r="W27" s="12">
        <v>3097</v>
      </c>
      <c r="X27" s="12">
        <v>5</v>
      </c>
      <c r="Y27" s="54">
        <v>108.39785999999999</v>
      </c>
      <c r="Z27" s="12">
        <v>214640</v>
      </c>
      <c r="AA27" s="63">
        <v>2131</v>
      </c>
      <c r="AC27" s="30" t="s">
        <v>227</v>
      </c>
      <c r="AD27" s="12">
        <f t="shared" si="0"/>
        <v>-18</v>
      </c>
      <c r="AE27" s="54">
        <f t="shared" si="1"/>
        <v>73.873974773540041</v>
      </c>
      <c r="AF27" s="54">
        <f t="shared" si="2"/>
        <v>80.002853377215288</v>
      </c>
      <c r="AG27" s="54">
        <f t="shared" si="3"/>
        <v>6.7746686303387236</v>
      </c>
      <c r="AH27" s="130">
        <f t="shared" si="4"/>
        <v>-2</v>
      </c>
      <c r="AI27" s="54">
        <f t="shared" si="5"/>
        <v>-12.061242772212713</v>
      </c>
      <c r="AJ27" s="54">
        <f t="shared" si="6"/>
        <v>10.450681832079741</v>
      </c>
      <c r="AK27" s="54">
        <f t="shared" si="7"/>
        <v>20.423835909400214</v>
      </c>
      <c r="AL27" s="54">
        <f t="shared" si="8"/>
        <v>-16</v>
      </c>
      <c r="AM27" s="54">
        <f t="shared" si="9"/>
        <v>116.01395520951222</v>
      </c>
      <c r="AN27" s="54">
        <f t="shared" si="10"/>
        <v>97.18723916334244</v>
      </c>
      <c r="AO27" s="134">
        <f t="shared" si="11"/>
        <v>-2.8630345126980501</v>
      </c>
    </row>
    <row r="28" spans="1:41">
      <c r="A28" s="93" t="s">
        <v>229</v>
      </c>
      <c r="B28" s="66">
        <v>68</v>
      </c>
      <c r="C28" s="65">
        <v>77.04183133333332</v>
      </c>
      <c r="D28" s="66">
        <v>184150</v>
      </c>
      <c r="E28" s="66">
        <v>2427.4999999999991</v>
      </c>
      <c r="F28" s="67"/>
      <c r="G28" s="65" t="s">
        <v>1088</v>
      </c>
      <c r="H28" s="66" t="s">
        <v>1088</v>
      </c>
      <c r="I28" s="66"/>
      <c r="J28" s="66">
        <v>68</v>
      </c>
      <c r="K28" s="65">
        <v>77.041831333000005</v>
      </c>
      <c r="L28" s="66">
        <v>184150</v>
      </c>
      <c r="M28" s="66">
        <v>2427.4999999999991</v>
      </c>
      <c r="O28" s="93" t="s">
        <v>229</v>
      </c>
      <c r="P28" s="66">
        <v>59</v>
      </c>
      <c r="Q28" s="65">
        <v>72.07730508474576</v>
      </c>
      <c r="R28" s="66">
        <v>206501.69491525425</v>
      </c>
      <c r="S28" s="66">
        <v>2872.4915254237289</v>
      </c>
      <c r="T28" s="67"/>
      <c r="U28" s="65"/>
      <c r="V28" s="66"/>
      <c r="W28" s="66"/>
      <c r="X28" s="66">
        <v>59</v>
      </c>
      <c r="Y28" s="65">
        <v>72.07730508474576</v>
      </c>
      <c r="Z28" s="66">
        <v>206501.69491525425</v>
      </c>
      <c r="AA28" s="112">
        <v>2872.4915254237289</v>
      </c>
      <c r="AC28" s="32" t="s">
        <v>229</v>
      </c>
      <c r="AD28" s="66">
        <f t="shared" si="0"/>
        <v>-9</v>
      </c>
      <c r="AE28" s="65">
        <f t="shared" si="1"/>
        <v>-6.4439359276232349</v>
      </c>
      <c r="AF28" s="65">
        <f t="shared" si="2"/>
        <v>12.13776536261431</v>
      </c>
      <c r="AG28" s="65">
        <f t="shared" si="3"/>
        <v>18.331267782645931</v>
      </c>
      <c r="AH28" s="129"/>
      <c r="AI28" s="65"/>
      <c r="AJ28" s="65"/>
      <c r="AK28" s="65"/>
      <c r="AL28" s="65">
        <f t="shared" si="8"/>
        <v>-9</v>
      </c>
      <c r="AM28" s="65">
        <f t="shared" si="9"/>
        <v>-6.4439359272184715</v>
      </c>
      <c r="AN28" s="65">
        <f t="shared" si="10"/>
        <v>12.13776536261431</v>
      </c>
      <c r="AO28" s="133">
        <f t="shared" si="11"/>
        <v>18.331267782645931</v>
      </c>
    </row>
    <row r="29" spans="1:41">
      <c r="A29" s="94" t="s">
        <v>835</v>
      </c>
      <c r="B29" s="12">
        <v>18</v>
      </c>
      <c r="C29" s="54">
        <v>49.668888888888894</v>
      </c>
      <c r="D29" s="12">
        <v>58323.055555555562</v>
      </c>
      <c r="E29" s="12">
        <v>1167.3333333333335</v>
      </c>
      <c r="F29" s="14"/>
      <c r="G29" s="54" t="s">
        <v>1088</v>
      </c>
      <c r="H29" s="12" t="s">
        <v>1088</v>
      </c>
      <c r="I29" s="12"/>
      <c r="J29" s="12">
        <v>18</v>
      </c>
      <c r="K29" s="54">
        <v>49.668888889000002</v>
      </c>
      <c r="L29" s="12">
        <v>58323.055555999999</v>
      </c>
      <c r="M29" s="12">
        <v>1167.3333333333335</v>
      </c>
      <c r="O29" s="94" t="s">
        <v>835</v>
      </c>
      <c r="P29" s="12">
        <v>12</v>
      </c>
      <c r="Q29" s="54">
        <v>52.702500000000008</v>
      </c>
      <c r="R29" s="12">
        <v>75137.25</v>
      </c>
      <c r="S29" s="12">
        <v>1507.0833333333333</v>
      </c>
      <c r="T29" s="14"/>
      <c r="U29" s="54"/>
      <c r="V29" s="12"/>
      <c r="W29" s="12"/>
      <c r="X29" s="12">
        <v>12</v>
      </c>
      <c r="Y29" s="54">
        <v>52.702500000000008</v>
      </c>
      <c r="Z29" s="12">
        <v>75137.25</v>
      </c>
      <c r="AA29" s="63">
        <v>1507.0833333333333</v>
      </c>
      <c r="AC29" s="30" t="s">
        <v>835</v>
      </c>
      <c r="AD29" s="12">
        <f t="shared" si="0"/>
        <v>-6</v>
      </c>
      <c r="AE29" s="54">
        <f t="shared" si="1"/>
        <v>6.1076685606908017</v>
      </c>
      <c r="AF29" s="54">
        <f t="shared" si="2"/>
        <v>28.829412801303071</v>
      </c>
      <c r="AG29" s="54">
        <f t="shared" si="3"/>
        <v>29.104797258709286</v>
      </c>
      <c r="AH29" s="130"/>
      <c r="AI29" s="54"/>
      <c r="AJ29" s="54"/>
      <c r="AK29" s="54"/>
      <c r="AL29" s="54">
        <f t="shared" si="8"/>
        <v>-6</v>
      </c>
      <c r="AM29" s="54">
        <f t="shared" si="9"/>
        <v>6.1076685604534413</v>
      </c>
      <c r="AN29" s="54">
        <f t="shared" si="10"/>
        <v>28.829412800321361</v>
      </c>
      <c r="AO29" s="134">
        <f t="shared" si="11"/>
        <v>29.104797258709286</v>
      </c>
    </row>
    <row r="30" spans="1:41">
      <c r="A30" s="93" t="s">
        <v>231</v>
      </c>
      <c r="B30" s="66">
        <v>19</v>
      </c>
      <c r="C30" s="65">
        <v>75.903621052631578</v>
      </c>
      <c r="D30" s="66">
        <v>122870.05263157895</v>
      </c>
      <c r="E30" s="66">
        <v>1647.578947368421</v>
      </c>
      <c r="F30" s="67"/>
      <c r="G30" s="65" t="s">
        <v>1088</v>
      </c>
      <c r="H30" s="66" t="s">
        <v>1088</v>
      </c>
      <c r="I30" s="66"/>
      <c r="J30" s="66">
        <v>19</v>
      </c>
      <c r="K30" s="65">
        <v>75.903621052999995</v>
      </c>
      <c r="L30" s="66">
        <v>122870.05263000001</v>
      </c>
      <c r="M30" s="66">
        <v>1647.578947368421</v>
      </c>
      <c r="O30" s="93" t="s">
        <v>231</v>
      </c>
      <c r="P30" s="66">
        <v>15</v>
      </c>
      <c r="Q30" s="65">
        <v>69.373519999999999</v>
      </c>
      <c r="R30" s="66">
        <v>152555.6</v>
      </c>
      <c r="S30" s="66">
        <v>2287.0666666666666</v>
      </c>
      <c r="T30" s="67"/>
      <c r="U30" s="65"/>
      <c r="V30" s="66"/>
      <c r="W30" s="66"/>
      <c r="X30" s="66">
        <v>15</v>
      </c>
      <c r="Y30" s="65">
        <v>69.373520000000013</v>
      </c>
      <c r="Z30" s="66">
        <v>152555.6</v>
      </c>
      <c r="AA30" s="112">
        <v>2287.0666666666666</v>
      </c>
      <c r="AC30" s="32" t="s">
        <v>231</v>
      </c>
      <c r="AD30" s="66">
        <f t="shared" si="0"/>
        <v>-4</v>
      </c>
      <c r="AE30" s="65">
        <f t="shared" si="1"/>
        <v>-8.6031482583730838</v>
      </c>
      <c r="AF30" s="65">
        <f t="shared" si="2"/>
        <v>24.160116100407325</v>
      </c>
      <c r="AG30" s="65">
        <f t="shared" si="3"/>
        <v>38.813783116108695</v>
      </c>
      <c r="AH30" s="129"/>
      <c r="AI30" s="65"/>
      <c r="AJ30" s="65"/>
      <c r="AK30" s="65"/>
      <c r="AL30" s="65">
        <f t="shared" si="8"/>
        <v>-4</v>
      </c>
      <c r="AM30" s="65">
        <f t="shared" si="9"/>
        <v>-8.6031482588166828</v>
      </c>
      <c r="AN30" s="65">
        <f t="shared" si="10"/>
        <v>24.160116102002846</v>
      </c>
      <c r="AO30" s="133">
        <f t="shared" si="11"/>
        <v>38.813783116108695</v>
      </c>
    </row>
    <row r="31" spans="1:41">
      <c r="A31" s="94" t="s">
        <v>232</v>
      </c>
      <c r="B31" s="12">
        <v>2</v>
      </c>
      <c r="C31" s="54">
        <v>77.025000000000006</v>
      </c>
      <c r="D31" s="12">
        <v>145000</v>
      </c>
      <c r="E31" s="12">
        <v>1884</v>
      </c>
      <c r="F31" s="14"/>
      <c r="G31" s="54" t="s">
        <v>1088</v>
      </c>
      <c r="H31" s="12" t="s">
        <v>1088</v>
      </c>
      <c r="I31" s="12"/>
      <c r="J31" s="12">
        <v>2</v>
      </c>
      <c r="K31" s="54">
        <v>77.025000000000006</v>
      </c>
      <c r="L31" s="12">
        <v>145000</v>
      </c>
      <c r="M31" s="12">
        <v>1884</v>
      </c>
      <c r="O31" s="94" t="s">
        <v>232</v>
      </c>
      <c r="P31" s="12">
        <v>3</v>
      </c>
      <c r="Q31" s="54">
        <v>108.29</v>
      </c>
      <c r="R31" s="12">
        <v>165000</v>
      </c>
      <c r="S31" s="12">
        <v>1662.6666666666667</v>
      </c>
      <c r="T31" s="14"/>
      <c r="U31" s="54"/>
      <c r="V31" s="12"/>
      <c r="W31" s="12"/>
      <c r="X31" s="12">
        <v>3</v>
      </c>
      <c r="Y31" s="54">
        <v>108.29</v>
      </c>
      <c r="Z31" s="12">
        <v>165000</v>
      </c>
      <c r="AA31" s="63">
        <v>1662.6666666666667</v>
      </c>
      <c r="AC31" s="30" t="s">
        <v>232</v>
      </c>
      <c r="AD31" s="12">
        <f t="shared" si="0"/>
        <v>1</v>
      </c>
      <c r="AE31" s="54">
        <f t="shared" si="1"/>
        <v>40.590717299578053</v>
      </c>
      <c r="AF31" s="54">
        <f t="shared" si="2"/>
        <v>13.793103448275861</v>
      </c>
      <c r="AG31" s="54">
        <f t="shared" si="3"/>
        <v>-11.748053786270342</v>
      </c>
      <c r="AH31" s="130"/>
      <c r="AI31" s="54"/>
      <c r="AJ31" s="54"/>
      <c r="AK31" s="54"/>
      <c r="AL31" s="54">
        <f t="shared" si="8"/>
        <v>1</v>
      </c>
      <c r="AM31" s="54">
        <f t="shared" si="9"/>
        <v>40.590717299578053</v>
      </c>
      <c r="AN31" s="54">
        <f t="shared" si="10"/>
        <v>13.793103448275861</v>
      </c>
      <c r="AO31" s="134">
        <f t="shared" si="11"/>
        <v>-11.748053786270342</v>
      </c>
    </row>
    <row r="32" spans="1:41">
      <c r="A32" s="93" t="s">
        <v>233</v>
      </c>
      <c r="B32" s="66">
        <v>1</v>
      </c>
      <c r="C32" s="65">
        <v>147.73000000000002</v>
      </c>
      <c r="D32" s="66">
        <v>295000</v>
      </c>
      <c r="E32" s="66">
        <v>1997</v>
      </c>
      <c r="F32" s="67">
        <v>1</v>
      </c>
      <c r="G32" s="65">
        <v>147.72999999999999</v>
      </c>
      <c r="H32" s="66">
        <v>295000</v>
      </c>
      <c r="I32" s="66">
        <v>1997</v>
      </c>
      <c r="J32" s="66"/>
      <c r="K32" s="65" t="s">
        <v>1088</v>
      </c>
      <c r="L32" s="66" t="s">
        <v>1088</v>
      </c>
      <c r="M32" s="66"/>
      <c r="O32" s="93" t="s">
        <v>233</v>
      </c>
      <c r="P32" s="66">
        <v>1</v>
      </c>
      <c r="Q32" s="65">
        <v>147.73000000000002</v>
      </c>
      <c r="R32" s="66">
        <v>295000</v>
      </c>
      <c r="S32" s="66">
        <v>1997</v>
      </c>
      <c r="T32" s="67">
        <v>1</v>
      </c>
      <c r="U32" s="65">
        <v>147.73000000000002</v>
      </c>
      <c r="V32" s="66">
        <v>295000</v>
      </c>
      <c r="W32" s="66">
        <v>1997</v>
      </c>
      <c r="X32" s="66"/>
      <c r="Y32" s="65"/>
      <c r="Z32" s="66"/>
      <c r="AA32" s="112"/>
      <c r="AC32" s="32" t="s">
        <v>233</v>
      </c>
      <c r="AD32" s="66">
        <f t="shared" si="0"/>
        <v>0</v>
      </c>
      <c r="AE32" s="65">
        <f t="shared" si="1"/>
        <v>0</v>
      </c>
      <c r="AF32" s="65">
        <f t="shared" si="2"/>
        <v>0</v>
      </c>
      <c r="AG32" s="65">
        <f t="shared" si="3"/>
        <v>0</v>
      </c>
      <c r="AH32" s="129">
        <f t="shared" si="4"/>
        <v>0</v>
      </c>
      <c r="AI32" s="65">
        <f t="shared" si="5"/>
        <v>1.9238955818319913E-14</v>
      </c>
      <c r="AJ32" s="65">
        <f t="shared" si="6"/>
        <v>0</v>
      </c>
      <c r="AK32" s="65">
        <f t="shared" si="7"/>
        <v>0</v>
      </c>
      <c r="AL32" s="65">
        <f t="shared" si="8"/>
        <v>0</v>
      </c>
      <c r="AM32" s="65"/>
      <c r="AN32" s="65"/>
      <c r="AO32" s="133"/>
    </row>
    <row r="33" spans="1:41">
      <c r="A33" s="94" t="s">
        <v>1034</v>
      </c>
      <c r="B33" s="12">
        <v>25</v>
      </c>
      <c r="C33" s="54">
        <v>61.838079999999998</v>
      </c>
      <c r="D33" s="12">
        <v>93714.08</v>
      </c>
      <c r="E33" s="12">
        <v>1637.3200000000002</v>
      </c>
      <c r="F33" s="14">
        <v>2</v>
      </c>
      <c r="G33" s="54">
        <v>150.45599999999999</v>
      </c>
      <c r="H33" s="12">
        <v>116826</v>
      </c>
      <c r="I33" s="12">
        <v>804</v>
      </c>
      <c r="J33" s="12">
        <v>23</v>
      </c>
      <c r="K33" s="54">
        <v>54.132173913000003</v>
      </c>
      <c r="L33" s="12">
        <v>91704.347825999997</v>
      </c>
      <c r="M33" s="12">
        <v>1709.7826086956525</v>
      </c>
      <c r="O33" s="94" t="s">
        <v>1034</v>
      </c>
      <c r="P33" s="12">
        <v>20</v>
      </c>
      <c r="Q33" s="54">
        <v>64.077000000000012</v>
      </c>
      <c r="R33" s="12">
        <v>102745</v>
      </c>
      <c r="S33" s="12">
        <v>1642.2</v>
      </c>
      <c r="T33" s="14">
        <v>2</v>
      </c>
      <c r="U33" s="54">
        <v>128.85</v>
      </c>
      <c r="V33" s="12">
        <v>185000</v>
      </c>
      <c r="W33" s="12">
        <v>1554.5</v>
      </c>
      <c r="X33" s="12">
        <v>18</v>
      </c>
      <c r="Y33" s="54">
        <v>56.88000000000001</v>
      </c>
      <c r="Z33" s="12">
        <v>93605.555555555562</v>
      </c>
      <c r="AA33" s="63">
        <v>1651.9444444444443</v>
      </c>
      <c r="AC33" s="30" t="s">
        <v>1034</v>
      </c>
      <c r="AD33" s="12">
        <f t="shared" si="0"/>
        <v>-5</v>
      </c>
      <c r="AE33" s="54">
        <f t="shared" si="1"/>
        <v>3.6206169402413764</v>
      </c>
      <c r="AF33" s="54">
        <f t="shared" si="2"/>
        <v>9.6366735926981271</v>
      </c>
      <c r="AG33" s="54">
        <f t="shared" si="3"/>
        <v>0.29804802970707506</v>
      </c>
      <c r="AH33" s="130">
        <f t="shared" si="4"/>
        <v>0</v>
      </c>
      <c r="AI33" s="54">
        <f t="shared" si="5"/>
        <v>-14.360344552560214</v>
      </c>
      <c r="AJ33" s="54">
        <f t="shared" si="6"/>
        <v>58.35516066629004</v>
      </c>
      <c r="AK33" s="54">
        <f t="shared" si="7"/>
        <v>93.345771144278601</v>
      </c>
      <c r="AL33" s="54">
        <f t="shared" si="8"/>
        <v>-5</v>
      </c>
      <c r="AM33" s="54">
        <f t="shared" si="9"/>
        <v>5.0761421320641045</v>
      </c>
      <c r="AN33" s="54">
        <f t="shared" si="10"/>
        <v>2.073192574427245</v>
      </c>
      <c r="AO33" s="134">
        <f t="shared" si="11"/>
        <v>-3.3827788373243144</v>
      </c>
    </row>
    <row r="34" spans="1:41">
      <c r="A34" s="93" t="s">
        <v>234</v>
      </c>
      <c r="B34" s="66">
        <v>21</v>
      </c>
      <c r="C34" s="65">
        <v>96.362104761904774</v>
      </c>
      <c r="D34" s="66">
        <v>177195.23809523811</v>
      </c>
      <c r="E34" s="66">
        <v>1903.9999999999995</v>
      </c>
      <c r="F34" s="67">
        <v>7</v>
      </c>
      <c r="G34" s="65">
        <v>144.49202857</v>
      </c>
      <c r="H34" s="66">
        <v>289200</v>
      </c>
      <c r="I34" s="66">
        <v>2250.2857142857142</v>
      </c>
      <c r="J34" s="66">
        <v>14</v>
      </c>
      <c r="K34" s="65">
        <v>72.297142856999997</v>
      </c>
      <c r="L34" s="66">
        <v>121192.85713999999</v>
      </c>
      <c r="M34" s="66">
        <v>1730.8571428571427</v>
      </c>
      <c r="O34" s="93" t="s">
        <v>234</v>
      </c>
      <c r="P34" s="66">
        <v>16</v>
      </c>
      <c r="Q34" s="65">
        <v>107.69329999999998</v>
      </c>
      <c r="R34" s="66">
        <v>264406.25</v>
      </c>
      <c r="S34" s="66">
        <v>2597.5625</v>
      </c>
      <c r="T34" s="67">
        <v>4</v>
      </c>
      <c r="U34" s="65">
        <v>176.233025</v>
      </c>
      <c r="V34" s="66">
        <v>318125</v>
      </c>
      <c r="W34" s="66">
        <v>1817.5</v>
      </c>
      <c r="X34" s="66">
        <v>12</v>
      </c>
      <c r="Y34" s="65">
        <v>84.846724999999992</v>
      </c>
      <c r="Z34" s="66">
        <v>246500</v>
      </c>
      <c r="AA34" s="112">
        <v>2857.5833333333335</v>
      </c>
      <c r="AC34" s="32" t="s">
        <v>234</v>
      </c>
      <c r="AD34" s="66">
        <f t="shared" si="0"/>
        <v>-5</v>
      </c>
      <c r="AE34" s="65">
        <f t="shared" si="1"/>
        <v>11.758974408137684</v>
      </c>
      <c r="AF34" s="65">
        <f t="shared" si="2"/>
        <v>49.217469296713332</v>
      </c>
      <c r="AG34" s="65">
        <f t="shared" si="3"/>
        <v>36.426601890756331</v>
      </c>
      <c r="AH34" s="129">
        <f t="shared" si="4"/>
        <v>-3</v>
      </c>
      <c r="AI34" s="65">
        <f t="shared" si="5"/>
        <v>21.967299334179454</v>
      </c>
      <c r="AJ34" s="65">
        <f t="shared" si="6"/>
        <v>10.001728907330568</v>
      </c>
      <c r="AK34" s="65">
        <f t="shared" si="7"/>
        <v>-19.232478415439306</v>
      </c>
      <c r="AL34" s="65">
        <f t="shared" si="8"/>
        <v>-2</v>
      </c>
      <c r="AM34" s="65">
        <f t="shared" si="9"/>
        <v>17.358337614838277</v>
      </c>
      <c r="AN34" s="65">
        <f t="shared" si="10"/>
        <v>103.39482525380787</v>
      </c>
      <c r="AO34" s="133">
        <f t="shared" si="11"/>
        <v>65.096428964454745</v>
      </c>
    </row>
    <row r="35" spans="1:41">
      <c r="A35" s="94" t="s">
        <v>235</v>
      </c>
      <c r="B35" s="12">
        <v>16</v>
      </c>
      <c r="C35" s="54">
        <v>80.424374999999998</v>
      </c>
      <c r="D35" s="12">
        <v>207074.99999999997</v>
      </c>
      <c r="E35" s="12">
        <v>2669.0625000000005</v>
      </c>
      <c r="F35" s="14"/>
      <c r="G35" s="54" t="s">
        <v>1088</v>
      </c>
      <c r="H35" s="12" t="s">
        <v>1088</v>
      </c>
      <c r="I35" s="12"/>
      <c r="J35" s="12">
        <v>16</v>
      </c>
      <c r="K35" s="54">
        <v>80.424374999999998</v>
      </c>
      <c r="L35" s="12">
        <v>207075</v>
      </c>
      <c r="M35" s="12">
        <v>2669.0625000000005</v>
      </c>
      <c r="O35" s="94" t="s">
        <v>235</v>
      </c>
      <c r="P35" s="12">
        <v>2</v>
      </c>
      <c r="Q35" s="54">
        <v>62.410000000000004</v>
      </c>
      <c r="R35" s="12">
        <v>216000</v>
      </c>
      <c r="S35" s="12">
        <v>3461</v>
      </c>
      <c r="T35" s="14"/>
      <c r="U35" s="54"/>
      <c r="V35" s="12"/>
      <c r="W35" s="12"/>
      <c r="X35" s="12">
        <v>2</v>
      </c>
      <c r="Y35" s="54">
        <v>62.410000000000004</v>
      </c>
      <c r="Z35" s="12">
        <v>216000</v>
      </c>
      <c r="AA35" s="63">
        <v>3461</v>
      </c>
      <c r="AC35" s="30" t="s">
        <v>235</v>
      </c>
      <c r="AD35" s="12">
        <f t="shared" si="0"/>
        <v>-14</v>
      </c>
      <c r="AE35" s="54">
        <f t="shared" si="1"/>
        <v>-22.399148268171178</v>
      </c>
      <c r="AF35" s="54">
        <f t="shared" si="2"/>
        <v>4.3100325968852014</v>
      </c>
      <c r="AG35" s="54">
        <f t="shared" si="3"/>
        <v>29.67099871209458</v>
      </c>
      <c r="AH35" s="130"/>
      <c r="AI35" s="54"/>
      <c r="AJ35" s="54"/>
      <c r="AK35" s="54"/>
      <c r="AL35" s="54">
        <f t="shared" si="8"/>
        <v>-14</v>
      </c>
      <c r="AM35" s="54">
        <f t="shared" si="9"/>
        <v>-22.399148268171178</v>
      </c>
      <c r="AN35" s="54">
        <f t="shared" si="10"/>
        <v>4.3100325968851863</v>
      </c>
      <c r="AO35" s="134">
        <f t="shared" si="11"/>
        <v>29.67099871209458</v>
      </c>
    </row>
    <row r="36" spans="1:41">
      <c r="A36" s="93" t="s">
        <v>236</v>
      </c>
      <c r="B36" s="66">
        <v>2</v>
      </c>
      <c r="C36" s="65">
        <v>116.4</v>
      </c>
      <c r="D36" s="66">
        <v>205500</v>
      </c>
      <c r="E36" s="66">
        <v>1765</v>
      </c>
      <c r="F36" s="67"/>
      <c r="G36" s="65" t="s">
        <v>1090</v>
      </c>
      <c r="H36" s="66" t="s">
        <v>1088</v>
      </c>
      <c r="I36" s="66"/>
      <c r="J36" s="66">
        <v>2</v>
      </c>
      <c r="K36" s="65">
        <v>116.4</v>
      </c>
      <c r="L36" s="66">
        <v>205500</v>
      </c>
      <c r="M36" s="66">
        <v>1765</v>
      </c>
      <c r="O36" s="93" t="s">
        <v>236</v>
      </c>
      <c r="P36" s="66">
        <v>1</v>
      </c>
      <c r="Q36" s="65">
        <v>110.4</v>
      </c>
      <c r="R36" s="66">
        <v>157300</v>
      </c>
      <c r="S36" s="66">
        <v>1425</v>
      </c>
      <c r="T36" s="67"/>
      <c r="U36" s="65"/>
      <c r="V36" s="66"/>
      <c r="W36" s="66"/>
      <c r="X36" s="66">
        <v>1</v>
      </c>
      <c r="Y36" s="65">
        <v>110.4</v>
      </c>
      <c r="Z36" s="66">
        <v>157300</v>
      </c>
      <c r="AA36" s="112">
        <v>1425</v>
      </c>
      <c r="AC36" s="32" t="s">
        <v>236</v>
      </c>
      <c r="AD36" s="66">
        <f t="shared" si="0"/>
        <v>-1</v>
      </c>
      <c r="AE36" s="65">
        <f t="shared" si="1"/>
        <v>-5.1546391752577314</v>
      </c>
      <c r="AF36" s="65">
        <f t="shared" si="2"/>
        <v>-23.454987834549879</v>
      </c>
      <c r="AG36" s="65">
        <f t="shared" si="3"/>
        <v>-19.263456090651559</v>
      </c>
      <c r="AH36" s="129"/>
      <c r="AI36" s="65"/>
      <c r="AJ36" s="65"/>
      <c r="AK36" s="65"/>
      <c r="AL36" s="65">
        <f t="shared" si="8"/>
        <v>-1</v>
      </c>
      <c r="AM36" s="65">
        <f t="shared" si="9"/>
        <v>-5.1546391752577314</v>
      </c>
      <c r="AN36" s="65">
        <f t="shared" si="10"/>
        <v>-23.454987834549879</v>
      </c>
      <c r="AO36" s="133">
        <f t="shared" si="11"/>
        <v>-19.263456090651559</v>
      </c>
    </row>
    <row r="37" spans="1:41">
      <c r="A37" s="94" t="s">
        <v>142</v>
      </c>
      <c r="B37" s="12">
        <v>11</v>
      </c>
      <c r="C37" s="54">
        <v>185.17699999999999</v>
      </c>
      <c r="D37" s="12">
        <v>687405</v>
      </c>
      <c r="E37" s="12">
        <v>4835.5</v>
      </c>
      <c r="F37" s="14">
        <v>2</v>
      </c>
      <c r="G37" s="54">
        <v>300.2</v>
      </c>
      <c r="H37" s="12">
        <v>2000000</v>
      </c>
      <c r="I37" s="12">
        <v>6662</v>
      </c>
      <c r="J37" s="12">
        <v>9</v>
      </c>
      <c r="K37" s="54">
        <v>127.66549999999999</v>
      </c>
      <c r="L37" s="12">
        <v>395717.22222</v>
      </c>
      <c r="M37" s="12">
        <v>3922.25</v>
      </c>
      <c r="O37" s="94" t="s">
        <v>142</v>
      </c>
      <c r="P37" s="12">
        <v>4</v>
      </c>
      <c r="Q37" s="54">
        <v>91.123124999999987</v>
      </c>
      <c r="R37" s="12">
        <v>350500</v>
      </c>
      <c r="S37" s="12">
        <v>3852.5</v>
      </c>
      <c r="T37" s="14"/>
      <c r="U37" s="54"/>
      <c r="V37" s="12"/>
      <c r="W37" s="12"/>
      <c r="X37" s="12">
        <v>4</v>
      </c>
      <c r="Y37" s="54">
        <v>91.123124999999987</v>
      </c>
      <c r="Z37" s="12">
        <v>350500</v>
      </c>
      <c r="AA37" s="63">
        <v>3852.5</v>
      </c>
      <c r="AC37" s="30" t="s">
        <v>142</v>
      </c>
      <c r="AD37" s="12">
        <f t="shared" si="0"/>
        <v>-7</v>
      </c>
      <c r="AE37" s="54">
        <f t="shared" si="1"/>
        <v>-50.791337477116492</v>
      </c>
      <c r="AF37" s="54">
        <f t="shared" si="2"/>
        <v>-49.011136084258915</v>
      </c>
      <c r="AG37" s="54">
        <f t="shared" si="3"/>
        <v>-20.328818116016958</v>
      </c>
      <c r="AH37" s="130">
        <f t="shared" si="4"/>
        <v>-2</v>
      </c>
      <c r="AI37" s="54"/>
      <c r="AJ37" s="54"/>
      <c r="AK37" s="54"/>
      <c r="AL37" s="54">
        <f t="shared" si="8"/>
        <v>-5</v>
      </c>
      <c r="AM37" s="54">
        <f t="shared" si="9"/>
        <v>-28.623531807731929</v>
      </c>
      <c r="AN37" s="54">
        <f t="shared" si="10"/>
        <v>-11.426650062468436</v>
      </c>
      <c r="AO37" s="134">
        <f t="shared" si="11"/>
        <v>-1.7783160175919435</v>
      </c>
    </row>
    <row r="38" spans="1:41">
      <c r="A38" s="93" t="s">
        <v>847</v>
      </c>
      <c r="B38" s="66">
        <v>2</v>
      </c>
      <c r="C38" s="65">
        <v>97.49</v>
      </c>
      <c r="D38" s="66">
        <v>124250</v>
      </c>
      <c r="E38" s="66">
        <v>1645.5</v>
      </c>
      <c r="F38" s="67">
        <v>1</v>
      </c>
      <c r="G38" s="65">
        <v>163</v>
      </c>
      <c r="H38" s="66">
        <v>178200</v>
      </c>
      <c r="I38" s="66">
        <v>1093</v>
      </c>
      <c r="J38" s="66">
        <v>1</v>
      </c>
      <c r="K38" s="65">
        <v>31.98</v>
      </c>
      <c r="L38" s="66">
        <v>70300</v>
      </c>
      <c r="M38" s="66">
        <v>2198</v>
      </c>
      <c r="O38" s="93" t="s">
        <v>847</v>
      </c>
      <c r="P38" s="66">
        <v>7</v>
      </c>
      <c r="Q38" s="65">
        <v>159.63951428571428</v>
      </c>
      <c r="R38" s="66">
        <v>194168.57142857142</v>
      </c>
      <c r="S38" s="66">
        <v>1266.4285714285713</v>
      </c>
      <c r="T38" s="67">
        <v>4</v>
      </c>
      <c r="U38" s="65">
        <v>241.71562499999999</v>
      </c>
      <c r="V38" s="66">
        <v>294995</v>
      </c>
      <c r="W38" s="66">
        <v>1322.5</v>
      </c>
      <c r="X38" s="66">
        <v>3</v>
      </c>
      <c r="Y38" s="65">
        <v>50.204700000000003</v>
      </c>
      <c r="Z38" s="66">
        <v>59733.333333333336</v>
      </c>
      <c r="AA38" s="112">
        <v>1191.6666666666667</v>
      </c>
      <c r="AC38" s="32" t="s">
        <v>847</v>
      </c>
      <c r="AD38" s="66">
        <f t="shared" si="0"/>
        <v>5</v>
      </c>
      <c r="AE38" s="65">
        <f t="shared" si="1"/>
        <v>63.749629998681186</v>
      </c>
      <c r="AF38" s="65">
        <f t="shared" si="2"/>
        <v>56.272492095429712</v>
      </c>
      <c r="AG38" s="65">
        <f t="shared" si="3"/>
        <v>-23.036853756999616</v>
      </c>
      <c r="AH38" s="129">
        <f t="shared" si="4"/>
        <v>3</v>
      </c>
      <c r="AI38" s="65">
        <f t="shared" si="5"/>
        <v>48.291794478527599</v>
      </c>
      <c r="AJ38" s="65">
        <f t="shared" si="6"/>
        <v>65.541526374859714</v>
      </c>
      <c r="AK38" s="65">
        <f t="shared" si="7"/>
        <v>20.997255260750229</v>
      </c>
      <c r="AL38" s="65">
        <f t="shared" si="8"/>
        <v>2</v>
      </c>
      <c r="AM38" s="65">
        <f t="shared" si="9"/>
        <v>56.987804878048784</v>
      </c>
      <c r="AN38" s="65">
        <f t="shared" si="10"/>
        <v>-15.030820293978186</v>
      </c>
      <c r="AO38" s="133">
        <f t="shared" si="11"/>
        <v>-45.784046102517436</v>
      </c>
    </row>
    <row r="39" spans="1:41">
      <c r="A39" s="94" t="s">
        <v>1038</v>
      </c>
      <c r="B39" s="12">
        <v>9</v>
      </c>
      <c r="C39" s="54">
        <v>139.16111111111113</v>
      </c>
      <c r="D39" s="12">
        <v>185844.44444444444</v>
      </c>
      <c r="E39" s="12">
        <v>1349.5555555555557</v>
      </c>
      <c r="F39" s="14">
        <v>4</v>
      </c>
      <c r="G39" s="54">
        <v>220</v>
      </c>
      <c r="H39" s="12">
        <v>290000</v>
      </c>
      <c r="I39" s="12">
        <v>1318</v>
      </c>
      <c r="J39" s="12">
        <v>5</v>
      </c>
      <c r="K39" s="54">
        <v>74.489999999999995</v>
      </c>
      <c r="L39" s="12">
        <v>102520</v>
      </c>
      <c r="M39" s="12">
        <v>1374.8</v>
      </c>
      <c r="O39" s="94" t="s">
        <v>1038</v>
      </c>
      <c r="P39" s="12">
        <v>4</v>
      </c>
      <c r="Q39" s="54">
        <v>72.075000000000003</v>
      </c>
      <c r="R39" s="12">
        <v>98700</v>
      </c>
      <c r="S39" s="12">
        <v>1368.5</v>
      </c>
      <c r="T39" s="14"/>
      <c r="U39" s="54"/>
      <c r="V39" s="12"/>
      <c r="W39" s="12"/>
      <c r="X39" s="12">
        <v>4</v>
      </c>
      <c r="Y39" s="54">
        <v>72.075000000000003</v>
      </c>
      <c r="Z39" s="12">
        <v>98700</v>
      </c>
      <c r="AA39" s="63">
        <v>1368.5</v>
      </c>
      <c r="AC39" s="30" t="s">
        <v>1038</v>
      </c>
      <c r="AD39" s="12">
        <f t="shared" si="0"/>
        <v>-5</v>
      </c>
      <c r="AE39" s="54">
        <f t="shared" si="1"/>
        <v>-48.207513273982997</v>
      </c>
      <c r="AF39" s="54">
        <f t="shared" si="2"/>
        <v>-46.891067798636854</v>
      </c>
      <c r="AG39" s="54">
        <f t="shared" si="3"/>
        <v>1.4037543224106626</v>
      </c>
      <c r="AH39" s="130">
        <f t="shared" si="4"/>
        <v>-4</v>
      </c>
      <c r="AI39" s="54"/>
      <c r="AJ39" s="54"/>
      <c r="AK39" s="54"/>
      <c r="AL39" s="54">
        <f t="shared" si="8"/>
        <v>-1</v>
      </c>
      <c r="AM39" s="54">
        <f t="shared" si="9"/>
        <v>-3.2420459122029697</v>
      </c>
      <c r="AN39" s="54">
        <f t="shared" si="10"/>
        <v>-3.7261022239563011</v>
      </c>
      <c r="AO39" s="134">
        <f t="shared" si="11"/>
        <v>-0.45824847250508838</v>
      </c>
    </row>
    <row r="40" spans="1:41">
      <c r="A40" s="93" t="s">
        <v>238</v>
      </c>
      <c r="B40" s="66">
        <v>3</v>
      </c>
      <c r="C40" s="65">
        <v>135.61666666666667</v>
      </c>
      <c r="D40" s="66">
        <v>179833.33333333334</v>
      </c>
      <c r="E40" s="66">
        <v>1387.3333333333333</v>
      </c>
      <c r="F40" s="67">
        <v>3</v>
      </c>
      <c r="G40" s="65">
        <v>135.61666667</v>
      </c>
      <c r="H40" s="66">
        <v>179833.33332999999</v>
      </c>
      <c r="I40" s="66">
        <v>1387.3333333333333</v>
      </c>
      <c r="J40" s="66"/>
      <c r="K40" s="65" t="s">
        <v>1090</v>
      </c>
      <c r="L40" s="66" t="s">
        <v>1088</v>
      </c>
      <c r="M40" s="66"/>
      <c r="O40" s="93" t="s">
        <v>238</v>
      </c>
      <c r="P40" s="66">
        <v>2</v>
      </c>
      <c r="Q40" s="65">
        <v>158</v>
      </c>
      <c r="R40" s="66">
        <v>190000</v>
      </c>
      <c r="S40" s="66">
        <v>1203</v>
      </c>
      <c r="T40" s="67">
        <v>2</v>
      </c>
      <c r="U40" s="65">
        <v>158</v>
      </c>
      <c r="V40" s="66">
        <v>190000</v>
      </c>
      <c r="W40" s="66">
        <v>1203</v>
      </c>
      <c r="X40" s="66"/>
      <c r="Y40" s="65"/>
      <c r="Z40" s="66"/>
      <c r="AA40" s="112"/>
      <c r="AC40" s="32" t="s">
        <v>238</v>
      </c>
      <c r="AD40" s="66">
        <f t="shared" si="0"/>
        <v>-1</v>
      </c>
      <c r="AE40" s="65">
        <f t="shared" si="1"/>
        <v>16.504854368932033</v>
      </c>
      <c r="AF40" s="65">
        <f t="shared" si="2"/>
        <v>5.6533827618164914</v>
      </c>
      <c r="AG40" s="65">
        <f t="shared" si="3"/>
        <v>-13.286881307063906</v>
      </c>
      <c r="AH40" s="129">
        <f t="shared" si="4"/>
        <v>-1</v>
      </c>
      <c r="AI40" s="65">
        <f t="shared" si="5"/>
        <v>16.504854366068457</v>
      </c>
      <c r="AJ40" s="65">
        <f t="shared" si="6"/>
        <v>5.6533827637748573</v>
      </c>
      <c r="AK40" s="65">
        <f t="shared" si="7"/>
        <v>-13.286881307063906</v>
      </c>
      <c r="AL40" s="65">
        <f t="shared" si="8"/>
        <v>0</v>
      </c>
      <c r="AM40" s="65"/>
      <c r="AN40" s="65"/>
      <c r="AO40" s="133"/>
    </row>
    <row r="41" spans="1:41">
      <c r="A41" s="94" t="s">
        <v>239</v>
      </c>
      <c r="B41" s="12">
        <v>1</v>
      </c>
      <c r="C41" s="54">
        <v>105.07000000000001</v>
      </c>
      <c r="D41" s="12">
        <v>696000</v>
      </c>
      <c r="E41" s="12">
        <v>6624</v>
      </c>
      <c r="F41" s="14">
        <v>1</v>
      </c>
      <c r="G41" s="54">
        <v>105.07</v>
      </c>
      <c r="H41" s="12">
        <v>696000</v>
      </c>
      <c r="I41" s="12">
        <v>6624</v>
      </c>
      <c r="J41" s="12"/>
      <c r="K41" s="54" t="s">
        <v>1090</v>
      </c>
      <c r="L41" s="12" t="s">
        <v>1088</v>
      </c>
      <c r="M41" s="12"/>
      <c r="O41" s="94" t="s">
        <v>239</v>
      </c>
      <c r="P41" s="12">
        <v>1</v>
      </c>
      <c r="Q41" s="54">
        <v>105.07000000000001</v>
      </c>
      <c r="R41" s="12">
        <v>696000</v>
      </c>
      <c r="S41" s="12">
        <v>6624</v>
      </c>
      <c r="T41" s="14">
        <v>1</v>
      </c>
      <c r="U41" s="54">
        <v>105.07000000000001</v>
      </c>
      <c r="V41" s="12">
        <v>696000</v>
      </c>
      <c r="W41" s="12">
        <v>6624</v>
      </c>
      <c r="X41" s="12"/>
      <c r="Y41" s="54"/>
      <c r="Z41" s="12"/>
      <c r="AA41" s="63"/>
      <c r="AC41" s="30" t="s">
        <v>239</v>
      </c>
      <c r="AD41" s="12">
        <f t="shared" si="0"/>
        <v>0</v>
      </c>
      <c r="AE41" s="54">
        <f t="shared" si="1"/>
        <v>0</v>
      </c>
      <c r="AF41" s="54">
        <f t="shared" si="2"/>
        <v>0</v>
      </c>
      <c r="AG41" s="54">
        <f t="shared" si="3"/>
        <v>0</v>
      </c>
      <c r="AH41" s="130">
        <f t="shared" si="4"/>
        <v>0</v>
      </c>
      <c r="AI41" s="54">
        <f t="shared" si="5"/>
        <v>1.3525130594082046E-14</v>
      </c>
      <c r="AJ41" s="54">
        <f t="shared" si="6"/>
        <v>0</v>
      </c>
      <c r="AK41" s="54">
        <f t="shared" si="7"/>
        <v>0</v>
      </c>
      <c r="AL41" s="54">
        <f t="shared" si="8"/>
        <v>0</v>
      </c>
      <c r="AM41" s="54"/>
      <c r="AN41" s="54"/>
      <c r="AO41" s="134"/>
    </row>
    <row r="42" spans="1:41">
      <c r="A42" s="93" t="s">
        <v>849</v>
      </c>
      <c r="B42" s="66">
        <v>4</v>
      </c>
      <c r="C42" s="65">
        <v>84.135000000000005</v>
      </c>
      <c r="D42" s="66">
        <v>243810.75</v>
      </c>
      <c r="E42" s="66">
        <v>1944.5</v>
      </c>
      <c r="F42" s="67">
        <v>1</v>
      </c>
      <c r="G42" s="65" t="s">
        <v>1090</v>
      </c>
      <c r="H42" s="66">
        <v>450000</v>
      </c>
      <c r="I42" s="66"/>
      <c r="J42" s="66">
        <v>3</v>
      </c>
      <c r="K42" s="65">
        <v>84.135000000000005</v>
      </c>
      <c r="L42" s="66">
        <v>175081</v>
      </c>
      <c r="M42" s="66">
        <v>1944.5</v>
      </c>
      <c r="O42" s="93" t="s">
        <v>849</v>
      </c>
      <c r="P42" s="66">
        <v>1</v>
      </c>
      <c r="Q42" s="65">
        <v>53.72</v>
      </c>
      <c r="R42" s="66">
        <v>127500</v>
      </c>
      <c r="S42" s="66">
        <v>2373</v>
      </c>
      <c r="T42" s="67"/>
      <c r="U42" s="65"/>
      <c r="V42" s="66"/>
      <c r="W42" s="66"/>
      <c r="X42" s="66">
        <v>1</v>
      </c>
      <c r="Y42" s="65">
        <v>53.72</v>
      </c>
      <c r="Z42" s="66">
        <v>127500</v>
      </c>
      <c r="AA42" s="112">
        <v>2373</v>
      </c>
      <c r="AC42" s="32" t="s">
        <v>849</v>
      </c>
      <c r="AD42" s="66">
        <f t="shared" si="0"/>
        <v>-3</v>
      </c>
      <c r="AE42" s="65">
        <f t="shared" si="1"/>
        <v>-36.15023474178404</v>
      </c>
      <c r="AF42" s="65">
        <f t="shared" si="2"/>
        <v>-47.705341130364431</v>
      </c>
      <c r="AG42" s="65">
        <f t="shared" si="3"/>
        <v>22.036513242478787</v>
      </c>
      <c r="AH42" s="129">
        <f t="shared" si="4"/>
        <v>-1</v>
      </c>
      <c r="AI42" s="65"/>
      <c r="AJ42" s="65"/>
      <c r="AK42" s="65"/>
      <c r="AL42" s="65">
        <f t="shared" si="8"/>
        <v>-2</v>
      </c>
      <c r="AM42" s="65">
        <f t="shared" si="9"/>
        <v>-36.15023474178404</v>
      </c>
      <c r="AN42" s="65">
        <f t="shared" si="10"/>
        <v>-27.176563990381595</v>
      </c>
      <c r="AO42" s="133">
        <f t="shared" si="11"/>
        <v>22.036513242478787</v>
      </c>
    </row>
    <row r="43" spans="1:41">
      <c r="A43" s="94" t="s">
        <v>850</v>
      </c>
      <c r="B43" s="12">
        <v>10</v>
      </c>
      <c r="C43" s="54">
        <v>132.28</v>
      </c>
      <c r="D43" s="12">
        <v>105933.33333333333</v>
      </c>
      <c r="E43" s="12">
        <v>862.66666666666663</v>
      </c>
      <c r="F43" s="14">
        <v>10</v>
      </c>
      <c r="G43" s="54">
        <v>132.28</v>
      </c>
      <c r="H43" s="12">
        <v>105933.33332999999</v>
      </c>
      <c r="I43" s="12">
        <v>862.66666666666663</v>
      </c>
      <c r="J43" s="12"/>
      <c r="K43" s="54" t="s">
        <v>1090</v>
      </c>
      <c r="L43" s="12" t="s">
        <v>1088</v>
      </c>
      <c r="M43" s="12"/>
      <c r="O43" s="94" t="s">
        <v>850</v>
      </c>
      <c r="P43" s="12">
        <v>14</v>
      </c>
      <c r="Q43" s="54">
        <v>133.72946428571427</v>
      </c>
      <c r="R43" s="12">
        <v>114007.69230769231</v>
      </c>
      <c r="S43" s="12">
        <v>901.46153846153845</v>
      </c>
      <c r="T43" s="14">
        <v>14</v>
      </c>
      <c r="U43" s="54">
        <v>133.72946428571427</v>
      </c>
      <c r="V43" s="12">
        <v>114007.69230769231</v>
      </c>
      <c r="W43" s="12">
        <v>901.46153846153845</v>
      </c>
      <c r="X43" s="12"/>
      <c r="Y43" s="54"/>
      <c r="Z43" s="12"/>
      <c r="AA43" s="63"/>
      <c r="AC43" s="30" t="s">
        <v>850</v>
      </c>
      <c r="AD43" s="12">
        <f t="shared" si="0"/>
        <v>4</v>
      </c>
      <c r="AE43" s="54">
        <f t="shared" si="1"/>
        <v>1.0957546762279036</v>
      </c>
      <c r="AF43" s="54">
        <f t="shared" si="2"/>
        <v>7.6221135692501427</v>
      </c>
      <c r="AG43" s="54">
        <f t="shared" si="3"/>
        <v>4.4970871477826693</v>
      </c>
      <c r="AH43" s="130">
        <f t="shared" si="4"/>
        <v>4</v>
      </c>
      <c r="AI43" s="54">
        <f t="shared" si="5"/>
        <v>1.0957546762279036</v>
      </c>
      <c r="AJ43" s="54">
        <f t="shared" si="6"/>
        <v>7.622113572636616</v>
      </c>
      <c r="AK43" s="54">
        <f t="shared" si="7"/>
        <v>4.4970871477826693</v>
      </c>
      <c r="AL43" s="54">
        <f t="shared" si="8"/>
        <v>0</v>
      </c>
      <c r="AM43" s="54"/>
      <c r="AN43" s="54"/>
      <c r="AO43" s="134"/>
    </row>
    <row r="44" spans="1:41">
      <c r="A44" s="93" t="s">
        <v>129</v>
      </c>
      <c r="B44" s="66">
        <v>20</v>
      </c>
      <c r="C44" s="65">
        <v>78.884999999999991</v>
      </c>
      <c r="D44" s="66">
        <v>219700</v>
      </c>
      <c r="E44" s="66">
        <v>2829.3999999999992</v>
      </c>
      <c r="F44" s="67"/>
      <c r="G44" s="65" t="s">
        <v>1090</v>
      </c>
      <c r="H44" s="66" t="s">
        <v>1088</v>
      </c>
      <c r="I44" s="66"/>
      <c r="J44" s="66">
        <v>20</v>
      </c>
      <c r="K44" s="65">
        <v>78.885000000000005</v>
      </c>
      <c r="L44" s="66">
        <v>219700</v>
      </c>
      <c r="M44" s="66">
        <v>2829.3999999999992</v>
      </c>
      <c r="O44" s="93" t="s">
        <v>129</v>
      </c>
      <c r="P44" s="66">
        <v>11</v>
      </c>
      <c r="Q44" s="65">
        <v>74.384345454545439</v>
      </c>
      <c r="R44" s="66">
        <v>234378.18181818182</v>
      </c>
      <c r="S44" s="66">
        <v>3165.181818181818</v>
      </c>
      <c r="T44" s="67"/>
      <c r="U44" s="65"/>
      <c r="V44" s="66"/>
      <c r="W44" s="66"/>
      <c r="X44" s="66">
        <v>11</v>
      </c>
      <c r="Y44" s="65">
        <v>74.384345454545439</v>
      </c>
      <c r="Z44" s="66">
        <v>234378.18181818182</v>
      </c>
      <c r="AA44" s="112">
        <v>3165.181818181818</v>
      </c>
      <c r="AC44" s="32" t="s">
        <v>129</v>
      </c>
      <c r="AD44" s="66">
        <f t="shared" si="0"/>
        <v>-9</v>
      </c>
      <c r="AE44" s="65">
        <f t="shared" si="1"/>
        <v>-5.705336306591307</v>
      </c>
      <c r="AF44" s="65">
        <f t="shared" si="2"/>
        <v>6.6810112963959138</v>
      </c>
      <c r="AG44" s="65">
        <f t="shared" si="3"/>
        <v>11.867598013070577</v>
      </c>
      <c r="AH44" s="129"/>
      <c r="AI44" s="65"/>
      <c r="AJ44" s="65"/>
      <c r="AK44" s="65"/>
      <c r="AL44" s="65">
        <f t="shared" si="8"/>
        <v>-9</v>
      </c>
      <c r="AM44" s="65">
        <f t="shared" si="9"/>
        <v>-5.7053363065913238</v>
      </c>
      <c r="AN44" s="65">
        <f t="shared" si="10"/>
        <v>6.6810112963959138</v>
      </c>
      <c r="AO44" s="133">
        <f t="shared" si="11"/>
        <v>11.867598013070577</v>
      </c>
    </row>
    <row r="45" spans="1:41">
      <c r="A45" s="94" t="s">
        <v>241</v>
      </c>
      <c r="B45" s="12">
        <v>1</v>
      </c>
      <c r="C45" s="54">
        <v>175</v>
      </c>
      <c r="D45" s="12">
        <v>395000</v>
      </c>
      <c r="E45" s="12">
        <v>2257</v>
      </c>
      <c r="F45" s="14">
        <v>1</v>
      </c>
      <c r="G45" s="54">
        <v>175</v>
      </c>
      <c r="H45" s="12">
        <v>395000</v>
      </c>
      <c r="I45" s="12">
        <v>2257</v>
      </c>
      <c r="J45" s="12"/>
      <c r="K45" s="54" t="s">
        <v>1090</v>
      </c>
      <c r="L45" s="12" t="s">
        <v>1088</v>
      </c>
      <c r="M45" s="12"/>
      <c r="O45" s="94" t="s">
        <v>241</v>
      </c>
      <c r="P45" s="12">
        <v>1</v>
      </c>
      <c r="Q45" s="54">
        <v>175</v>
      </c>
      <c r="R45" s="12">
        <v>395000</v>
      </c>
      <c r="S45" s="12">
        <v>2257</v>
      </c>
      <c r="T45" s="14">
        <v>1</v>
      </c>
      <c r="U45" s="54">
        <v>175</v>
      </c>
      <c r="V45" s="12">
        <v>395000</v>
      </c>
      <c r="W45" s="12">
        <v>2257</v>
      </c>
      <c r="X45" s="12"/>
      <c r="Y45" s="54"/>
      <c r="Z45" s="12"/>
      <c r="AA45" s="63"/>
      <c r="AC45" s="30" t="s">
        <v>241</v>
      </c>
      <c r="AD45" s="12">
        <f t="shared" si="0"/>
        <v>0</v>
      </c>
      <c r="AE45" s="54">
        <f t="shared" si="1"/>
        <v>0</v>
      </c>
      <c r="AF45" s="54">
        <f t="shared" si="2"/>
        <v>0</v>
      </c>
      <c r="AG45" s="54">
        <f t="shared" si="3"/>
        <v>0</v>
      </c>
      <c r="AH45" s="130">
        <f t="shared" si="4"/>
        <v>0</v>
      </c>
      <c r="AI45" s="54">
        <f t="shared" si="5"/>
        <v>0</v>
      </c>
      <c r="AJ45" s="54">
        <f t="shared" si="6"/>
        <v>0</v>
      </c>
      <c r="AK45" s="54">
        <f t="shared" si="7"/>
        <v>0</v>
      </c>
      <c r="AL45" s="54">
        <f t="shared" si="8"/>
        <v>0</v>
      </c>
      <c r="AM45" s="54"/>
      <c r="AN45" s="54"/>
      <c r="AO45" s="134"/>
    </row>
    <row r="46" spans="1:41">
      <c r="A46" s="93" t="s">
        <v>242</v>
      </c>
      <c r="B46" s="66">
        <v>5</v>
      </c>
      <c r="C46" s="65">
        <v>73.47</v>
      </c>
      <c r="D46" s="66">
        <v>98750</v>
      </c>
      <c r="E46" s="66"/>
      <c r="F46" s="67">
        <v>1</v>
      </c>
      <c r="G46" s="65">
        <v>73.47</v>
      </c>
      <c r="H46" s="66" t="s">
        <v>1088</v>
      </c>
      <c r="I46" s="66"/>
      <c r="J46" s="66">
        <v>4</v>
      </c>
      <c r="K46" s="65" t="s">
        <v>1088</v>
      </c>
      <c r="L46" s="66">
        <v>98750</v>
      </c>
      <c r="M46" s="66"/>
      <c r="O46" s="93" t="s">
        <v>242</v>
      </c>
      <c r="P46" s="66">
        <v>1</v>
      </c>
      <c r="Q46" s="65"/>
      <c r="R46" s="66">
        <v>117500</v>
      </c>
      <c r="S46" s="66"/>
      <c r="T46" s="67"/>
      <c r="U46" s="65"/>
      <c r="V46" s="66"/>
      <c r="W46" s="66"/>
      <c r="X46" s="66">
        <v>1</v>
      </c>
      <c r="Y46" s="65"/>
      <c r="Z46" s="66">
        <v>117500</v>
      </c>
      <c r="AA46" s="112"/>
      <c r="AC46" s="32" t="s">
        <v>242</v>
      </c>
      <c r="AD46" s="66">
        <f t="shared" si="0"/>
        <v>-4</v>
      </c>
      <c r="AE46" s="65">
        <f t="shared" si="1"/>
        <v>-100</v>
      </c>
      <c r="AF46" s="65">
        <f t="shared" si="2"/>
        <v>18.9873417721519</v>
      </c>
      <c r="AG46" s="65"/>
      <c r="AH46" s="129">
        <f t="shared" si="4"/>
        <v>-1</v>
      </c>
      <c r="AI46" s="65"/>
      <c r="AJ46" s="65"/>
      <c r="AK46" s="65"/>
      <c r="AL46" s="65">
        <f t="shared" si="8"/>
        <v>-3</v>
      </c>
      <c r="AM46" s="65"/>
      <c r="AN46" s="65">
        <f t="shared" si="10"/>
        <v>18.9873417721519</v>
      </c>
      <c r="AO46" s="133"/>
    </row>
    <row r="47" spans="1:41">
      <c r="A47" s="94" t="s">
        <v>119</v>
      </c>
      <c r="B47" s="12">
        <v>35</v>
      </c>
      <c r="C47" s="54">
        <v>79.182885294117668</v>
      </c>
      <c r="D47" s="12">
        <v>226464.28571428574</v>
      </c>
      <c r="E47" s="12">
        <v>2930.1470588235288</v>
      </c>
      <c r="F47" s="14"/>
      <c r="G47" s="54" t="s">
        <v>1088</v>
      </c>
      <c r="H47" s="12" t="s">
        <v>1088</v>
      </c>
      <c r="I47" s="12"/>
      <c r="J47" s="12">
        <v>35</v>
      </c>
      <c r="K47" s="54">
        <v>79.182885294000002</v>
      </c>
      <c r="L47" s="12">
        <v>226464.28571</v>
      </c>
      <c r="M47" s="12">
        <v>2930.1470588235288</v>
      </c>
      <c r="O47" s="94" t="s">
        <v>119</v>
      </c>
      <c r="P47" s="12">
        <v>14</v>
      </c>
      <c r="Q47" s="54">
        <v>84.004612499999993</v>
      </c>
      <c r="R47" s="12">
        <v>284011.85714285716</v>
      </c>
      <c r="S47" s="12">
        <v>3528.1428571428573</v>
      </c>
      <c r="T47" s="14"/>
      <c r="U47" s="54"/>
      <c r="V47" s="12"/>
      <c r="W47" s="12"/>
      <c r="X47" s="12">
        <v>14</v>
      </c>
      <c r="Y47" s="54">
        <v>84.004612500000007</v>
      </c>
      <c r="Z47" s="12">
        <v>284011.85714285716</v>
      </c>
      <c r="AA47" s="63">
        <v>3528.1428571428573</v>
      </c>
      <c r="AC47" s="30" t="s">
        <v>119</v>
      </c>
      <c r="AD47" s="12">
        <f t="shared" si="0"/>
        <v>-21</v>
      </c>
      <c r="AE47" s="54">
        <f t="shared" si="1"/>
        <v>6.0893552792026409</v>
      </c>
      <c r="AF47" s="54">
        <f t="shared" si="2"/>
        <v>25.411323135152177</v>
      </c>
      <c r="AG47" s="54">
        <f t="shared" si="3"/>
        <v>20.408388600107578</v>
      </c>
      <c r="AH47" s="130"/>
      <c r="AI47" s="54"/>
      <c r="AJ47" s="54"/>
      <c r="AK47" s="54"/>
      <c r="AL47" s="54">
        <f t="shared" si="8"/>
        <v>-21</v>
      </c>
      <c r="AM47" s="54">
        <f t="shared" si="9"/>
        <v>6.0893552793603076</v>
      </c>
      <c r="AN47" s="54">
        <f t="shared" si="10"/>
        <v>25.411323137525532</v>
      </c>
      <c r="AO47" s="134">
        <f t="shared" si="11"/>
        <v>20.408388600107578</v>
      </c>
    </row>
    <row r="48" spans="1:41">
      <c r="A48" s="93" t="s">
        <v>193</v>
      </c>
      <c r="B48" s="66">
        <v>22</v>
      </c>
      <c r="C48" s="65">
        <v>87.55395</v>
      </c>
      <c r="D48" s="66">
        <v>180731.25000000003</v>
      </c>
      <c r="E48" s="66">
        <v>2109.0625</v>
      </c>
      <c r="F48" s="67">
        <v>7</v>
      </c>
      <c r="G48" s="65">
        <v>132</v>
      </c>
      <c r="H48" s="66">
        <v>208700</v>
      </c>
      <c r="I48" s="66">
        <v>1581</v>
      </c>
      <c r="J48" s="66">
        <v>15</v>
      </c>
      <c r="K48" s="65">
        <v>84.590879999999999</v>
      </c>
      <c r="L48" s="66">
        <v>178866.66667000001</v>
      </c>
      <c r="M48" s="66">
        <v>2144.2666666666664</v>
      </c>
      <c r="O48" s="93" t="s">
        <v>193</v>
      </c>
      <c r="P48" s="66">
        <v>9</v>
      </c>
      <c r="Q48" s="65">
        <v>136.63080000000002</v>
      </c>
      <c r="R48" s="66">
        <v>278755.55555555556</v>
      </c>
      <c r="S48" s="66">
        <v>2169.8888888888887</v>
      </c>
      <c r="T48" s="67">
        <v>1</v>
      </c>
      <c r="U48" s="65">
        <v>132</v>
      </c>
      <c r="V48" s="66">
        <v>661700</v>
      </c>
      <c r="W48" s="66">
        <v>5013</v>
      </c>
      <c r="X48" s="66">
        <v>8</v>
      </c>
      <c r="Y48" s="65">
        <v>137.20964999999998</v>
      </c>
      <c r="Z48" s="66">
        <v>230887.5</v>
      </c>
      <c r="AA48" s="112">
        <v>1814.5</v>
      </c>
      <c r="AC48" s="32" t="s">
        <v>193</v>
      </c>
      <c r="AD48" s="66">
        <f t="shared" si="0"/>
        <v>-13</v>
      </c>
      <c r="AE48" s="65">
        <f t="shared" si="1"/>
        <v>56.053267728069407</v>
      </c>
      <c r="AF48" s="65">
        <f t="shared" si="2"/>
        <v>54.237607251405343</v>
      </c>
      <c r="AG48" s="65">
        <f t="shared" si="3"/>
        <v>2.8840486656459299</v>
      </c>
      <c r="AH48" s="129">
        <f t="shared" si="4"/>
        <v>-6</v>
      </c>
      <c r="AI48" s="65">
        <f t="shared" si="5"/>
        <v>0</v>
      </c>
      <c r="AJ48" s="65">
        <f t="shared" si="6"/>
        <v>217.05797795879252</v>
      </c>
      <c r="AK48" s="65">
        <f t="shared" si="7"/>
        <v>217.07779886148006</v>
      </c>
      <c r="AL48" s="65">
        <f t="shared" si="8"/>
        <v>-7</v>
      </c>
      <c r="AM48" s="65">
        <f t="shared" si="9"/>
        <v>62.20383332103885</v>
      </c>
      <c r="AN48" s="65">
        <f t="shared" si="10"/>
        <v>29.083581808999558</v>
      </c>
      <c r="AO48" s="133">
        <f t="shared" si="11"/>
        <v>-15.378995149856973</v>
      </c>
    </row>
    <row r="49" spans="1:41">
      <c r="A49" s="94" t="s">
        <v>243</v>
      </c>
      <c r="B49" s="12">
        <v>4</v>
      </c>
      <c r="C49" s="54">
        <v>310</v>
      </c>
      <c r="D49" s="12"/>
      <c r="E49" s="12"/>
      <c r="F49" s="14">
        <v>4</v>
      </c>
      <c r="G49" s="54">
        <v>310</v>
      </c>
      <c r="H49" s="12" t="s">
        <v>1090</v>
      </c>
      <c r="I49" s="12"/>
      <c r="J49" s="12"/>
      <c r="K49" s="54" t="s">
        <v>1088</v>
      </c>
      <c r="L49" s="12" t="s">
        <v>1090</v>
      </c>
      <c r="M49" s="12"/>
      <c r="O49" s="94" t="s">
        <v>243</v>
      </c>
      <c r="P49" s="12">
        <v>4</v>
      </c>
      <c r="Q49" s="54">
        <v>310</v>
      </c>
      <c r="R49" s="12"/>
      <c r="S49" s="12"/>
      <c r="T49" s="14">
        <v>4</v>
      </c>
      <c r="U49" s="54">
        <v>310</v>
      </c>
      <c r="V49" s="12"/>
      <c r="W49" s="12"/>
      <c r="X49" s="12"/>
      <c r="Y49" s="54"/>
      <c r="Z49" s="12"/>
      <c r="AA49" s="63"/>
      <c r="AC49" s="30" t="s">
        <v>243</v>
      </c>
      <c r="AD49" s="12">
        <f t="shared" si="0"/>
        <v>0</v>
      </c>
      <c r="AE49" s="54">
        <f t="shared" si="1"/>
        <v>0</v>
      </c>
      <c r="AF49" s="54"/>
      <c r="AG49" s="54"/>
      <c r="AH49" s="130">
        <f t="shared" si="4"/>
        <v>0</v>
      </c>
      <c r="AI49" s="54">
        <f t="shared" si="5"/>
        <v>0</v>
      </c>
      <c r="AJ49" s="54"/>
      <c r="AK49" s="54"/>
      <c r="AL49" s="54">
        <f t="shared" si="8"/>
        <v>0</v>
      </c>
      <c r="AM49" s="54"/>
      <c r="AN49" s="54"/>
      <c r="AO49" s="134"/>
    </row>
    <row r="50" spans="1:41">
      <c r="A50" s="93" t="s">
        <v>244</v>
      </c>
      <c r="B50" s="66">
        <v>29</v>
      </c>
      <c r="C50" s="65">
        <v>69.711203448275853</v>
      </c>
      <c r="D50" s="66">
        <v>139660.03448275864</v>
      </c>
      <c r="E50" s="66">
        <v>2029.96551724138</v>
      </c>
      <c r="F50" s="67"/>
      <c r="G50" s="65" t="s">
        <v>1088</v>
      </c>
      <c r="H50" s="66" t="s">
        <v>1088</v>
      </c>
      <c r="I50" s="66"/>
      <c r="J50" s="66">
        <v>29</v>
      </c>
      <c r="K50" s="65">
        <v>69.711203448000006</v>
      </c>
      <c r="L50" s="66">
        <v>139660.03448</v>
      </c>
      <c r="M50" s="66">
        <v>2029.96551724138</v>
      </c>
      <c r="O50" s="93" t="s">
        <v>244</v>
      </c>
      <c r="P50" s="66">
        <v>15</v>
      </c>
      <c r="Q50" s="65">
        <v>69.235066666666668</v>
      </c>
      <c r="R50" s="66">
        <v>132679.33333333334</v>
      </c>
      <c r="S50" s="66">
        <v>1919.1333333333334</v>
      </c>
      <c r="T50" s="67"/>
      <c r="U50" s="65"/>
      <c r="V50" s="66"/>
      <c r="W50" s="66"/>
      <c r="X50" s="66">
        <v>15</v>
      </c>
      <c r="Y50" s="65">
        <v>69.235066666666668</v>
      </c>
      <c r="Z50" s="66">
        <v>132679.33333333334</v>
      </c>
      <c r="AA50" s="112">
        <v>1919.1333333333334</v>
      </c>
      <c r="AC50" s="32" t="s">
        <v>244</v>
      </c>
      <c r="AD50" s="66">
        <f t="shared" si="0"/>
        <v>-14</v>
      </c>
      <c r="AE50" s="65">
        <f t="shared" si="1"/>
        <v>-0.683013286325587</v>
      </c>
      <c r="AF50" s="65">
        <f t="shared" si="2"/>
        <v>-4.9983527322464454</v>
      </c>
      <c r="AG50" s="65">
        <f t="shared" si="3"/>
        <v>-5.4598062364459201</v>
      </c>
      <c r="AH50" s="129"/>
      <c r="AI50" s="65"/>
      <c r="AJ50" s="65"/>
      <c r="AK50" s="65"/>
      <c r="AL50" s="65">
        <f t="shared" si="8"/>
        <v>-14</v>
      </c>
      <c r="AM50" s="65">
        <f t="shared" si="9"/>
        <v>-0.68301328593259014</v>
      </c>
      <c r="AN50" s="65">
        <f t="shared" si="10"/>
        <v>-4.9983527303699251</v>
      </c>
      <c r="AO50" s="133">
        <f t="shared" si="11"/>
        <v>-5.4598062364459201</v>
      </c>
    </row>
    <row r="51" spans="1:41">
      <c r="A51" s="94" t="s">
        <v>120</v>
      </c>
      <c r="B51" s="12">
        <v>10</v>
      </c>
      <c r="C51" s="54">
        <v>144.5503181</v>
      </c>
      <c r="D51" s="12">
        <v>663558.875</v>
      </c>
      <c r="E51" s="12">
        <v>3723.75</v>
      </c>
      <c r="F51" s="14">
        <v>2</v>
      </c>
      <c r="G51" s="54">
        <v>422.50450000000001</v>
      </c>
      <c r="H51" s="12">
        <v>1994735.5</v>
      </c>
      <c r="I51" s="12">
        <v>4721.5</v>
      </c>
      <c r="J51" s="12">
        <v>8</v>
      </c>
      <c r="K51" s="54">
        <v>75.061772625000003</v>
      </c>
      <c r="L51" s="12">
        <v>219833.33332999999</v>
      </c>
      <c r="M51" s="12">
        <v>3391.166666666667</v>
      </c>
      <c r="O51" s="94" t="s">
        <v>120</v>
      </c>
      <c r="P51" s="12">
        <v>6</v>
      </c>
      <c r="Q51" s="54">
        <v>199.4485885</v>
      </c>
      <c r="R51" s="12">
        <v>1112867.75</v>
      </c>
      <c r="S51" s="12">
        <v>3757.25</v>
      </c>
      <c r="T51" s="14">
        <v>2</v>
      </c>
      <c r="U51" s="54">
        <v>422.50450000000001</v>
      </c>
      <c r="V51" s="12">
        <v>1994735.5</v>
      </c>
      <c r="W51" s="12">
        <v>4721.5</v>
      </c>
      <c r="X51" s="12">
        <v>4</v>
      </c>
      <c r="Y51" s="54">
        <v>87.920632749999996</v>
      </c>
      <c r="Z51" s="12">
        <v>231000</v>
      </c>
      <c r="AA51" s="63">
        <v>2793</v>
      </c>
      <c r="AC51" s="30" t="s">
        <v>120</v>
      </c>
      <c r="AD51" s="12">
        <f t="shared" si="0"/>
        <v>-4</v>
      </c>
      <c r="AE51" s="54">
        <f t="shared" si="1"/>
        <v>37.978657620124601</v>
      </c>
      <c r="AF51" s="54">
        <f t="shared" si="2"/>
        <v>67.711983356412802</v>
      </c>
      <c r="AG51" s="54">
        <f t="shared" si="3"/>
        <v>0.89963074857334679</v>
      </c>
      <c r="AH51" s="130">
        <f t="shared" si="4"/>
        <v>0</v>
      </c>
      <c r="AI51" s="54">
        <f t="shared" si="5"/>
        <v>0</v>
      </c>
      <c r="AJ51" s="54">
        <f t="shared" si="6"/>
        <v>0</v>
      </c>
      <c r="AK51" s="54">
        <f t="shared" si="7"/>
        <v>0</v>
      </c>
      <c r="AL51" s="54">
        <f t="shared" si="8"/>
        <v>-4</v>
      </c>
      <c r="AM51" s="54">
        <f t="shared" si="9"/>
        <v>17.131037111581925</v>
      </c>
      <c r="AN51" s="54">
        <f t="shared" si="10"/>
        <v>5.0796057635341896</v>
      </c>
      <c r="AO51" s="134">
        <f t="shared" si="11"/>
        <v>-17.638963975033182</v>
      </c>
    </row>
    <row r="52" spans="1:41">
      <c r="A52" s="93" t="s">
        <v>245</v>
      </c>
      <c r="B52" s="66">
        <v>17</v>
      </c>
      <c r="C52" s="65">
        <v>84.942352941176466</v>
      </c>
      <c r="D52" s="66">
        <v>137137.64705882352</v>
      </c>
      <c r="E52" s="66">
        <v>1590.1764705882356</v>
      </c>
      <c r="F52" s="67"/>
      <c r="G52" s="65" t="s">
        <v>1088</v>
      </c>
      <c r="H52" s="66" t="s">
        <v>1088</v>
      </c>
      <c r="I52" s="66"/>
      <c r="J52" s="66">
        <v>17</v>
      </c>
      <c r="K52" s="65">
        <v>84.942352940999996</v>
      </c>
      <c r="L52" s="66">
        <v>137137.64705999999</v>
      </c>
      <c r="M52" s="66">
        <v>1590.1764705882356</v>
      </c>
      <c r="O52" s="93" t="s">
        <v>245</v>
      </c>
      <c r="P52" s="66">
        <v>2</v>
      </c>
      <c r="Q52" s="65">
        <v>74.800000000000011</v>
      </c>
      <c r="R52" s="66">
        <v>127350</v>
      </c>
      <c r="S52" s="66">
        <v>1699.5</v>
      </c>
      <c r="T52" s="67"/>
      <c r="U52" s="65"/>
      <c r="V52" s="66"/>
      <c r="W52" s="66"/>
      <c r="X52" s="66">
        <v>2</v>
      </c>
      <c r="Y52" s="65">
        <v>74.800000000000011</v>
      </c>
      <c r="Z52" s="66">
        <v>127350</v>
      </c>
      <c r="AA52" s="112">
        <v>1699.5</v>
      </c>
      <c r="AC52" s="32" t="s">
        <v>245</v>
      </c>
      <c r="AD52" s="66">
        <f t="shared" si="0"/>
        <v>-15</v>
      </c>
      <c r="AE52" s="65">
        <f t="shared" si="1"/>
        <v>-11.940277835487025</v>
      </c>
      <c r="AF52" s="65">
        <f t="shared" si="2"/>
        <v>-7.1370971201111768</v>
      </c>
      <c r="AG52" s="65">
        <f t="shared" si="3"/>
        <v>6.8749306403284676</v>
      </c>
      <c r="AH52" s="129"/>
      <c r="AI52" s="65"/>
      <c r="AJ52" s="65"/>
      <c r="AK52" s="65"/>
      <c r="AL52" s="65">
        <f t="shared" si="8"/>
        <v>-15</v>
      </c>
      <c r="AM52" s="65">
        <f t="shared" si="9"/>
        <v>-11.940277835304078</v>
      </c>
      <c r="AN52" s="65">
        <f t="shared" si="10"/>
        <v>-7.1370971209078213</v>
      </c>
      <c r="AO52" s="133">
        <f t="shared" si="11"/>
        <v>6.8749306403284676</v>
      </c>
    </row>
    <row r="53" spans="1:41">
      <c r="A53" s="94" t="s">
        <v>247</v>
      </c>
      <c r="B53" s="12">
        <v>5</v>
      </c>
      <c r="C53" s="54">
        <v>57.00800000000001</v>
      </c>
      <c r="D53" s="12">
        <v>124200</v>
      </c>
      <c r="E53" s="12">
        <v>2058.8000000000002</v>
      </c>
      <c r="F53" s="14"/>
      <c r="G53" s="54" t="s">
        <v>1088</v>
      </c>
      <c r="H53" s="12" t="s">
        <v>1088</v>
      </c>
      <c r="I53" s="12"/>
      <c r="J53" s="12">
        <v>5</v>
      </c>
      <c r="K53" s="54">
        <v>57.008000000000003</v>
      </c>
      <c r="L53" s="12">
        <v>124200</v>
      </c>
      <c r="M53" s="12">
        <v>2058.8000000000002</v>
      </c>
      <c r="O53" s="94" t="s">
        <v>247</v>
      </c>
      <c r="P53" s="12">
        <v>1</v>
      </c>
      <c r="Q53" s="54">
        <v>76.63000000000001</v>
      </c>
      <c r="R53" s="12">
        <v>215000</v>
      </c>
      <c r="S53" s="12">
        <v>2806</v>
      </c>
      <c r="T53" s="14"/>
      <c r="U53" s="54"/>
      <c r="V53" s="12"/>
      <c r="W53" s="12"/>
      <c r="X53" s="12">
        <v>1</v>
      </c>
      <c r="Y53" s="54">
        <v>76.63000000000001</v>
      </c>
      <c r="Z53" s="12">
        <v>215000</v>
      </c>
      <c r="AA53" s="63">
        <v>2806</v>
      </c>
      <c r="AC53" s="30" t="s">
        <v>247</v>
      </c>
      <c r="AD53" s="12">
        <f t="shared" si="0"/>
        <v>-4</v>
      </c>
      <c r="AE53" s="54">
        <f t="shared" si="1"/>
        <v>34.419730564131342</v>
      </c>
      <c r="AF53" s="54">
        <f t="shared" si="2"/>
        <v>73.107890499194852</v>
      </c>
      <c r="AG53" s="54">
        <f t="shared" si="3"/>
        <v>36.292986205556623</v>
      </c>
      <c r="AH53" s="130"/>
      <c r="AI53" s="54"/>
      <c r="AJ53" s="54"/>
      <c r="AK53" s="54"/>
      <c r="AL53" s="54">
        <f t="shared" si="8"/>
        <v>-4</v>
      </c>
      <c r="AM53" s="54">
        <f t="shared" si="9"/>
        <v>34.419730564131363</v>
      </c>
      <c r="AN53" s="54">
        <f t="shared" si="10"/>
        <v>73.107890499194852</v>
      </c>
      <c r="AO53" s="134">
        <f t="shared" si="11"/>
        <v>36.292986205556623</v>
      </c>
    </row>
    <row r="54" spans="1:41">
      <c r="A54" s="93" t="s">
        <v>249</v>
      </c>
      <c r="B54" s="66">
        <v>14</v>
      </c>
      <c r="C54" s="65">
        <v>93.785714285714292</v>
      </c>
      <c r="D54" s="66">
        <v>199921.42857142858</v>
      </c>
      <c r="E54" s="66">
        <v>2177.8571428571427</v>
      </c>
      <c r="F54" s="67">
        <v>1</v>
      </c>
      <c r="G54" s="65">
        <v>220</v>
      </c>
      <c r="H54" s="66">
        <v>390000</v>
      </c>
      <c r="I54" s="66">
        <v>1773</v>
      </c>
      <c r="J54" s="66">
        <v>13</v>
      </c>
      <c r="K54" s="65">
        <v>84.076923077000004</v>
      </c>
      <c r="L54" s="66">
        <v>185300</v>
      </c>
      <c r="M54" s="66">
        <v>2209</v>
      </c>
      <c r="O54" s="93" t="s">
        <v>249</v>
      </c>
      <c r="P54" s="66">
        <v>9</v>
      </c>
      <c r="Q54" s="65">
        <v>74.569400000000002</v>
      </c>
      <c r="R54" s="66">
        <v>221933.33333333334</v>
      </c>
      <c r="S54" s="66">
        <v>3085.7777777777778</v>
      </c>
      <c r="T54" s="67"/>
      <c r="U54" s="65"/>
      <c r="V54" s="66"/>
      <c r="W54" s="66"/>
      <c r="X54" s="66">
        <v>9</v>
      </c>
      <c r="Y54" s="65">
        <v>74.569400000000002</v>
      </c>
      <c r="Z54" s="66">
        <v>221933.33333333334</v>
      </c>
      <c r="AA54" s="112">
        <v>3085.7777777777778</v>
      </c>
      <c r="AC54" s="32" t="s">
        <v>249</v>
      </c>
      <c r="AD54" s="66">
        <f t="shared" si="0"/>
        <v>-5</v>
      </c>
      <c r="AE54" s="65">
        <f t="shared" si="1"/>
        <v>-20.489596344249815</v>
      </c>
      <c r="AF54" s="65">
        <f t="shared" si="2"/>
        <v>11.010277847249514</v>
      </c>
      <c r="AG54" s="65">
        <f t="shared" si="3"/>
        <v>41.688713968149862</v>
      </c>
      <c r="AH54" s="129">
        <f t="shared" si="4"/>
        <v>-1</v>
      </c>
      <c r="AI54" s="65"/>
      <c r="AJ54" s="65"/>
      <c r="AK54" s="65"/>
      <c r="AL54" s="65">
        <f t="shared" si="8"/>
        <v>-4</v>
      </c>
      <c r="AM54" s="65">
        <f t="shared" si="9"/>
        <v>-11.30812442826047</v>
      </c>
      <c r="AN54" s="65">
        <f t="shared" si="10"/>
        <v>19.769742759489123</v>
      </c>
      <c r="AO54" s="133">
        <f t="shared" si="11"/>
        <v>39.691162416377445</v>
      </c>
    </row>
    <row r="55" spans="1:41">
      <c r="A55" s="94" t="s">
        <v>130</v>
      </c>
      <c r="B55" s="12">
        <v>21</v>
      </c>
      <c r="C55" s="54">
        <v>222.85809523809525</v>
      </c>
      <c r="D55" s="12">
        <v>1655250.5714285716</v>
      </c>
      <c r="E55" s="12">
        <v>6009.4285714285716</v>
      </c>
      <c r="F55" s="14">
        <v>13</v>
      </c>
      <c r="G55" s="54">
        <v>314.23076923000002</v>
      </c>
      <c r="H55" s="12">
        <v>2525307.6923000002</v>
      </c>
      <c r="I55" s="12">
        <v>7700.6923076923067</v>
      </c>
      <c r="J55" s="12">
        <v>8</v>
      </c>
      <c r="K55" s="54">
        <v>74.377499999999998</v>
      </c>
      <c r="L55" s="12">
        <v>241407.75</v>
      </c>
      <c r="M55" s="12">
        <v>3261.125</v>
      </c>
      <c r="O55" s="94" t="s">
        <v>130</v>
      </c>
      <c r="P55" s="12">
        <v>18</v>
      </c>
      <c r="Q55" s="54">
        <v>317.27242722222218</v>
      </c>
      <c r="R55" s="12">
        <v>2535634.5</v>
      </c>
      <c r="S55" s="12">
        <v>8104.2222222222226</v>
      </c>
      <c r="T55" s="14">
        <v>17</v>
      </c>
      <c r="U55" s="54">
        <v>328.85652941176471</v>
      </c>
      <c r="V55" s="12">
        <v>2599495.3529411764</v>
      </c>
      <c r="W55" s="12">
        <v>7872.1764705882351</v>
      </c>
      <c r="X55" s="12">
        <v>1</v>
      </c>
      <c r="Y55" s="54">
        <v>120.34269</v>
      </c>
      <c r="Z55" s="12">
        <v>1450000</v>
      </c>
      <c r="AA55" s="63">
        <v>12049</v>
      </c>
      <c r="AC55" s="30" t="s">
        <v>130</v>
      </c>
      <c r="AD55" s="12">
        <f t="shared" si="0"/>
        <v>-3</v>
      </c>
      <c r="AE55" s="54">
        <f t="shared" si="1"/>
        <v>42.365224329525631</v>
      </c>
      <c r="AF55" s="54">
        <f t="shared" si="2"/>
        <v>53.187350831820524</v>
      </c>
      <c r="AG55" s="54">
        <f t="shared" si="3"/>
        <v>34.85844994902191</v>
      </c>
      <c r="AH55" s="130">
        <f t="shared" si="4"/>
        <v>4</v>
      </c>
      <c r="AI55" s="54">
        <f t="shared" si="5"/>
        <v>4.6544646845387128</v>
      </c>
      <c r="AJ55" s="54">
        <f t="shared" si="6"/>
        <v>2.9377671824856919</v>
      </c>
      <c r="AK55" s="54">
        <f t="shared" si="7"/>
        <v>2.2268668327993186</v>
      </c>
      <c r="AL55" s="54">
        <f t="shared" si="8"/>
        <v>-7</v>
      </c>
      <c r="AM55" s="54">
        <f t="shared" si="9"/>
        <v>61.799858828274687</v>
      </c>
      <c r="AN55" s="54">
        <f t="shared" si="10"/>
        <v>500.64351703704625</v>
      </c>
      <c r="AO55" s="134">
        <f t="shared" si="11"/>
        <v>269.47372455824296</v>
      </c>
    </row>
    <row r="56" spans="1:41">
      <c r="A56" s="93" t="s">
        <v>1042</v>
      </c>
      <c r="B56" s="66">
        <v>15</v>
      </c>
      <c r="C56" s="65">
        <v>94.748533333333341</v>
      </c>
      <c r="D56" s="66">
        <v>94020</v>
      </c>
      <c r="E56" s="66">
        <v>957.26666666666665</v>
      </c>
      <c r="F56" s="67">
        <v>6</v>
      </c>
      <c r="G56" s="65">
        <v>121.57666666999999</v>
      </c>
      <c r="H56" s="66">
        <v>140300</v>
      </c>
      <c r="I56" s="66">
        <v>1152.3333333333335</v>
      </c>
      <c r="J56" s="66">
        <v>9</v>
      </c>
      <c r="K56" s="65">
        <v>76.863111110999995</v>
      </c>
      <c r="L56" s="66">
        <v>63166.666666999998</v>
      </c>
      <c r="M56" s="66">
        <v>827.22222222222217</v>
      </c>
      <c r="O56" s="93" t="s">
        <v>1042</v>
      </c>
      <c r="P56" s="66">
        <v>10</v>
      </c>
      <c r="Q56" s="65">
        <v>85.385999999999996</v>
      </c>
      <c r="R56" s="66">
        <v>66140</v>
      </c>
      <c r="S56" s="66">
        <v>769.5</v>
      </c>
      <c r="T56" s="67">
        <v>2</v>
      </c>
      <c r="U56" s="65">
        <v>119.43</v>
      </c>
      <c r="V56" s="66">
        <v>103200</v>
      </c>
      <c r="W56" s="66">
        <v>864</v>
      </c>
      <c r="X56" s="66">
        <v>8</v>
      </c>
      <c r="Y56" s="65">
        <v>76.875</v>
      </c>
      <c r="Z56" s="66">
        <v>56875</v>
      </c>
      <c r="AA56" s="112">
        <v>745.875</v>
      </c>
      <c r="AC56" s="32" t="s">
        <v>1042</v>
      </c>
      <c r="AD56" s="66">
        <f t="shared" si="0"/>
        <v>-5</v>
      </c>
      <c r="AE56" s="65">
        <f t="shared" si="1"/>
        <v>-9.8814546293768615</v>
      </c>
      <c r="AF56" s="65">
        <f t="shared" si="2"/>
        <v>-29.653265262710061</v>
      </c>
      <c r="AG56" s="65">
        <f t="shared" si="3"/>
        <v>-19.614875687721984</v>
      </c>
      <c r="AH56" s="129">
        <f t="shared" si="4"/>
        <v>-4</v>
      </c>
      <c r="AI56" s="65">
        <f t="shared" si="5"/>
        <v>-1.7656896909558837</v>
      </c>
      <c r="AJ56" s="65">
        <f t="shared" si="6"/>
        <v>-26.443335709194582</v>
      </c>
      <c r="AK56" s="65">
        <f t="shared" si="7"/>
        <v>-25.021695111368249</v>
      </c>
      <c r="AL56" s="65">
        <f t="shared" si="8"/>
        <v>-1</v>
      </c>
      <c r="AM56" s="65">
        <f t="shared" si="9"/>
        <v>1.5467613564114019E-2</v>
      </c>
      <c r="AN56" s="65">
        <f t="shared" si="10"/>
        <v>-9.9604221640635284</v>
      </c>
      <c r="AO56" s="133">
        <f t="shared" si="11"/>
        <v>-9.833781061114836</v>
      </c>
    </row>
    <row r="57" spans="1:41">
      <c r="A57" s="94" t="s">
        <v>862</v>
      </c>
      <c r="B57" s="12">
        <v>9</v>
      </c>
      <c r="C57" s="54">
        <v>71.736666666666679</v>
      </c>
      <c r="D57" s="12">
        <v>68571.111111111109</v>
      </c>
      <c r="E57" s="12">
        <v>961.44444444444446</v>
      </c>
      <c r="F57" s="14"/>
      <c r="G57" s="54" t="s">
        <v>1088</v>
      </c>
      <c r="H57" s="12" t="s">
        <v>1088</v>
      </c>
      <c r="I57" s="12"/>
      <c r="J57" s="12">
        <v>9</v>
      </c>
      <c r="K57" s="54">
        <v>71.736666666999994</v>
      </c>
      <c r="L57" s="12">
        <v>68571.111111000006</v>
      </c>
      <c r="M57" s="12">
        <v>961.44444444444446</v>
      </c>
      <c r="O57" s="94" t="s">
        <v>862</v>
      </c>
      <c r="P57" s="12">
        <v>5</v>
      </c>
      <c r="Q57" s="54">
        <v>71.36</v>
      </c>
      <c r="R57" s="12">
        <v>81000</v>
      </c>
      <c r="S57" s="12">
        <v>1129.4000000000001</v>
      </c>
      <c r="T57" s="14"/>
      <c r="U57" s="54"/>
      <c r="V57" s="12"/>
      <c r="W57" s="12"/>
      <c r="X57" s="12">
        <v>5</v>
      </c>
      <c r="Y57" s="54">
        <v>71.36</v>
      </c>
      <c r="Z57" s="12">
        <v>81000</v>
      </c>
      <c r="AA57" s="63">
        <v>1129.4000000000001</v>
      </c>
      <c r="AC57" s="30" t="s">
        <v>862</v>
      </c>
      <c r="AD57" s="12">
        <f t="shared" si="0"/>
        <v>-4</v>
      </c>
      <c r="AE57" s="54">
        <f t="shared" si="1"/>
        <v>-0.52506853770737316</v>
      </c>
      <c r="AF57" s="54">
        <f t="shared" si="2"/>
        <v>18.125546877531843</v>
      </c>
      <c r="AG57" s="54">
        <f t="shared" si="3"/>
        <v>17.469085866173589</v>
      </c>
      <c r="AH57" s="130"/>
      <c r="AI57" s="54"/>
      <c r="AJ57" s="54"/>
      <c r="AK57" s="54"/>
      <c r="AL57" s="54">
        <f t="shared" si="8"/>
        <v>-4</v>
      </c>
      <c r="AM57" s="54">
        <f t="shared" si="9"/>
        <v>-0.52506853816957122</v>
      </c>
      <c r="AN57" s="54">
        <f t="shared" si="10"/>
        <v>18.125546877723238</v>
      </c>
      <c r="AO57" s="134">
        <f t="shared" si="11"/>
        <v>17.469085866173589</v>
      </c>
    </row>
    <row r="58" spans="1:41">
      <c r="A58" s="93" t="s">
        <v>1043</v>
      </c>
      <c r="B58" s="66">
        <v>6</v>
      </c>
      <c r="C58" s="65">
        <v>69.833333333333329</v>
      </c>
      <c r="D58" s="66">
        <v>101483.33333333333</v>
      </c>
      <c r="E58" s="66">
        <v>1482.6666666666665</v>
      </c>
      <c r="F58" s="67"/>
      <c r="G58" s="65" t="s">
        <v>1088</v>
      </c>
      <c r="H58" s="66" t="s">
        <v>1088</v>
      </c>
      <c r="I58" s="66"/>
      <c r="J58" s="66">
        <v>6</v>
      </c>
      <c r="K58" s="65">
        <v>69.833333332999999</v>
      </c>
      <c r="L58" s="66">
        <v>101483.33332999999</v>
      </c>
      <c r="M58" s="66">
        <v>1482.6666666666665</v>
      </c>
      <c r="O58" s="93" t="s">
        <v>1043</v>
      </c>
      <c r="P58" s="66">
        <v>3</v>
      </c>
      <c r="Q58" s="65">
        <v>138</v>
      </c>
      <c r="R58" s="66">
        <v>186000</v>
      </c>
      <c r="S58" s="66">
        <v>1348</v>
      </c>
      <c r="T58" s="67">
        <v>3</v>
      </c>
      <c r="U58" s="65">
        <v>138</v>
      </c>
      <c r="V58" s="66">
        <v>186000</v>
      </c>
      <c r="W58" s="66">
        <v>1348</v>
      </c>
      <c r="X58" s="66"/>
      <c r="Y58" s="65"/>
      <c r="Z58" s="66"/>
      <c r="AA58" s="112"/>
      <c r="AC58" s="32" t="s">
        <v>1043</v>
      </c>
      <c r="AD58" s="66">
        <f t="shared" si="0"/>
        <v>-3</v>
      </c>
      <c r="AE58" s="65">
        <f t="shared" si="1"/>
        <v>97.613365155131277</v>
      </c>
      <c r="AF58" s="65">
        <f t="shared" si="2"/>
        <v>83.28132698308427</v>
      </c>
      <c r="AG58" s="65">
        <f t="shared" si="3"/>
        <v>-9.0827338129496304</v>
      </c>
      <c r="AH58" s="129">
        <f t="shared" si="4"/>
        <v>3</v>
      </c>
      <c r="AI58" s="65"/>
      <c r="AJ58" s="65"/>
      <c r="AK58" s="65"/>
      <c r="AL58" s="65">
        <f t="shared" si="8"/>
        <v>-6</v>
      </c>
      <c r="AM58" s="65"/>
      <c r="AN58" s="65"/>
      <c r="AO58" s="133"/>
    </row>
    <row r="59" spans="1:41">
      <c r="A59" s="94" t="s">
        <v>143</v>
      </c>
      <c r="B59" s="12">
        <v>29</v>
      </c>
      <c r="C59" s="54">
        <v>116.12758620689657</v>
      </c>
      <c r="D59" s="12">
        <v>312546.72413793107</v>
      </c>
      <c r="E59" s="12">
        <v>2895.5862068965516</v>
      </c>
      <c r="F59" s="14">
        <v>1</v>
      </c>
      <c r="G59" s="54">
        <v>300</v>
      </c>
      <c r="H59" s="12">
        <v>650000</v>
      </c>
      <c r="I59" s="12">
        <v>2167</v>
      </c>
      <c r="J59" s="12">
        <v>28</v>
      </c>
      <c r="K59" s="54">
        <v>109.56071429000001</v>
      </c>
      <c r="L59" s="12">
        <v>300494.82143000001</v>
      </c>
      <c r="M59" s="12">
        <v>2921.6071428571431</v>
      </c>
      <c r="O59" s="94" t="s">
        <v>143</v>
      </c>
      <c r="P59" s="12">
        <v>25</v>
      </c>
      <c r="Q59" s="54">
        <v>99.0364</v>
      </c>
      <c r="R59" s="12">
        <v>275672</v>
      </c>
      <c r="S59" s="12">
        <v>2931.8</v>
      </c>
      <c r="T59" s="14">
        <v>1</v>
      </c>
      <c r="U59" s="54">
        <v>300</v>
      </c>
      <c r="V59" s="12">
        <v>425000</v>
      </c>
      <c r="W59" s="12">
        <v>1417</v>
      </c>
      <c r="X59" s="12">
        <v>24</v>
      </c>
      <c r="Y59" s="54">
        <v>90.662916666666661</v>
      </c>
      <c r="Z59" s="12">
        <v>269450</v>
      </c>
      <c r="AA59" s="63">
        <v>2994.9166666666665</v>
      </c>
      <c r="AC59" s="30" t="s">
        <v>143</v>
      </c>
      <c r="AD59" s="12">
        <f t="shared" si="0"/>
        <v>-4</v>
      </c>
      <c r="AE59" s="54">
        <f t="shared" si="1"/>
        <v>-14.717593609882126</v>
      </c>
      <c r="AF59" s="54">
        <f t="shared" si="2"/>
        <v>-11.798147697640806</v>
      </c>
      <c r="AG59" s="54">
        <f t="shared" si="3"/>
        <v>1.2506549802315152</v>
      </c>
      <c r="AH59" s="130">
        <f t="shared" si="4"/>
        <v>0</v>
      </c>
      <c r="AI59" s="54">
        <f t="shared" si="5"/>
        <v>0</v>
      </c>
      <c r="AJ59" s="54">
        <f t="shared" si="6"/>
        <v>-34.615384615384613</v>
      </c>
      <c r="AK59" s="54">
        <f t="shared" si="7"/>
        <v>-34.610059990770651</v>
      </c>
      <c r="AL59" s="54">
        <f t="shared" si="8"/>
        <v>-4</v>
      </c>
      <c r="AM59" s="54">
        <f t="shared" si="9"/>
        <v>-17.248698811247358</v>
      </c>
      <c r="AN59" s="54">
        <f t="shared" si="10"/>
        <v>-10.331233424344344</v>
      </c>
      <c r="AO59" s="134">
        <f t="shared" si="11"/>
        <v>2.5092190778884604</v>
      </c>
    </row>
    <row r="60" spans="1:41">
      <c r="A60" s="93" t="s">
        <v>865</v>
      </c>
      <c r="B60" s="66">
        <v>5</v>
      </c>
      <c r="C60" s="65">
        <v>54.3</v>
      </c>
      <c r="D60" s="66">
        <v>99000</v>
      </c>
      <c r="E60" s="66">
        <v>1817.2</v>
      </c>
      <c r="F60" s="67"/>
      <c r="G60" s="65" t="s">
        <v>1088</v>
      </c>
      <c r="H60" s="66" t="s">
        <v>1088</v>
      </c>
      <c r="I60" s="66"/>
      <c r="J60" s="66">
        <v>5</v>
      </c>
      <c r="K60" s="65">
        <v>54.3</v>
      </c>
      <c r="L60" s="66">
        <v>99000</v>
      </c>
      <c r="M60" s="66">
        <v>1817.2</v>
      </c>
      <c r="O60" s="93" t="s">
        <v>865</v>
      </c>
      <c r="P60" s="66">
        <v>5</v>
      </c>
      <c r="Q60" s="65">
        <v>54.3</v>
      </c>
      <c r="R60" s="66">
        <v>81000</v>
      </c>
      <c r="S60" s="66">
        <v>1475.8</v>
      </c>
      <c r="T60" s="67"/>
      <c r="U60" s="65"/>
      <c r="V60" s="66"/>
      <c r="W60" s="66"/>
      <c r="X60" s="66">
        <v>5</v>
      </c>
      <c r="Y60" s="65">
        <v>54.3</v>
      </c>
      <c r="Z60" s="66">
        <v>81000</v>
      </c>
      <c r="AA60" s="112">
        <v>1475.8</v>
      </c>
      <c r="AC60" s="32" t="s">
        <v>865</v>
      </c>
      <c r="AD60" s="66">
        <f t="shared" si="0"/>
        <v>0</v>
      </c>
      <c r="AE60" s="65">
        <f t="shared" si="1"/>
        <v>0</v>
      </c>
      <c r="AF60" s="65">
        <f t="shared" si="2"/>
        <v>-18.181818181818183</v>
      </c>
      <c r="AG60" s="65">
        <f t="shared" si="3"/>
        <v>-18.787145058331504</v>
      </c>
      <c r="AH60" s="129"/>
      <c r="AI60" s="65"/>
      <c r="AJ60" s="65"/>
      <c r="AK60" s="65"/>
      <c r="AL60" s="65">
        <f t="shared" si="8"/>
        <v>0</v>
      </c>
      <c r="AM60" s="65">
        <f t="shared" si="9"/>
        <v>0</v>
      </c>
      <c r="AN60" s="65">
        <f t="shared" si="10"/>
        <v>-18.181818181818183</v>
      </c>
      <c r="AO60" s="133">
        <f t="shared" si="11"/>
        <v>-18.787145058331504</v>
      </c>
    </row>
    <row r="61" spans="1:41">
      <c r="A61" s="94" t="s">
        <v>121</v>
      </c>
      <c r="B61" s="12">
        <v>47</v>
      </c>
      <c r="C61" s="54">
        <v>86.563910446808521</v>
      </c>
      <c r="D61" s="12">
        <v>275880.8510638299</v>
      </c>
      <c r="E61" s="12">
        <v>3208.0851063829782</v>
      </c>
      <c r="F61" s="14"/>
      <c r="G61" s="54" t="s">
        <v>1088</v>
      </c>
      <c r="H61" s="12" t="s">
        <v>1088</v>
      </c>
      <c r="I61" s="12"/>
      <c r="J61" s="12">
        <v>47</v>
      </c>
      <c r="K61" s="54">
        <v>86.563910446999998</v>
      </c>
      <c r="L61" s="12">
        <v>275880.85106000002</v>
      </c>
      <c r="M61" s="12">
        <v>3208.0851063829782</v>
      </c>
      <c r="O61" s="94" t="s">
        <v>121</v>
      </c>
      <c r="P61" s="12">
        <v>26</v>
      </c>
      <c r="Q61" s="54">
        <v>86.213846538461524</v>
      </c>
      <c r="R61" s="12">
        <v>332374.19230769231</v>
      </c>
      <c r="S61" s="12">
        <v>3905.5</v>
      </c>
      <c r="T61" s="14"/>
      <c r="U61" s="54"/>
      <c r="V61" s="12"/>
      <c r="W61" s="12"/>
      <c r="X61" s="12">
        <v>26</v>
      </c>
      <c r="Y61" s="54">
        <v>86.213846538461524</v>
      </c>
      <c r="Z61" s="12">
        <v>332374.19230769231</v>
      </c>
      <c r="AA61" s="63">
        <v>3905.5</v>
      </c>
      <c r="AC61" s="30" t="s">
        <v>121</v>
      </c>
      <c r="AD61" s="12">
        <f t="shared" si="0"/>
        <v>-21</v>
      </c>
      <c r="AE61" s="54">
        <f t="shared" si="1"/>
        <v>-0.40439936982988112</v>
      </c>
      <c r="AF61" s="54">
        <f t="shared" si="2"/>
        <v>20.47744199208363</v>
      </c>
      <c r="AG61" s="54">
        <f t="shared" si="3"/>
        <v>21.739289030375399</v>
      </c>
      <c r="AH61" s="130"/>
      <c r="AI61" s="54"/>
      <c r="AJ61" s="54"/>
      <c r="AK61" s="54"/>
      <c r="AL61" s="54">
        <f t="shared" si="8"/>
        <v>-21</v>
      </c>
      <c r="AM61" s="54">
        <f t="shared" si="9"/>
        <v>-0.40439937005018395</v>
      </c>
      <c r="AN61" s="54">
        <f t="shared" si="10"/>
        <v>20.477441993756148</v>
      </c>
      <c r="AO61" s="134">
        <f t="shared" si="11"/>
        <v>21.739289030375399</v>
      </c>
    </row>
    <row r="62" spans="1:41">
      <c r="A62" s="93" t="s">
        <v>1091</v>
      </c>
      <c r="B62" s="66">
        <v>6</v>
      </c>
      <c r="C62" s="65">
        <v>48.744749999999996</v>
      </c>
      <c r="D62" s="66">
        <v>74283.333333333328</v>
      </c>
      <c r="E62" s="66">
        <v>1531.8333333333333</v>
      </c>
      <c r="F62" s="67"/>
      <c r="G62" s="65" t="s">
        <v>1088</v>
      </c>
      <c r="H62" s="66" t="s">
        <v>1088</v>
      </c>
      <c r="I62" s="66"/>
      <c r="J62" s="66">
        <v>6</v>
      </c>
      <c r="K62" s="65">
        <v>48.744750000000003</v>
      </c>
      <c r="L62" s="66">
        <v>74283.333333000002</v>
      </c>
      <c r="M62" s="66">
        <v>1531.8333333333333</v>
      </c>
      <c r="O62" s="93" t="s">
        <v>1044</v>
      </c>
      <c r="P62" s="66">
        <v>1</v>
      </c>
      <c r="Q62" s="65">
        <v>69.994</v>
      </c>
      <c r="R62" s="66">
        <v>105700</v>
      </c>
      <c r="S62" s="66">
        <v>1510</v>
      </c>
      <c r="T62" s="67"/>
      <c r="U62" s="65"/>
      <c r="V62" s="66"/>
      <c r="W62" s="66"/>
      <c r="X62" s="66">
        <v>1</v>
      </c>
      <c r="Y62" s="65">
        <v>69.994</v>
      </c>
      <c r="Z62" s="66">
        <v>105700</v>
      </c>
      <c r="AA62" s="112">
        <v>1510</v>
      </c>
      <c r="AC62" s="32" t="s">
        <v>1044</v>
      </c>
      <c r="AD62" s="66">
        <f t="shared" si="0"/>
        <v>-5</v>
      </c>
      <c r="AE62" s="65">
        <f t="shared" si="1"/>
        <v>43.592899748178013</v>
      </c>
      <c r="AF62" s="65">
        <f t="shared" si="2"/>
        <v>42.293022212250399</v>
      </c>
      <c r="AG62" s="65">
        <f t="shared" si="3"/>
        <v>-1.4253073659014204</v>
      </c>
      <c r="AH62" s="129"/>
      <c r="AI62" s="65"/>
      <c r="AJ62" s="65"/>
      <c r="AK62" s="65"/>
      <c r="AL62" s="65">
        <f t="shared" si="8"/>
        <v>-5</v>
      </c>
      <c r="AM62" s="65">
        <f t="shared" si="9"/>
        <v>43.592899748177999</v>
      </c>
      <c r="AN62" s="65">
        <f t="shared" si="10"/>
        <v>42.293022212888907</v>
      </c>
      <c r="AO62" s="133">
        <f t="shared" si="11"/>
        <v>-1.4253073659014204</v>
      </c>
    </row>
    <row r="63" spans="1:41">
      <c r="A63" s="94" t="s">
        <v>150</v>
      </c>
      <c r="B63" s="12">
        <v>42</v>
      </c>
      <c r="C63" s="54">
        <v>88.730761904761934</v>
      </c>
      <c r="D63" s="12">
        <v>133583.33333333337</v>
      </c>
      <c r="E63" s="12">
        <v>1515.4999999999995</v>
      </c>
      <c r="F63" s="14"/>
      <c r="G63" s="54" t="s">
        <v>1088</v>
      </c>
      <c r="H63" s="12" t="s">
        <v>1088</v>
      </c>
      <c r="I63" s="12"/>
      <c r="J63" s="12">
        <v>42</v>
      </c>
      <c r="K63" s="54">
        <v>88.730761904999994</v>
      </c>
      <c r="L63" s="12">
        <v>133583.33332999999</v>
      </c>
      <c r="M63" s="12">
        <v>1515.4999999999995</v>
      </c>
      <c r="O63" s="94" t="s">
        <v>150</v>
      </c>
      <c r="P63" s="12">
        <v>23</v>
      </c>
      <c r="Q63" s="54">
        <v>65.719823227272727</v>
      </c>
      <c r="R63" s="12">
        <v>94600</v>
      </c>
      <c r="S63" s="12">
        <v>1508.1363636363637</v>
      </c>
      <c r="T63" s="14"/>
      <c r="U63" s="54"/>
      <c r="V63" s="12"/>
      <c r="W63" s="12"/>
      <c r="X63" s="12">
        <v>23</v>
      </c>
      <c r="Y63" s="54">
        <v>65.719823227272727</v>
      </c>
      <c r="Z63" s="12">
        <v>94600</v>
      </c>
      <c r="AA63" s="63">
        <v>1508.1363636363637</v>
      </c>
      <c r="AC63" s="30" t="s">
        <v>150</v>
      </c>
      <c r="AD63" s="12">
        <f t="shared" si="0"/>
        <v>-19</v>
      </c>
      <c r="AE63" s="54">
        <f t="shared" si="1"/>
        <v>-25.933439749100447</v>
      </c>
      <c r="AF63" s="54">
        <f t="shared" si="2"/>
        <v>-29.182782283218984</v>
      </c>
      <c r="AG63" s="54">
        <f t="shared" si="3"/>
        <v>-0.48588824570345152</v>
      </c>
      <c r="AH63" s="130"/>
      <c r="AI63" s="54"/>
      <c r="AJ63" s="54"/>
      <c r="AK63" s="54"/>
      <c r="AL63" s="54">
        <f t="shared" si="8"/>
        <v>-19</v>
      </c>
      <c r="AM63" s="54">
        <f t="shared" si="9"/>
        <v>-25.933439749299161</v>
      </c>
      <c r="AN63" s="54">
        <f t="shared" si="10"/>
        <v>-29.182782281451846</v>
      </c>
      <c r="AO63" s="134">
        <f t="shared" si="11"/>
        <v>-0.48588824570345152</v>
      </c>
    </row>
    <row r="64" spans="1:41">
      <c r="A64" s="93" t="s">
        <v>1045</v>
      </c>
      <c r="B64" s="66">
        <v>2</v>
      </c>
      <c r="C64" s="65">
        <v>34.71</v>
      </c>
      <c r="D64" s="66">
        <v>84500</v>
      </c>
      <c r="E64" s="66">
        <v>2457.5</v>
      </c>
      <c r="F64" s="67"/>
      <c r="G64" s="65" t="s">
        <v>1088</v>
      </c>
      <c r="H64" s="66" t="s">
        <v>1088</v>
      </c>
      <c r="I64" s="66"/>
      <c r="J64" s="66">
        <v>2</v>
      </c>
      <c r="K64" s="65">
        <v>34.71</v>
      </c>
      <c r="L64" s="66">
        <v>84500</v>
      </c>
      <c r="M64" s="66">
        <v>2457.5</v>
      </c>
      <c r="O64" s="93" t="s">
        <v>1045</v>
      </c>
      <c r="P64" s="66">
        <v>1</v>
      </c>
      <c r="Q64" s="65">
        <v>37.44</v>
      </c>
      <c r="R64" s="66">
        <v>59000</v>
      </c>
      <c r="S64" s="66">
        <v>1576</v>
      </c>
      <c r="T64" s="67"/>
      <c r="U64" s="65"/>
      <c r="V64" s="66"/>
      <c r="W64" s="66"/>
      <c r="X64" s="66">
        <v>1</v>
      </c>
      <c r="Y64" s="65">
        <v>37.44</v>
      </c>
      <c r="Z64" s="66">
        <v>59000</v>
      </c>
      <c r="AA64" s="112">
        <v>1576</v>
      </c>
      <c r="AC64" s="32" t="s">
        <v>1045</v>
      </c>
      <c r="AD64" s="66">
        <f t="shared" si="0"/>
        <v>-1</v>
      </c>
      <c r="AE64" s="65">
        <f t="shared" si="1"/>
        <v>7.8651685393258326</v>
      </c>
      <c r="AF64" s="65">
        <f t="shared" si="2"/>
        <v>-30.177514792899409</v>
      </c>
      <c r="AG64" s="65">
        <f t="shared" si="3"/>
        <v>-35.869786368260428</v>
      </c>
      <c r="AH64" s="129"/>
      <c r="AI64" s="65"/>
      <c r="AJ64" s="65"/>
      <c r="AK64" s="65"/>
      <c r="AL64" s="65">
        <f t="shared" si="8"/>
        <v>-1</v>
      </c>
      <c r="AM64" s="65">
        <f t="shared" si="9"/>
        <v>7.8651685393258326</v>
      </c>
      <c r="AN64" s="65">
        <f t="shared" si="10"/>
        <v>-30.177514792899409</v>
      </c>
      <c r="AO64" s="133">
        <f t="shared" si="11"/>
        <v>-35.869786368260428</v>
      </c>
    </row>
    <row r="65" spans="1:41">
      <c r="A65" s="94" t="s">
        <v>253</v>
      </c>
      <c r="B65" s="12">
        <v>2</v>
      </c>
      <c r="C65" s="54">
        <v>210.928</v>
      </c>
      <c r="D65" s="12">
        <v>460000</v>
      </c>
      <c r="E65" s="12">
        <v>1820</v>
      </c>
      <c r="F65" s="14">
        <v>2</v>
      </c>
      <c r="G65" s="54">
        <v>210.928</v>
      </c>
      <c r="H65" s="12">
        <v>460000</v>
      </c>
      <c r="I65" s="12">
        <v>1820</v>
      </c>
      <c r="J65" s="12"/>
      <c r="K65" s="54" t="s">
        <v>1088</v>
      </c>
      <c r="L65" s="12" t="s">
        <v>1088</v>
      </c>
      <c r="M65" s="12"/>
      <c r="O65" s="94" t="s">
        <v>253</v>
      </c>
      <c r="P65" s="12">
        <v>1</v>
      </c>
      <c r="Q65" s="54">
        <v>252.8</v>
      </c>
      <c r="R65" s="12">
        <v>460000</v>
      </c>
      <c r="S65" s="12">
        <v>1820</v>
      </c>
      <c r="T65" s="14">
        <v>1</v>
      </c>
      <c r="U65" s="54">
        <v>252.8</v>
      </c>
      <c r="V65" s="12">
        <v>460000</v>
      </c>
      <c r="W65" s="12">
        <v>1820</v>
      </c>
      <c r="X65" s="12"/>
      <c r="Y65" s="54"/>
      <c r="Z65" s="12"/>
      <c r="AA65" s="63"/>
      <c r="AC65" s="30" t="s">
        <v>253</v>
      </c>
      <c r="AD65" s="12">
        <f t="shared" si="0"/>
        <v>-1</v>
      </c>
      <c r="AE65" s="54">
        <f t="shared" si="1"/>
        <v>19.851323674429196</v>
      </c>
      <c r="AF65" s="54">
        <f t="shared" si="2"/>
        <v>0</v>
      </c>
      <c r="AG65" s="54">
        <f t="shared" si="3"/>
        <v>0</v>
      </c>
      <c r="AH65" s="130">
        <f t="shared" si="4"/>
        <v>-1</v>
      </c>
      <c r="AI65" s="54">
        <f t="shared" si="5"/>
        <v>19.851323674429196</v>
      </c>
      <c r="AJ65" s="54">
        <f t="shared" si="6"/>
        <v>0</v>
      </c>
      <c r="AK65" s="54">
        <f t="shared" si="7"/>
        <v>0</v>
      </c>
      <c r="AL65" s="54">
        <f t="shared" si="8"/>
        <v>0</v>
      </c>
      <c r="AM65" s="54"/>
      <c r="AN65" s="54"/>
      <c r="AO65" s="134"/>
    </row>
    <row r="66" spans="1:41">
      <c r="A66" s="93" t="s">
        <v>255</v>
      </c>
      <c r="B66" s="66">
        <v>1</v>
      </c>
      <c r="C66" s="65">
        <v>277.29000000000002</v>
      </c>
      <c r="D66" s="66">
        <v>650000</v>
      </c>
      <c r="E66" s="66">
        <v>2344</v>
      </c>
      <c r="F66" s="67">
        <v>1</v>
      </c>
      <c r="G66" s="65">
        <v>277.29000000000002</v>
      </c>
      <c r="H66" s="66">
        <v>650000</v>
      </c>
      <c r="I66" s="66">
        <v>2344</v>
      </c>
      <c r="J66" s="66"/>
      <c r="K66" s="65" t="s">
        <v>1088</v>
      </c>
      <c r="L66" s="66" t="s">
        <v>1088</v>
      </c>
      <c r="M66" s="66"/>
      <c r="O66" s="93" t="s">
        <v>255</v>
      </c>
      <c r="P66" s="66">
        <v>1</v>
      </c>
      <c r="Q66" s="65">
        <v>277.29000000000002</v>
      </c>
      <c r="R66" s="66">
        <v>550000</v>
      </c>
      <c r="S66" s="66">
        <v>1983</v>
      </c>
      <c r="T66" s="67">
        <v>1</v>
      </c>
      <c r="U66" s="65">
        <v>277.29000000000002</v>
      </c>
      <c r="V66" s="66">
        <v>550000</v>
      </c>
      <c r="W66" s="66">
        <v>1983</v>
      </c>
      <c r="X66" s="66"/>
      <c r="Y66" s="65"/>
      <c r="Z66" s="66"/>
      <c r="AA66" s="112"/>
      <c r="AC66" s="32" t="s">
        <v>255</v>
      </c>
      <c r="AD66" s="66">
        <f t="shared" si="0"/>
        <v>0</v>
      </c>
      <c r="AE66" s="65">
        <f t="shared" si="1"/>
        <v>0</v>
      </c>
      <c r="AF66" s="65">
        <f t="shared" si="2"/>
        <v>-15.384615384615385</v>
      </c>
      <c r="AG66" s="65">
        <f t="shared" si="3"/>
        <v>-15.401023890784982</v>
      </c>
      <c r="AH66" s="129">
        <f t="shared" si="4"/>
        <v>0</v>
      </c>
      <c r="AI66" s="65">
        <f t="shared" si="5"/>
        <v>0</v>
      </c>
      <c r="AJ66" s="65">
        <f t="shared" si="6"/>
        <v>-15.384615384615385</v>
      </c>
      <c r="AK66" s="65">
        <f t="shared" si="7"/>
        <v>-15.401023890784982</v>
      </c>
      <c r="AL66" s="65">
        <f t="shared" si="8"/>
        <v>0</v>
      </c>
      <c r="AM66" s="65"/>
      <c r="AN66" s="65"/>
      <c r="AO66" s="133"/>
    </row>
    <row r="67" spans="1:41">
      <c r="A67" s="94" t="s">
        <v>872</v>
      </c>
      <c r="B67" s="12">
        <v>70</v>
      </c>
      <c r="C67" s="54">
        <v>73.540768571428586</v>
      </c>
      <c r="D67" s="12">
        <v>85841.782608695648</v>
      </c>
      <c r="E67" s="12">
        <v>1269.9130434782612</v>
      </c>
      <c r="F67" s="14">
        <v>1</v>
      </c>
      <c r="G67" s="54">
        <v>132.47999999999999</v>
      </c>
      <c r="H67" s="12">
        <v>195000</v>
      </c>
      <c r="I67" s="12">
        <v>1472</v>
      </c>
      <c r="J67" s="12">
        <v>69</v>
      </c>
      <c r="K67" s="54">
        <v>72.686576811999998</v>
      </c>
      <c r="L67" s="12">
        <v>84236.514706000002</v>
      </c>
      <c r="M67" s="12">
        <v>1266.9411764705883</v>
      </c>
      <c r="O67" s="94" t="s">
        <v>872</v>
      </c>
      <c r="P67" s="12">
        <v>44</v>
      </c>
      <c r="Q67" s="54">
        <v>73.019468181818198</v>
      </c>
      <c r="R67" s="12">
        <v>79853.772727272721</v>
      </c>
      <c r="S67" s="12">
        <v>1248.909090909091</v>
      </c>
      <c r="T67" s="14">
        <v>1</v>
      </c>
      <c r="U67" s="54">
        <v>132.47999999999999</v>
      </c>
      <c r="V67" s="12">
        <v>195000</v>
      </c>
      <c r="W67" s="12">
        <v>1472</v>
      </c>
      <c r="X67" s="12">
        <v>43</v>
      </c>
      <c r="Y67" s="54">
        <v>71.636665116279076</v>
      </c>
      <c r="Z67" s="12">
        <v>77175.953488372092</v>
      </c>
      <c r="AA67" s="63">
        <v>1243.7209302325582</v>
      </c>
      <c r="AC67" s="30" t="s">
        <v>872</v>
      </c>
      <c r="AD67" s="12">
        <f t="shared" si="0"/>
        <v>-26</v>
      </c>
      <c r="AE67" s="54">
        <f t="shared" si="1"/>
        <v>-0.70885904476788342</v>
      </c>
      <c r="AF67" s="54">
        <f t="shared" si="2"/>
        <v>-6.9756355232263667</v>
      </c>
      <c r="AG67" s="54">
        <f t="shared" si="3"/>
        <v>-1.6539677796867811</v>
      </c>
      <c r="AH67" s="130">
        <f t="shared" si="4"/>
        <v>0</v>
      </c>
      <c r="AI67" s="54">
        <f t="shared" si="5"/>
        <v>0</v>
      </c>
      <c r="AJ67" s="54">
        <f t="shared" si="6"/>
        <v>0</v>
      </c>
      <c r="AK67" s="54">
        <f t="shared" si="7"/>
        <v>0</v>
      </c>
      <c r="AL67" s="54">
        <f t="shared" si="8"/>
        <v>-26</v>
      </c>
      <c r="AM67" s="54">
        <f t="shared" si="9"/>
        <v>-1.4444368434579933</v>
      </c>
      <c r="AN67" s="54">
        <f t="shared" si="10"/>
        <v>-8.3818297115811227</v>
      </c>
      <c r="AO67" s="134">
        <f t="shared" si="11"/>
        <v>-1.8327801376474671</v>
      </c>
    </row>
    <row r="68" spans="1:41">
      <c r="A68" s="93" t="s">
        <v>152</v>
      </c>
      <c r="B68" s="66">
        <v>102</v>
      </c>
      <c r="C68" s="65">
        <v>67.277093823529384</v>
      </c>
      <c r="D68" s="66">
        <v>98011.881188118816</v>
      </c>
      <c r="E68" s="66">
        <v>1489.069306930694</v>
      </c>
      <c r="F68" s="67"/>
      <c r="G68" s="65" t="s">
        <v>1088</v>
      </c>
      <c r="H68" s="66" t="s">
        <v>1088</v>
      </c>
      <c r="I68" s="66"/>
      <c r="J68" s="66">
        <v>102</v>
      </c>
      <c r="K68" s="65">
        <v>67.277093824000005</v>
      </c>
      <c r="L68" s="66">
        <v>98011.881187999999</v>
      </c>
      <c r="M68" s="66">
        <v>1489.069306930694</v>
      </c>
      <c r="O68" s="93" t="s">
        <v>152</v>
      </c>
      <c r="P68" s="66">
        <v>51</v>
      </c>
      <c r="Q68" s="65">
        <v>82.561723274509816</v>
      </c>
      <c r="R68" s="66">
        <v>127541.62745098039</v>
      </c>
      <c r="S68" s="66">
        <v>1576.0784313725489</v>
      </c>
      <c r="T68" s="67"/>
      <c r="U68" s="65"/>
      <c r="V68" s="66"/>
      <c r="W68" s="66"/>
      <c r="X68" s="66">
        <v>51</v>
      </c>
      <c r="Y68" s="65">
        <v>82.561723274509802</v>
      </c>
      <c r="Z68" s="66">
        <v>127541.62745098039</v>
      </c>
      <c r="AA68" s="112">
        <v>1576.0784313725489</v>
      </c>
      <c r="AC68" s="32" t="s">
        <v>152</v>
      </c>
      <c r="AD68" s="66">
        <f t="shared" si="0"/>
        <v>-51</v>
      </c>
      <c r="AE68" s="65">
        <f t="shared" si="1"/>
        <v>22.718920485882837</v>
      </c>
      <c r="AF68" s="65">
        <f t="shared" si="2"/>
        <v>30.128741439197299</v>
      </c>
      <c r="AG68" s="65">
        <f t="shared" si="3"/>
        <v>5.8431883618097196</v>
      </c>
      <c r="AH68" s="129"/>
      <c r="AI68" s="65"/>
      <c r="AJ68" s="65"/>
      <c r="AK68" s="65"/>
      <c r="AL68" s="65">
        <f t="shared" si="8"/>
        <v>-51</v>
      </c>
      <c r="AM68" s="65">
        <f t="shared" si="9"/>
        <v>22.718920485024363</v>
      </c>
      <c r="AN68" s="65">
        <f t="shared" si="10"/>
        <v>30.12874143935505</v>
      </c>
      <c r="AO68" s="133">
        <f t="shared" si="11"/>
        <v>5.8431883618097196</v>
      </c>
    </row>
    <row r="69" spans="1:41">
      <c r="A69" s="94" t="s">
        <v>144</v>
      </c>
      <c r="B69" s="12">
        <v>4</v>
      </c>
      <c r="C69" s="54">
        <v>73.262500000000003</v>
      </c>
      <c r="D69" s="12">
        <v>149725</v>
      </c>
      <c r="E69" s="12">
        <v>2149</v>
      </c>
      <c r="F69" s="14"/>
      <c r="G69" s="54" t="s">
        <v>1088</v>
      </c>
      <c r="H69" s="12" t="s">
        <v>1088</v>
      </c>
      <c r="I69" s="12"/>
      <c r="J69" s="12">
        <v>4</v>
      </c>
      <c r="K69" s="54">
        <v>73.262500000000003</v>
      </c>
      <c r="L69" s="12">
        <v>149725</v>
      </c>
      <c r="M69" s="12">
        <v>2149</v>
      </c>
      <c r="O69" s="94" t="s">
        <v>144</v>
      </c>
      <c r="P69" s="12">
        <v>5</v>
      </c>
      <c r="Q69" s="54">
        <v>75.521180000000001</v>
      </c>
      <c r="R69" s="12">
        <v>145280</v>
      </c>
      <c r="S69" s="12">
        <v>2016.6</v>
      </c>
      <c r="T69" s="14"/>
      <c r="U69" s="54"/>
      <c r="V69" s="12"/>
      <c r="W69" s="12"/>
      <c r="X69" s="12">
        <v>5</v>
      </c>
      <c r="Y69" s="54">
        <v>75.521180000000001</v>
      </c>
      <c r="Z69" s="12">
        <v>145280</v>
      </c>
      <c r="AA69" s="63">
        <v>2016.6</v>
      </c>
      <c r="AC69" s="30" t="s">
        <v>144</v>
      </c>
      <c r="AD69" s="12">
        <f t="shared" ref="AD69:AD132" si="12">P69-B69</f>
        <v>1</v>
      </c>
      <c r="AE69" s="54">
        <f t="shared" ref="AE69:AE132" si="13">(Q69-C69)*100/C69</f>
        <v>3.0829960757549881</v>
      </c>
      <c r="AF69" s="54">
        <f t="shared" ref="AF69:AF132" si="14">(R69-D69)*100/D69</f>
        <v>-2.9687760894974118</v>
      </c>
      <c r="AG69" s="54">
        <f t="shared" ref="AG69:AG132" si="15">(S69-E69)*100/E69</f>
        <v>-6.1610051186598458</v>
      </c>
      <c r="AH69" s="130"/>
      <c r="AI69" s="54"/>
      <c r="AJ69" s="54"/>
      <c r="AK69" s="54"/>
      <c r="AL69" s="54">
        <f t="shared" ref="AL69:AL132" si="16">X69-J69</f>
        <v>1</v>
      </c>
      <c r="AM69" s="54">
        <f t="shared" ref="AM69:AM132" si="17">(Y69-K69)*100/K69</f>
        <v>3.0829960757549881</v>
      </c>
      <c r="AN69" s="54">
        <f t="shared" ref="AN69:AN132" si="18">(Z69-L69)*100/L69</f>
        <v>-2.9687760894974118</v>
      </c>
      <c r="AO69" s="134">
        <f t="shared" ref="AO69:AO132" si="19">(AA69-M69)*100/M69</f>
        <v>-6.1610051186598458</v>
      </c>
    </row>
    <row r="70" spans="1:41">
      <c r="A70" s="93" t="s">
        <v>131</v>
      </c>
      <c r="B70" s="66">
        <v>12</v>
      </c>
      <c r="C70" s="65">
        <v>118.53416666666669</v>
      </c>
      <c r="D70" s="66">
        <v>374042.5</v>
      </c>
      <c r="E70" s="66">
        <v>3460.3333333333335</v>
      </c>
      <c r="F70" s="67">
        <v>8</v>
      </c>
      <c r="G70" s="65">
        <v>134.62625</v>
      </c>
      <c r="H70" s="66">
        <v>427513.75</v>
      </c>
      <c r="I70" s="66">
        <v>3614.5</v>
      </c>
      <c r="J70" s="66">
        <v>4</v>
      </c>
      <c r="K70" s="65">
        <v>86.35</v>
      </c>
      <c r="L70" s="66">
        <v>267100</v>
      </c>
      <c r="M70" s="66">
        <v>3152</v>
      </c>
      <c r="O70" s="93" t="s">
        <v>131</v>
      </c>
      <c r="P70" s="66">
        <v>39</v>
      </c>
      <c r="Q70" s="65">
        <v>88.560068717948695</v>
      </c>
      <c r="R70" s="66">
        <v>403557.94871794869</v>
      </c>
      <c r="S70" s="66">
        <v>4485.2564102564102</v>
      </c>
      <c r="T70" s="67">
        <v>3</v>
      </c>
      <c r="U70" s="65">
        <v>94.246733333333339</v>
      </c>
      <c r="V70" s="66">
        <v>361586.66666666669</v>
      </c>
      <c r="W70" s="66">
        <v>3863.6666666666665</v>
      </c>
      <c r="X70" s="66">
        <v>36</v>
      </c>
      <c r="Y70" s="65">
        <v>88.086179999999999</v>
      </c>
      <c r="Z70" s="66">
        <v>407055.55555555556</v>
      </c>
      <c r="AA70" s="112">
        <v>4537.0555555555557</v>
      </c>
      <c r="AC70" s="32" t="s">
        <v>131</v>
      </c>
      <c r="AD70" s="66">
        <f t="shared" si="12"/>
        <v>27</v>
      </c>
      <c r="AE70" s="65">
        <f t="shared" si="13"/>
        <v>-25.28730642955378</v>
      </c>
      <c r="AF70" s="65">
        <f t="shared" si="14"/>
        <v>7.8909345109041595</v>
      </c>
      <c r="AG70" s="65">
        <f t="shared" si="15"/>
        <v>29.619200758782682</v>
      </c>
      <c r="AH70" s="129">
        <f t="shared" ref="AH70:AH132" si="20">T70-F70</f>
        <v>-5</v>
      </c>
      <c r="AI70" s="65">
        <f t="shared" ref="AI70:AI132" si="21">(U70-G70)*100/G70</f>
        <v>-29.993791453499345</v>
      </c>
      <c r="AJ70" s="65">
        <f t="shared" ref="AJ70:AJ132" si="22">(V70-H70)*100/H70</f>
        <v>-15.421043962523617</v>
      </c>
      <c r="AK70" s="65">
        <f t="shared" ref="AK70:AK132" si="23">(W70-I70)*100/I70</f>
        <v>6.8935306865864296</v>
      </c>
      <c r="AL70" s="65">
        <f t="shared" si="16"/>
        <v>32</v>
      </c>
      <c r="AM70" s="65">
        <f t="shared" si="17"/>
        <v>2.0106311522872087</v>
      </c>
      <c r="AN70" s="65">
        <f t="shared" si="18"/>
        <v>52.398186280627314</v>
      </c>
      <c r="AO70" s="133">
        <f t="shared" si="19"/>
        <v>43.942117879300625</v>
      </c>
    </row>
    <row r="71" spans="1:41">
      <c r="A71" s="94" t="s">
        <v>257</v>
      </c>
      <c r="B71" s="12">
        <v>3</v>
      </c>
      <c r="C71" s="54">
        <v>177.96816666666666</v>
      </c>
      <c r="D71" s="12">
        <v>420000</v>
      </c>
      <c r="E71" s="12">
        <v>1811</v>
      </c>
      <c r="F71" s="14">
        <v>3</v>
      </c>
      <c r="G71" s="54">
        <v>177.96816666999999</v>
      </c>
      <c r="H71" s="12">
        <v>420000</v>
      </c>
      <c r="I71" s="12">
        <v>1811</v>
      </c>
      <c r="J71" s="12"/>
      <c r="K71" s="54" t="s">
        <v>1088</v>
      </c>
      <c r="L71" s="12" t="s">
        <v>1088</v>
      </c>
      <c r="M71" s="12"/>
      <c r="O71" s="94" t="s">
        <v>257</v>
      </c>
      <c r="P71" s="12">
        <v>2</v>
      </c>
      <c r="Q71" s="54">
        <v>151</v>
      </c>
      <c r="R71" s="12">
        <v>350000</v>
      </c>
      <c r="S71" s="12">
        <v>2318</v>
      </c>
      <c r="T71" s="14">
        <v>2</v>
      </c>
      <c r="U71" s="54">
        <v>151</v>
      </c>
      <c r="V71" s="12">
        <v>350000</v>
      </c>
      <c r="W71" s="12">
        <v>2318</v>
      </c>
      <c r="X71" s="12"/>
      <c r="Y71" s="54"/>
      <c r="Z71" s="12"/>
      <c r="AA71" s="63"/>
      <c r="AC71" s="30" t="s">
        <v>257</v>
      </c>
      <c r="AD71" s="12">
        <f t="shared" si="12"/>
        <v>-1</v>
      </c>
      <c r="AE71" s="54">
        <f t="shared" si="13"/>
        <v>-15.153365442696209</v>
      </c>
      <c r="AF71" s="54">
        <f t="shared" si="14"/>
        <v>-16.666666666666668</v>
      </c>
      <c r="AG71" s="54">
        <f t="shared" si="15"/>
        <v>27.995582551076755</v>
      </c>
      <c r="AH71" s="130">
        <f t="shared" si="20"/>
        <v>-1</v>
      </c>
      <c r="AI71" s="54">
        <f t="shared" si="21"/>
        <v>-15.153365444285379</v>
      </c>
      <c r="AJ71" s="54">
        <f t="shared" si="22"/>
        <v>-16.666666666666668</v>
      </c>
      <c r="AK71" s="54">
        <f t="shared" si="23"/>
        <v>27.995582551076755</v>
      </c>
      <c r="AL71" s="54">
        <f t="shared" si="16"/>
        <v>0</v>
      </c>
      <c r="AM71" s="54"/>
      <c r="AN71" s="54"/>
      <c r="AO71" s="134"/>
    </row>
    <row r="72" spans="1:41">
      <c r="A72" s="93" t="s">
        <v>145</v>
      </c>
      <c r="B72" s="66">
        <v>95</v>
      </c>
      <c r="C72" s="65">
        <v>157.87396105263156</v>
      </c>
      <c r="D72" s="66">
        <v>360388.18478260876</v>
      </c>
      <c r="E72" s="66">
        <v>2757.510869565217</v>
      </c>
      <c r="F72" s="67">
        <v>32</v>
      </c>
      <c r="G72" s="65">
        <v>301.1196875</v>
      </c>
      <c r="H72" s="66">
        <v>570700.44828000001</v>
      </c>
      <c r="I72" s="66">
        <v>2066.4482758620688</v>
      </c>
      <c r="J72" s="66">
        <v>63</v>
      </c>
      <c r="K72" s="65">
        <v>85.114226983999998</v>
      </c>
      <c r="L72" s="66">
        <v>263577.77778</v>
      </c>
      <c r="M72" s="66">
        <v>3075.6190476190468</v>
      </c>
      <c r="O72" s="93" t="s">
        <v>145</v>
      </c>
      <c r="P72" s="66">
        <v>60</v>
      </c>
      <c r="Q72" s="65">
        <v>129.80507833333334</v>
      </c>
      <c r="R72" s="66">
        <v>312873.70689655171</v>
      </c>
      <c r="S72" s="66">
        <v>2841.4827586206898</v>
      </c>
      <c r="T72" s="67">
        <v>14</v>
      </c>
      <c r="U72" s="65">
        <v>291.16571428571422</v>
      </c>
      <c r="V72" s="66">
        <v>529799.85714285716</v>
      </c>
      <c r="W72" s="66">
        <v>1894.5</v>
      </c>
      <c r="X72" s="66">
        <v>46</v>
      </c>
      <c r="Y72" s="65">
        <v>80.695319565217375</v>
      </c>
      <c r="Z72" s="66">
        <v>243851.75</v>
      </c>
      <c r="AA72" s="112">
        <v>3142.7954545454545</v>
      </c>
      <c r="AC72" s="32" t="s">
        <v>145</v>
      </c>
      <c r="AD72" s="66">
        <f t="shared" si="12"/>
        <v>-35</v>
      </c>
      <c r="AE72" s="65">
        <f t="shared" si="13"/>
        <v>-17.779298455646334</v>
      </c>
      <c r="AF72" s="65">
        <f t="shared" si="14"/>
        <v>-13.184249620924296</v>
      </c>
      <c r="AG72" s="65">
        <f t="shared" si="15"/>
        <v>3.045206094462749</v>
      </c>
      <c r="AH72" s="129">
        <f t="shared" si="20"/>
        <v>-18</v>
      </c>
      <c r="AI72" s="65">
        <f t="shared" si="21"/>
        <v>-3.3056534087581975</v>
      </c>
      <c r="AJ72" s="65">
        <f t="shared" si="22"/>
        <v>-7.1667354144211206</v>
      </c>
      <c r="AK72" s="65">
        <f t="shared" si="23"/>
        <v>-8.3209571645501974</v>
      </c>
      <c r="AL72" s="65">
        <f t="shared" si="16"/>
        <v>-17</v>
      </c>
      <c r="AM72" s="65">
        <f t="shared" si="17"/>
        <v>-5.1917377098581907</v>
      </c>
      <c r="AN72" s="65">
        <f t="shared" si="18"/>
        <v>-7.4839494991359601</v>
      </c>
      <c r="AO72" s="133">
        <f t="shared" si="19"/>
        <v>2.1841588924483841</v>
      </c>
    </row>
    <row r="73" spans="1:41">
      <c r="A73" s="94" t="s">
        <v>876</v>
      </c>
      <c r="B73" s="12">
        <v>17</v>
      </c>
      <c r="C73" s="54">
        <v>93.239907692307682</v>
      </c>
      <c r="D73" s="12">
        <v>125361.64705882354</v>
      </c>
      <c r="E73" s="12">
        <v>1535.3846153846152</v>
      </c>
      <c r="F73" s="14">
        <v>12</v>
      </c>
      <c r="G73" s="54">
        <v>81.489850000000004</v>
      </c>
      <c r="H73" s="12">
        <v>133804</v>
      </c>
      <c r="I73" s="12">
        <v>1915.125</v>
      </c>
      <c r="J73" s="12">
        <v>5</v>
      </c>
      <c r="K73" s="54">
        <v>112.04</v>
      </c>
      <c r="L73" s="12">
        <v>105100</v>
      </c>
      <c r="M73" s="12">
        <v>927.8</v>
      </c>
      <c r="O73" s="94" t="s">
        <v>876</v>
      </c>
      <c r="P73" s="12">
        <v>16</v>
      </c>
      <c r="Q73" s="54">
        <v>105.2967431875</v>
      </c>
      <c r="R73" s="12">
        <v>153212.5</v>
      </c>
      <c r="S73" s="12">
        <v>1468.3125</v>
      </c>
      <c r="T73" s="14">
        <v>2</v>
      </c>
      <c r="U73" s="54">
        <v>180.91</v>
      </c>
      <c r="V73" s="12">
        <v>270000</v>
      </c>
      <c r="W73" s="12">
        <v>1492</v>
      </c>
      <c r="X73" s="12">
        <v>14</v>
      </c>
      <c r="Y73" s="54">
        <v>94.494849357142854</v>
      </c>
      <c r="Z73" s="12">
        <v>136528.57142857142</v>
      </c>
      <c r="AA73" s="63">
        <v>1464.9285714285713</v>
      </c>
      <c r="AC73" s="30" t="s">
        <v>876</v>
      </c>
      <c r="AD73" s="12">
        <f t="shared" si="12"/>
        <v>-1</v>
      </c>
      <c r="AE73" s="54">
        <f t="shared" si="13"/>
        <v>12.930981801247546</v>
      </c>
      <c r="AF73" s="54">
        <f t="shared" si="14"/>
        <v>22.216406368774006</v>
      </c>
      <c r="AG73" s="54">
        <f t="shared" si="15"/>
        <v>-4.3684243486973857</v>
      </c>
      <c r="AH73" s="130">
        <f t="shared" si="20"/>
        <v>-10</v>
      </c>
      <c r="AI73" s="54">
        <f t="shared" si="21"/>
        <v>122.0031083625752</v>
      </c>
      <c r="AJ73" s="54">
        <f t="shared" si="22"/>
        <v>101.78768945621954</v>
      </c>
      <c r="AK73" s="54">
        <f t="shared" si="23"/>
        <v>-22.093858103256967</v>
      </c>
      <c r="AL73" s="54">
        <f t="shared" si="16"/>
        <v>9</v>
      </c>
      <c r="AM73" s="54">
        <f t="shared" si="17"/>
        <v>-15.659720316723627</v>
      </c>
      <c r="AN73" s="54">
        <f t="shared" si="18"/>
        <v>29.903493271714005</v>
      </c>
      <c r="AO73" s="134">
        <f t="shared" si="19"/>
        <v>57.89271086748991</v>
      </c>
    </row>
    <row r="74" spans="1:41">
      <c r="A74" s="93" t="s">
        <v>132</v>
      </c>
      <c r="B74" s="66">
        <v>10</v>
      </c>
      <c r="C74" s="65">
        <v>85.636999999999986</v>
      </c>
      <c r="D74" s="66">
        <v>220400</v>
      </c>
      <c r="E74" s="66">
        <v>2581.7999999999997</v>
      </c>
      <c r="F74" s="67"/>
      <c r="G74" s="65" t="s">
        <v>1088</v>
      </c>
      <c r="H74" s="66" t="s">
        <v>1088</v>
      </c>
      <c r="I74" s="66"/>
      <c r="J74" s="66">
        <v>10</v>
      </c>
      <c r="K74" s="65">
        <v>85.637</v>
      </c>
      <c r="L74" s="66">
        <v>220400</v>
      </c>
      <c r="M74" s="66">
        <v>2581.7999999999997</v>
      </c>
      <c r="O74" s="93" t="s">
        <v>132</v>
      </c>
      <c r="P74" s="66">
        <v>20</v>
      </c>
      <c r="Q74" s="65">
        <v>83.259425000000022</v>
      </c>
      <c r="R74" s="66">
        <v>305600</v>
      </c>
      <c r="S74" s="66">
        <v>3322.1333333333332</v>
      </c>
      <c r="T74" s="67"/>
      <c r="U74" s="65"/>
      <c r="V74" s="66"/>
      <c r="W74" s="66"/>
      <c r="X74" s="66">
        <v>20</v>
      </c>
      <c r="Y74" s="65">
        <v>83.259424999999993</v>
      </c>
      <c r="Z74" s="66">
        <v>305600</v>
      </c>
      <c r="AA74" s="112">
        <v>3322.1333333333332</v>
      </c>
      <c r="AC74" s="32" t="s">
        <v>132</v>
      </c>
      <c r="AD74" s="66">
        <f t="shared" si="12"/>
        <v>10</v>
      </c>
      <c r="AE74" s="65">
        <f t="shared" si="13"/>
        <v>-2.7763408339852691</v>
      </c>
      <c r="AF74" s="65">
        <f t="shared" si="14"/>
        <v>38.656987295825772</v>
      </c>
      <c r="AG74" s="65">
        <f t="shared" si="15"/>
        <v>28.675084566323243</v>
      </c>
      <c r="AH74" s="129"/>
      <c r="AI74" s="65"/>
      <c r="AJ74" s="65"/>
      <c r="AK74" s="65"/>
      <c r="AL74" s="65">
        <f t="shared" si="16"/>
        <v>10</v>
      </c>
      <c r="AM74" s="65">
        <f t="shared" si="17"/>
        <v>-2.7763408339853188</v>
      </c>
      <c r="AN74" s="65">
        <f t="shared" si="18"/>
        <v>38.656987295825772</v>
      </c>
      <c r="AO74" s="133">
        <f t="shared" si="19"/>
        <v>28.675084566323243</v>
      </c>
    </row>
    <row r="75" spans="1:41">
      <c r="A75" s="94" t="s">
        <v>133</v>
      </c>
      <c r="B75" s="12">
        <v>19</v>
      </c>
      <c r="C75" s="54">
        <v>63.48993652631578</v>
      </c>
      <c r="D75" s="12">
        <v>181036.44444444444</v>
      </c>
      <c r="E75" s="12">
        <v>2753.8888888888887</v>
      </c>
      <c r="F75" s="14"/>
      <c r="G75" s="54" t="s">
        <v>1088</v>
      </c>
      <c r="H75" s="12" t="s">
        <v>1088</v>
      </c>
      <c r="I75" s="12"/>
      <c r="J75" s="12">
        <v>19</v>
      </c>
      <c r="K75" s="54">
        <v>63.489936526000001</v>
      </c>
      <c r="L75" s="12">
        <v>181036.44443999999</v>
      </c>
      <c r="M75" s="12">
        <v>2753.8888888888887</v>
      </c>
      <c r="O75" s="94" t="s">
        <v>133</v>
      </c>
      <c r="P75" s="12">
        <v>12</v>
      </c>
      <c r="Q75" s="54">
        <v>63.504066166666668</v>
      </c>
      <c r="R75" s="12">
        <v>216600</v>
      </c>
      <c r="S75" s="12">
        <v>3245.4545454545455</v>
      </c>
      <c r="T75" s="14"/>
      <c r="U75" s="54"/>
      <c r="V75" s="12"/>
      <c r="W75" s="12"/>
      <c r="X75" s="12">
        <v>12</v>
      </c>
      <c r="Y75" s="54">
        <v>63.504066166666661</v>
      </c>
      <c r="Z75" s="12">
        <v>216600</v>
      </c>
      <c r="AA75" s="63">
        <v>3245.4545454545455</v>
      </c>
      <c r="AC75" s="30" t="s">
        <v>133</v>
      </c>
      <c r="AD75" s="12">
        <f t="shared" si="12"/>
        <v>-7</v>
      </c>
      <c r="AE75" s="54">
        <f t="shared" si="13"/>
        <v>2.2254929086329967E-2</v>
      </c>
      <c r="AF75" s="54">
        <f t="shared" si="14"/>
        <v>19.644417821334933</v>
      </c>
      <c r="AG75" s="54">
        <f t="shared" si="15"/>
        <v>17.84987254020945</v>
      </c>
      <c r="AH75" s="130"/>
      <c r="AI75" s="54"/>
      <c r="AJ75" s="54"/>
      <c r="AK75" s="54"/>
      <c r="AL75" s="54">
        <f t="shared" si="16"/>
        <v>-7</v>
      </c>
      <c r="AM75" s="54">
        <f t="shared" si="17"/>
        <v>2.2254929583798686E-2</v>
      </c>
      <c r="AN75" s="54">
        <f t="shared" si="18"/>
        <v>19.644417824272207</v>
      </c>
      <c r="AO75" s="134">
        <f t="shared" si="19"/>
        <v>17.84987254020945</v>
      </c>
    </row>
    <row r="76" spans="1:41">
      <c r="A76" s="93" t="s">
        <v>134</v>
      </c>
      <c r="B76" s="66">
        <v>22</v>
      </c>
      <c r="C76" s="65">
        <v>94.153545454545466</v>
      </c>
      <c r="D76" s="66">
        <v>193704.76190476186</v>
      </c>
      <c r="E76" s="66">
        <v>2079.7619047619046</v>
      </c>
      <c r="F76" s="67"/>
      <c r="G76" s="65" t="s">
        <v>1088</v>
      </c>
      <c r="H76" s="66" t="s">
        <v>1088</v>
      </c>
      <c r="I76" s="66"/>
      <c r="J76" s="66">
        <v>22</v>
      </c>
      <c r="K76" s="65">
        <v>94.153545455</v>
      </c>
      <c r="L76" s="66">
        <v>193704.76190000001</v>
      </c>
      <c r="M76" s="66">
        <v>2079.7619047619046</v>
      </c>
      <c r="O76" s="93" t="s">
        <v>134</v>
      </c>
      <c r="P76" s="66">
        <v>8</v>
      </c>
      <c r="Q76" s="65">
        <v>91.403187500000001</v>
      </c>
      <c r="R76" s="66">
        <v>236250</v>
      </c>
      <c r="S76" s="66">
        <v>2685.375</v>
      </c>
      <c r="T76" s="67"/>
      <c r="U76" s="65"/>
      <c r="V76" s="66"/>
      <c r="W76" s="66"/>
      <c r="X76" s="66">
        <v>8</v>
      </c>
      <c r="Y76" s="65">
        <v>91.403187500000001</v>
      </c>
      <c r="Z76" s="66">
        <v>236250</v>
      </c>
      <c r="AA76" s="112">
        <v>2685.375</v>
      </c>
      <c r="AC76" s="32" t="s">
        <v>134</v>
      </c>
      <c r="AD76" s="66">
        <f t="shared" si="12"/>
        <v>-14</v>
      </c>
      <c r="AE76" s="65">
        <f t="shared" si="13"/>
        <v>-2.9211411437217256</v>
      </c>
      <c r="AF76" s="65">
        <f t="shared" si="14"/>
        <v>21.963960863365973</v>
      </c>
      <c r="AG76" s="65">
        <f t="shared" si="15"/>
        <v>29.1193474527762</v>
      </c>
      <c r="AH76" s="129"/>
      <c r="AI76" s="65"/>
      <c r="AJ76" s="65"/>
      <c r="AK76" s="65"/>
      <c r="AL76" s="65">
        <f t="shared" si="16"/>
        <v>-14</v>
      </c>
      <c r="AM76" s="65">
        <f t="shared" si="17"/>
        <v>-2.9211411441903818</v>
      </c>
      <c r="AN76" s="65">
        <f t="shared" si="18"/>
        <v>21.963960866364218</v>
      </c>
      <c r="AO76" s="133">
        <f t="shared" si="19"/>
        <v>29.1193474527762</v>
      </c>
    </row>
    <row r="77" spans="1:41">
      <c r="A77" s="94" t="s">
        <v>881</v>
      </c>
      <c r="B77" s="12">
        <v>6</v>
      </c>
      <c r="C77" s="54">
        <v>87.651666666666671</v>
      </c>
      <c r="D77" s="12">
        <v>100966.66666666667</v>
      </c>
      <c r="E77" s="12">
        <v>1153</v>
      </c>
      <c r="F77" s="14"/>
      <c r="G77" s="54" t="s">
        <v>1088</v>
      </c>
      <c r="H77" s="12" t="s">
        <v>1090</v>
      </c>
      <c r="I77" s="12"/>
      <c r="J77" s="12">
        <v>6</v>
      </c>
      <c r="K77" s="54">
        <v>87.651666667000001</v>
      </c>
      <c r="L77" s="12">
        <v>100966.66667000001</v>
      </c>
      <c r="M77" s="12">
        <v>1153</v>
      </c>
      <c r="O77" s="94" t="s">
        <v>881</v>
      </c>
      <c r="P77" s="12">
        <v>6</v>
      </c>
      <c r="Q77" s="54">
        <v>87.651666666666685</v>
      </c>
      <c r="R77" s="12">
        <v>97933.333333333328</v>
      </c>
      <c r="S77" s="12">
        <v>1113</v>
      </c>
      <c r="T77" s="14"/>
      <c r="U77" s="54"/>
      <c r="V77" s="12"/>
      <c r="W77" s="12"/>
      <c r="X77" s="12">
        <v>6</v>
      </c>
      <c r="Y77" s="54">
        <v>87.651666666666685</v>
      </c>
      <c r="Z77" s="12">
        <v>97933.333333333328</v>
      </c>
      <c r="AA77" s="63">
        <v>1113</v>
      </c>
      <c r="AC77" s="30" t="s">
        <v>881</v>
      </c>
      <c r="AD77" s="12">
        <f t="shared" si="12"/>
        <v>0</v>
      </c>
      <c r="AE77" s="54">
        <f t="shared" si="13"/>
        <v>1.6212874501570995E-14</v>
      </c>
      <c r="AF77" s="54">
        <f t="shared" si="14"/>
        <v>-3.0042918454935719</v>
      </c>
      <c r="AG77" s="54">
        <f t="shared" si="15"/>
        <v>-3.4692107545533393</v>
      </c>
      <c r="AH77" s="130"/>
      <c r="AI77" s="54"/>
      <c r="AJ77" s="54"/>
      <c r="AK77" s="54"/>
      <c r="AL77" s="54">
        <f t="shared" si="16"/>
        <v>0</v>
      </c>
      <c r="AM77" s="54">
        <f t="shared" si="17"/>
        <v>-3.8027297143290152E-10</v>
      </c>
      <c r="AN77" s="54">
        <f t="shared" si="18"/>
        <v>-3.0042918486958081</v>
      </c>
      <c r="AO77" s="134">
        <f t="shared" si="19"/>
        <v>-3.4692107545533393</v>
      </c>
    </row>
    <row r="78" spans="1:41">
      <c r="A78" s="93" t="s">
        <v>885</v>
      </c>
      <c r="B78" s="66">
        <v>5</v>
      </c>
      <c r="C78" s="65">
        <v>53.678799999999995</v>
      </c>
      <c r="D78" s="66">
        <v>71060</v>
      </c>
      <c r="E78" s="66">
        <v>1323.6</v>
      </c>
      <c r="F78" s="67"/>
      <c r="G78" s="65" t="s">
        <v>1088</v>
      </c>
      <c r="H78" s="66" t="s">
        <v>1088</v>
      </c>
      <c r="I78" s="66"/>
      <c r="J78" s="66">
        <v>5</v>
      </c>
      <c r="K78" s="65">
        <v>53.678800000000003</v>
      </c>
      <c r="L78" s="66">
        <v>71060</v>
      </c>
      <c r="M78" s="66">
        <v>1323.6</v>
      </c>
      <c r="O78" s="93" t="s">
        <v>885</v>
      </c>
      <c r="P78" s="66">
        <v>7</v>
      </c>
      <c r="Q78" s="65">
        <v>46.898639857142861</v>
      </c>
      <c r="R78" s="66">
        <v>64114.285714285717</v>
      </c>
      <c r="S78" s="66">
        <v>1402.7142857142858</v>
      </c>
      <c r="T78" s="67"/>
      <c r="U78" s="65"/>
      <c r="V78" s="66"/>
      <c r="W78" s="66"/>
      <c r="X78" s="66">
        <v>7</v>
      </c>
      <c r="Y78" s="65">
        <v>46.898639857142861</v>
      </c>
      <c r="Z78" s="66">
        <v>64114.285714285717</v>
      </c>
      <c r="AA78" s="112">
        <v>1402.7142857142858</v>
      </c>
      <c r="AC78" s="32" t="s">
        <v>885</v>
      </c>
      <c r="AD78" s="66">
        <f t="shared" si="12"/>
        <v>2</v>
      </c>
      <c r="AE78" s="65">
        <f t="shared" si="13"/>
        <v>-12.630983074988889</v>
      </c>
      <c r="AF78" s="65">
        <f t="shared" si="14"/>
        <v>-9.77443609022556</v>
      </c>
      <c r="AG78" s="65">
        <f t="shared" si="15"/>
        <v>5.9772050252558078</v>
      </c>
      <c r="AH78" s="129"/>
      <c r="AI78" s="65"/>
      <c r="AJ78" s="65"/>
      <c r="AK78" s="65"/>
      <c r="AL78" s="65">
        <f t="shared" si="16"/>
        <v>2</v>
      </c>
      <c r="AM78" s="65">
        <f t="shared" si="17"/>
        <v>-12.630983074988899</v>
      </c>
      <c r="AN78" s="65">
        <f t="shared" si="18"/>
        <v>-9.77443609022556</v>
      </c>
      <c r="AO78" s="133">
        <f t="shared" si="19"/>
        <v>5.9772050252558078</v>
      </c>
    </row>
    <row r="79" spans="1:41">
      <c r="A79" s="94" t="s">
        <v>886</v>
      </c>
      <c r="B79" s="12">
        <v>7</v>
      </c>
      <c r="C79" s="54">
        <v>73.828571428571436</v>
      </c>
      <c r="D79" s="12">
        <v>67500</v>
      </c>
      <c r="E79" s="12">
        <v>1052.5999999999999</v>
      </c>
      <c r="F79" s="14"/>
      <c r="G79" s="54" t="s">
        <v>1088</v>
      </c>
      <c r="H79" s="12" t="s">
        <v>1088</v>
      </c>
      <c r="I79" s="12"/>
      <c r="J79" s="12">
        <v>7</v>
      </c>
      <c r="K79" s="54">
        <v>73.828571428999993</v>
      </c>
      <c r="L79" s="12">
        <v>67500</v>
      </c>
      <c r="M79" s="12">
        <v>1052.5999999999999</v>
      </c>
      <c r="O79" s="94" t="s">
        <v>886</v>
      </c>
      <c r="P79" s="12">
        <v>7</v>
      </c>
      <c r="Q79" s="54">
        <v>73.291071428571428</v>
      </c>
      <c r="R79" s="12">
        <v>83600</v>
      </c>
      <c r="S79" s="12">
        <v>1150.5714285714287</v>
      </c>
      <c r="T79" s="14"/>
      <c r="U79" s="54"/>
      <c r="V79" s="12"/>
      <c r="W79" s="12"/>
      <c r="X79" s="12">
        <v>7</v>
      </c>
      <c r="Y79" s="54">
        <v>73.291071428571428</v>
      </c>
      <c r="Z79" s="12">
        <v>83600</v>
      </c>
      <c r="AA79" s="63">
        <v>1150.5714285714287</v>
      </c>
      <c r="AC79" s="30" t="s">
        <v>886</v>
      </c>
      <c r="AD79" s="12">
        <f t="shared" si="12"/>
        <v>0</v>
      </c>
      <c r="AE79" s="54">
        <f t="shared" si="13"/>
        <v>-0.72803792569660586</v>
      </c>
      <c r="AF79" s="54">
        <f t="shared" si="14"/>
        <v>23.851851851851851</v>
      </c>
      <c r="AG79" s="54">
        <f t="shared" si="15"/>
        <v>9.30756494123397</v>
      </c>
      <c r="AH79" s="130"/>
      <c r="AI79" s="54"/>
      <c r="AJ79" s="54"/>
      <c r="AK79" s="54"/>
      <c r="AL79" s="54">
        <f t="shared" si="16"/>
        <v>0</v>
      </c>
      <c r="AM79" s="54">
        <f t="shared" si="17"/>
        <v>-0.72803792627285524</v>
      </c>
      <c r="AN79" s="54">
        <f t="shared" si="18"/>
        <v>23.851851851851851</v>
      </c>
      <c r="AO79" s="134">
        <f t="shared" si="19"/>
        <v>9.30756494123397</v>
      </c>
    </row>
    <row r="80" spans="1:41">
      <c r="A80" s="93" t="s">
        <v>1053</v>
      </c>
      <c r="B80" s="66">
        <v>7</v>
      </c>
      <c r="C80" s="65">
        <v>55.256</v>
      </c>
      <c r="D80" s="66">
        <v>82785.714285714275</v>
      </c>
      <c r="E80" s="66">
        <v>1474.5714285714287</v>
      </c>
      <c r="F80" s="67"/>
      <c r="G80" s="65" t="s">
        <v>1088</v>
      </c>
      <c r="H80" s="66" t="s">
        <v>1088</v>
      </c>
      <c r="I80" s="66"/>
      <c r="J80" s="66">
        <v>7</v>
      </c>
      <c r="K80" s="65">
        <v>55.256</v>
      </c>
      <c r="L80" s="66">
        <v>82785.714286000002</v>
      </c>
      <c r="M80" s="66">
        <v>1474.5714285714287</v>
      </c>
      <c r="O80" s="93" t="s">
        <v>1053</v>
      </c>
      <c r="P80" s="66">
        <v>1</v>
      </c>
      <c r="Q80" s="65">
        <v>68.73</v>
      </c>
      <c r="R80" s="66">
        <v>104800</v>
      </c>
      <c r="S80" s="66">
        <v>1525</v>
      </c>
      <c r="T80" s="67"/>
      <c r="U80" s="65"/>
      <c r="V80" s="66"/>
      <c r="W80" s="66"/>
      <c r="X80" s="66">
        <v>1</v>
      </c>
      <c r="Y80" s="65">
        <v>68.73</v>
      </c>
      <c r="Z80" s="66">
        <v>104800</v>
      </c>
      <c r="AA80" s="112">
        <v>1525</v>
      </c>
      <c r="AC80" s="32" t="s">
        <v>1053</v>
      </c>
      <c r="AD80" s="66">
        <f t="shared" si="12"/>
        <v>-6</v>
      </c>
      <c r="AE80" s="65">
        <f t="shared" si="13"/>
        <v>24.384682206457224</v>
      </c>
      <c r="AF80" s="65">
        <f t="shared" si="14"/>
        <v>26.591889559965502</v>
      </c>
      <c r="AG80" s="65">
        <f t="shared" si="15"/>
        <v>3.4198798682425817</v>
      </c>
      <c r="AH80" s="129"/>
      <c r="AI80" s="65"/>
      <c r="AJ80" s="65"/>
      <c r="AK80" s="65"/>
      <c r="AL80" s="65">
        <f t="shared" si="16"/>
        <v>-6</v>
      </c>
      <c r="AM80" s="65">
        <f t="shared" si="17"/>
        <v>24.384682206457224</v>
      </c>
      <c r="AN80" s="65">
        <f t="shared" si="18"/>
        <v>26.591889559528585</v>
      </c>
      <c r="AO80" s="133">
        <f t="shared" si="19"/>
        <v>3.4198798682425817</v>
      </c>
    </row>
    <row r="81" spans="1:41">
      <c r="A81" s="94" t="s">
        <v>891</v>
      </c>
      <c r="B81" s="12">
        <v>5</v>
      </c>
      <c r="C81" s="54">
        <v>82.981999999999999</v>
      </c>
      <c r="D81" s="12">
        <v>118680</v>
      </c>
      <c r="E81" s="12">
        <v>1473</v>
      </c>
      <c r="F81" s="14"/>
      <c r="G81" s="54" t="s">
        <v>1088</v>
      </c>
      <c r="H81" s="12" t="s">
        <v>1088</v>
      </c>
      <c r="I81" s="12"/>
      <c r="J81" s="12">
        <v>5</v>
      </c>
      <c r="K81" s="54">
        <v>82.981999999999999</v>
      </c>
      <c r="L81" s="12">
        <v>118680</v>
      </c>
      <c r="M81" s="12">
        <v>1473</v>
      </c>
      <c r="O81" s="94" t="s">
        <v>891</v>
      </c>
      <c r="P81" s="12">
        <v>5</v>
      </c>
      <c r="Q81" s="54">
        <v>82.981999999999999</v>
      </c>
      <c r="R81" s="12">
        <v>209360</v>
      </c>
      <c r="S81" s="12">
        <v>2344.6</v>
      </c>
      <c r="T81" s="14"/>
      <c r="U81" s="54"/>
      <c r="V81" s="12"/>
      <c r="W81" s="12"/>
      <c r="X81" s="12">
        <v>5</v>
      </c>
      <c r="Y81" s="54">
        <v>82.981999999999999</v>
      </c>
      <c r="Z81" s="12">
        <v>209360</v>
      </c>
      <c r="AA81" s="63">
        <v>2344.6</v>
      </c>
      <c r="AC81" s="30" t="s">
        <v>891</v>
      </c>
      <c r="AD81" s="12">
        <f t="shared" si="12"/>
        <v>0</v>
      </c>
      <c r="AE81" s="54">
        <f t="shared" si="13"/>
        <v>0</v>
      </c>
      <c r="AF81" s="54">
        <f t="shared" si="14"/>
        <v>76.407145264577011</v>
      </c>
      <c r="AG81" s="54">
        <f t="shared" si="15"/>
        <v>59.171758316361156</v>
      </c>
      <c r="AH81" s="130"/>
      <c r="AI81" s="54"/>
      <c r="AJ81" s="54"/>
      <c r="AK81" s="54"/>
      <c r="AL81" s="54">
        <f t="shared" si="16"/>
        <v>0</v>
      </c>
      <c r="AM81" s="54">
        <f t="shared" si="17"/>
        <v>0</v>
      </c>
      <c r="AN81" s="54">
        <f t="shared" si="18"/>
        <v>76.407145264577011</v>
      </c>
      <c r="AO81" s="134">
        <f t="shared" si="19"/>
        <v>59.171758316361156</v>
      </c>
    </row>
    <row r="82" spans="1:41">
      <c r="A82" s="93" t="s">
        <v>892</v>
      </c>
      <c r="B82" s="66">
        <v>1</v>
      </c>
      <c r="C82" s="65">
        <v>63.2</v>
      </c>
      <c r="D82" s="66">
        <v>85500</v>
      </c>
      <c r="E82" s="66">
        <v>1353</v>
      </c>
      <c r="F82" s="67"/>
      <c r="G82" s="65" t="s">
        <v>1088</v>
      </c>
      <c r="H82" s="66" t="s">
        <v>1088</v>
      </c>
      <c r="I82" s="66"/>
      <c r="J82" s="66">
        <v>1</v>
      </c>
      <c r="K82" s="65">
        <v>63.2</v>
      </c>
      <c r="L82" s="66">
        <v>85500</v>
      </c>
      <c r="M82" s="66">
        <v>1353</v>
      </c>
      <c r="O82" s="93" t="s">
        <v>892</v>
      </c>
      <c r="P82" s="66">
        <v>1</v>
      </c>
      <c r="Q82" s="65">
        <v>63.2</v>
      </c>
      <c r="R82" s="66">
        <v>70500</v>
      </c>
      <c r="S82" s="66">
        <v>1116</v>
      </c>
      <c r="T82" s="67"/>
      <c r="U82" s="65"/>
      <c r="V82" s="66"/>
      <c r="W82" s="66"/>
      <c r="X82" s="66">
        <v>1</v>
      </c>
      <c r="Y82" s="65">
        <v>63.2</v>
      </c>
      <c r="Z82" s="66">
        <v>70500</v>
      </c>
      <c r="AA82" s="112">
        <v>1116</v>
      </c>
      <c r="AC82" s="32" t="s">
        <v>892</v>
      </c>
      <c r="AD82" s="66">
        <f t="shared" si="12"/>
        <v>0</v>
      </c>
      <c r="AE82" s="65">
        <f t="shared" si="13"/>
        <v>0</v>
      </c>
      <c r="AF82" s="65">
        <f t="shared" si="14"/>
        <v>-17.543859649122808</v>
      </c>
      <c r="AG82" s="65">
        <f t="shared" si="15"/>
        <v>-17.516629711751662</v>
      </c>
      <c r="AH82" s="129"/>
      <c r="AI82" s="65"/>
      <c r="AJ82" s="65"/>
      <c r="AK82" s="65"/>
      <c r="AL82" s="65">
        <f t="shared" si="16"/>
        <v>0</v>
      </c>
      <c r="AM82" s="65">
        <f t="shared" si="17"/>
        <v>0</v>
      </c>
      <c r="AN82" s="65">
        <f t="shared" si="18"/>
        <v>-17.543859649122808</v>
      </c>
      <c r="AO82" s="133">
        <f t="shared" si="19"/>
        <v>-17.516629711751662</v>
      </c>
    </row>
    <row r="83" spans="1:41">
      <c r="A83" s="94" t="s">
        <v>263</v>
      </c>
      <c r="B83" s="12">
        <v>15</v>
      </c>
      <c r="C83" s="54">
        <v>260</v>
      </c>
      <c r="D83" s="12">
        <v>500000</v>
      </c>
      <c r="E83" s="12">
        <v>1923</v>
      </c>
      <c r="F83" s="14">
        <v>15</v>
      </c>
      <c r="G83" s="54">
        <v>260</v>
      </c>
      <c r="H83" s="12">
        <v>500000</v>
      </c>
      <c r="I83" s="12">
        <v>1923</v>
      </c>
      <c r="J83" s="12"/>
      <c r="K83" s="54" t="s">
        <v>1088</v>
      </c>
      <c r="L83" s="12" t="s">
        <v>1088</v>
      </c>
      <c r="M83" s="12"/>
      <c r="O83" s="94" t="s">
        <v>263</v>
      </c>
      <c r="P83" s="12">
        <v>15</v>
      </c>
      <c r="Q83" s="54">
        <v>260</v>
      </c>
      <c r="R83" s="12">
        <v>500000</v>
      </c>
      <c r="S83" s="12">
        <v>1923</v>
      </c>
      <c r="T83" s="14">
        <v>15</v>
      </c>
      <c r="U83" s="54">
        <v>260</v>
      </c>
      <c r="V83" s="12">
        <v>500000</v>
      </c>
      <c r="W83" s="12">
        <v>1923</v>
      </c>
      <c r="X83" s="12"/>
      <c r="Y83" s="54"/>
      <c r="Z83" s="12"/>
      <c r="AA83" s="63"/>
      <c r="AC83" s="30" t="s">
        <v>263</v>
      </c>
      <c r="AD83" s="12">
        <f t="shared" si="12"/>
        <v>0</v>
      </c>
      <c r="AE83" s="54">
        <f t="shared" si="13"/>
        <v>0</v>
      </c>
      <c r="AF83" s="54">
        <f t="shared" si="14"/>
        <v>0</v>
      </c>
      <c r="AG83" s="54">
        <f t="shared" si="15"/>
        <v>0</v>
      </c>
      <c r="AH83" s="130">
        <f t="shared" si="20"/>
        <v>0</v>
      </c>
      <c r="AI83" s="54">
        <f t="shared" si="21"/>
        <v>0</v>
      </c>
      <c r="AJ83" s="54">
        <f t="shared" si="22"/>
        <v>0</v>
      </c>
      <c r="AK83" s="54">
        <f t="shared" si="23"/>
        <v>0</v>
      </c>
      <c r="AL83" s="54">
        <f t="shared" si="16"/>
        <v>0</v>
      </c>
      <c r="AM83" s="54"/>
      <c r="AN83" s="54"/>
      <c r="AO83" s="134"/>
    </row>
    <row r="84" spans="1:41">
      <c r="A84" s="93" t="s">
        <v>1058</v>
      </c>
      <c r="B84" s="66">
        <v>1</v>
      </c>
      <c r="C84" s="65"/>
      <c r="D84" s="66"/>
      <c r="E84" s="66"/>
      <c r="F84" s="67">
        <v>1</v>
      </c>
      <c r="G84" s="65" t="s">
        <v>1090</v>
      </c>
      <c r="H84" s="66" t="s">
        <v>1088</v>
      </c>
      <c r="I84" s="66"/>
      <c r="J84" s="66"/>
      <c r="K84" s="65" t="s">
        <v>1090</v>
      </c>
      <c r="L84" s="66" t="s">
        <v>1090</v>
      </c>
      <c r="M84" s="66"/>
      <c r="O84" s="93" t="s">
        <v>1058</v>
      </c>
      <c r="P84" s="66">
        <v>3</v>
      </c>
      <c r="Q84" s="65">
        <v>195.35624999999999</v>
      </c>
      <c r="R84" s="66">
        <v>221900</v>
      </c>
      <c r="S84" s="66">
        <v>1159.5</v>
      </c>
      <c r="T84" s="67">
        <v>1</v>
      </c>
      <c r="U84" s="65"/>
      <c r="V84" s="66"/>
      <c r="W84" s="66"/>
      <c r="X84" s="66">
        <v>2</v>
      </c>
      <c r="Y84" s="65">
        <v>195.35624999999999</v>
      </c>
      <c r="Z84" s="66">
        <v>221900</v>
      </c>
      <c r="AA84" s="112">
        <v>1159.5</v>
      </c>
      <c r="AC84" s="32" t="s">
        <v>1058</v>
      </c>
      <c r="AD84" s="66">
        <f t="shared" si="12"/>
        <v>2</v>
      </c>
      <c r="AE84" s="65"/>
      <c r="AF84" s="65"/>
      <c r="AG84" s="65"/>
      <c r="AH84" s="129">
        <f t="shared" si="20"/>
        <v>0</v>
      </c>
      <c r="AI84" s="65"/>
      <c r="AJ84" s="65"/>
      <c r="AK84" s="65"/>
      <c r="AL84" s="65">
        <f t="shared" si="16"/>
        <v>2</v>
      </c>
      <c r="AM84" s="65"/>
      <c r="AN84" s="65"/>
      <c r="AO84" s="133"/>
    </row>
    <row r="85" spans="1:41">
      <c r="A85" s="94" t="s">
        <v>265</v>
      </c>
      <c r="B85" s="12">
        <v>3</v>
      </c>
      <c r="C85" s="54">
        <v>112.65333333333335</v>
      </c>
      <c r="D85" s="12">
        <v>118333.33333333333</v>
      </c>
      <c r="E85" s="12">
        <v>1348.3333333333333</v>
      </c>
      <c r="F85" s="14">
        <v>2</v>
      </c>
      <c r="G85" s="54">
        <v>132.63999999999999</v>
      </c>
      <c r="H85" s="12">
        <v>67500</v>
      </c>
      <c r="I85" s="12">
        <v>509</v>
      </c>
      <c r="J85" s="12">
        <v>1</v>
      </c>
      <c r="K85" s="54">
        <v>72.680000000000007</v>
      </c>
      <c r="L85" s="12">
        <v>220000</v>
      </c>
      <c r="M85" s="12">
        <v>3027</v>
      </c>
      <c r="O85" s="94" t="s">
        <v>265</v>
      </c>
      <c r="P85" s="12">
        <v>2</v>
      </c>
      <c r="Q85" s="54">
        <v>172.49999999999997</v>
      </c>
      <c r="R85" s="12">
        <v>425000</v>
      </c>
      <c r="S85" s="12">
        <v>2464</v>
      </c>
      <c r="T85" s="14">
        <v>2</v>
      </c>
      <c r="U85" s="54">
        <v>172.49999999999997</v>
      </c>
      <c r="V85" s="12">
        <v>425000</v>
      </c>
      <c r="W85" s="12">
        <v>2464</v>
      </c>
      <c r="X85" s="12"/>
      <c r="Y85" s="54"/>
      <c r="Z85" s="12"/>
      <c r="AA85" s="63"/>
      <c r="AC85" s="30" t="s">
        <v>265</v>
      </c>
      <c r="AD85" s="12">
        <f t="shared" si="12"/>
        <v>-1</v>
      </c>
      <c r="AE85" s="54">
        <f t="shared" si="13"/>
        <v>53.124630133743594</v>
      </c>
      <c r="AF85" s="54">
        <f t="shared" si="14"/>
        <v>259.15492957746483</v>
      </c>
      <c r="AG85" s="54">
        <f t="shared" si="15"/>
        <v>82.744128553770096</v>
      </c>
      <c r="AH85" s="130">
        <f t="shared" si="20"/>
        <v>0</v>
      </c>
      <c r="AI85" s="54">
        <f t="shared" si="21"/>
        <v>30.051266586248484</v>
      </c>
      <c r="AJ85" s="54">
        <f t="shared" si="22"/>
        <v>529.62962962962968</v>
      </c>
      <c r="AK85" s="54">
        <f t="shared" si="23"/>
        <v>384.08644400785857</v>
      </c>
      <c r="AL85" s="54">
        <f t="shared" si="16"/>
        <v>-1</v>
      </c>
      <c r="AM85" s="54"/>
      <c r="AN85" s="54"/>
      <c r="AO85" s="134"/>
    </row>
    <row r="86" spans="1:41">
      <c r="A86" s="93" t="s">
        <v>266</v>
      </c>
      <c r="B86" s="66">
        <v>7</v>
      </c>
      <c r="C86" s="65">
        <v>75.518571428571434</v>
      </c>
      <c r="D86" s="66">
        <v>214385.71428571429</v>
      </c>
      <c r="E86" s="66">
        <v>2902.4285714285716</v>
      </c>
      <c r="F86" s="67"/>
      <c r="G86" s="65" t="s">
        <v>1088</v>
      </c>
      <c r="H86" s="66" t="s">
        <v>1088</v>
      </c>
      <c r="I86" s="66"/>
      <c r="J86" s="66">
        <v>7</v>
      </c>
      <c r="K86" s="65">
        <v>75.518571429000005</v>
      </c>
      <c r="L86" s="66">
        <v>214385.71429</v>
      </c>
      <c r="M86" s="66">
        <v>2902.4285714285716</v>
      </c>
      <c r="O86" s="93" t="s">
        <v>266</v>
      </c>
      <c r="P86" s="66">
        <v>10</v>
      </c>
      <c r="Q86" s="65">
        <v>71.701159999999987</v>
      </c>
      <c r="R86" s="66">
        <v>203530</v>
      </c>
      <c r="S86" s="66">
        <v>2913.4</v>
      </c>
      <c r="T86" s="67"/>
      <c r="U86" s="65"/>
      <c r="V86" s="66"/>
      <c r="W86" s="66"/>
      <c r="X86" s="66">
        <v>10</v>
      </c>
      <c r="Y86" s="65">
        <v>71.701160000000002</v>
      </c>
      <c r="Z86" s="66">
        <v>203530</v>
      </c>
      <c r="AA86" s="112">
        <v>2913.4</v>
      </c>
      <c r="AC86" s="32" t="s">
        <v>266</v>
      </c>
      <c r="AD86" s="66">
        <f t="shared" si="12"/>
        <v>3</v>
      </c>
      <c r="AE86" s="65">
        <f t="shared" si="13"/>
        <v>-5.0549306698447163</v>
      </c>
      <c r="AF86" s="65">
        <f t="shared" si="14"/>
        <v>-5.0636369694142758</v>
      </c>
      <c r="AG86" s="65">
        <f t="shared" si="15"/>
        <v>0.37800856425653256</v>
      </c>
      <c r="AH86" s="129"/>
      <c r="AI86" s="65"/>
      <c r="AJ86" s="65"/>
      <c r="AK86" s="65"/>
      <c r="AL86" s="65">
        <f t="shared" si="16"/>
        <v>3</v>
      </c>
      <c r="AM86" s="65">
        <f t="shared" si="17"/>
        <v>-5.0549306703835146</v>
      </c>
      <c r="AN86" s="65">
        <f t="shared" si="18"/>
        <v>-5.0636369713121168</v>
      </c>
      <c r="AO86" s="133">
        <f t="shared" si="19"/>
        <v>0.37800856425653256</v>
      </c>
    </row>
    <row r="87" spans="1:41">
      <c r="A87" s="94" t="s">
        <v>269</v>
      </c>
      <c r="B87" s="12">
        <v>19</v>
      </c>
      <c r="C87" s="54">
        <v>93.012105263157906</v>
      </c>
      <c r="D87" s="12">
        <v>182263.15789473685</v>
      </c>
      <c r="E87" s="12">
        <v>1930.3684210526317</v>
      </c>
      <c r="F87" s="14"/>
      <c r="G87" s="54" t="s">
        <v>1088</v>
      </c>
      <c r="H87" s="12" t="s">
        <v>1088</v>
      </c>
      <c r="I87" s="12"/>
      <c r="J87" s="12">
        <v>19</v>
      </c>
      <c r="K87" s="54">
        <v>93.012105262999995</v>
      </c>
      <c r="L87" s="12">
        <v>182263.15789</v>
      </c>
      <c r="M87" s="12">
        <v>1930.3684210526317</v>
      </c>
      <c r="O87" s="94" t="s">
        <v>269</v>
      </c>
      <c r="P87" s="12">
        <v>17</v>
      </c>
      <c r="Q87" s="54">
        <v>88.332947058823549</v>
      </c>
      <c r="R87" s="12">
        <v>211095.29411764705</v>
      </c>
      <c r="S87" s="12">
        <v>2443.5294117647059</v>
      </c>
      <c r="T87" s="14"/>
      <c r="U87" s="54"/>
      <c r="V87" s="12"/>
      <c r="W87" s="12"/>
      <c r="X87" s="12">
        <v>17</v>
      </c>
      <c r="Y87" s="54">
        <v>88.332947058823535</v>
      </c>
      <c r="Z87" s="12">
        <v>211095.29411764705</v>
      </c>
      <c r="AA87" s="63">
        <v>2443.5294117647059</v>
      </c>
      <c r="AC87" s="30" t="s">
        <v>269</v>
      </c>
      <c r="AD87" s="12">
        <f t="shared" si="12"/>
        <v>-2</v>
      </c>
      <c r="AE87" s="54">
        <f t="shared" si="13"/>
        <v>-5.0306980914964532</v>
      </c>
      <c r="AF87" s="54">
        <f t="shared" si="14"/>
        <v>15.818960099199931</v>
      </c>
      <c r="AG87" s="54">
        <f t="shared" si="15"/>
        <v>26.583577783159498</v>
      </c>
      <c r="AH87" s="130"/>
      <c r="AI87" s="54"/>
      <c r="AJ87" s="54"/>
      <c r="AK87" s="54"/>
      <c r="AL87" s="54">
        <f t="shared" si="16"/>
        <v>-2</v>
      </c>
      <c r="AM87" s="54">
        <f t="shared" si="17"/>
        <v>-5.0306980913352346</v>
      </c>
      <c r="AN87" s="54">
        <f t="shared" si="18"/>
        <v>15.818960102209962</v>
      </c>
      <c r="AO87" s="134">
        <f t="shared" si="19"/>
        <v>26.583577783159498</v>
      </c>
    </row>
    <row r="88" spans="1:41">
      <c r="A88" s="93" t="s">
        <v>270</v>
      </c>
      <c r="B88" s="66">
        <v>57</v>
      </c>
      <c r="C88" s="65">
        <v>71.711756862745105</v>
      </c>
      <c r="D88" s="66">
        <v>117475.43859649122</v>
      </c>
      <c r="E88" s="66">
        <v>1655.6078431372553</v>
      </c>
      <c r="F88" s="67">
        <v>1</v>
      </c>
      <c r="G88" s="65">
        <v>328</v>
      </c>
      <c r="H88" s="66">
        <v>600000</v>
      </c>
      <c r="I88" s="66">
        <v>1829</v>
      </c>
      <c r="J88" s="66">
        <v>56</v>
      </c>
      <c r="K88" s="65">
        <v>66.585992000000005</v>
      </c>
      <c r="L88" s="66">
        <v>108858.92857</v>
      </c>
      <c r="M88" s="66">
        <v>1652.1400000000003</v>
      </c>
      <c r="O88" s="93" t="s">
        <v>270</v>
      </c>
      <c r="P88" s="66">
        <v>30</v>
      </c>
      <c r="Q88" s="65">
        <v>79.15449333333332</v>
      </c>
      <c r="R88" s="66">
        <v>142180</v>
      </c>
      <c r="S88" s="66">
        <v>1855.9</v>
      </c>
      <c r="T88" s="67">
        <v>1</v>
      </c>
      <c r="U88" s="65">
        <v>328</v>
      </c>
      <c r="V88" s="66">
        <v>600000</v>
      </c>
      <c r="W88" s="66">
        <v>1829</v>
      </c>
      <c r="X88" s="66">
        <v>29</v>
      </c>
      <c r="Y88" s="65">
        <v>70.573613793103448</v>
      </c>
      <c r="Z88" s="66">
        <v>126393.10344827586</v>
      </c>
      <c r="AA88" s="112">
        <v>1856.8275862068965</v>
      </c>
      <c r="AC88" s="32" t="s">
        <v>270</v>
      </c>
      <c r="AD88" s="66">
        <f t="shared" si="12"/>
        <v>-27</v>
      </c>
      <c r="AE88" s="65">
        <f t="shared" si="13"/>
        <v>10.378683769850273</v>
      </c>
      <c r="AF88" s="65">
        <f t="shared" si="14"/>
        <v>21.029554516808297</v>
      </c>
      <c r="AG88" s="65">
        <f t="shared" si="15"/>
        <v>12.097801885451684</v>
      </c>
      <c r="AH88" s="129">
        <f t="shared" si="20"/>
        <v>0</v>
      </c>
      <c r="AI88" s="65">
        <f t="shared" si="21"/>
        <v>0</v>
      </c>
      <c r="AJ88" s="65">
        <f t="shared" si="22"/>
        <v>0</v>
      </c>
      <c r="AK88" s="65">
        <f t="shared" si="23"/>
        <v>0</v>
      </c>
      <c r="AL88" s="65">
        <f t="shared" si="16"/>
        <v>-27</v>
      </c>
      <c r="AM88" s="65">
        <f t="shared" si="17"/>
        <v>5.9886797107467329</v>
      </c>
      <c r="AN88" s="65">
        <f t="shared" si="18"/>
        <v>16.107245504442734</v>
      </c>
      <c r="AO88" s="133">
        <f t="shared" si="19"/>
        <v>12.389239786391961</v>
      </c>
    </row>
    <row r="89" spans="1:41">
      <c r="A89" s="94" t="s">
        <v>1060</v>
      </c>
      <c r="B89" s="12">
        <v>7</v>
      </c>
      <c r="C89" s="54">
        <v>79.145714285714277</v>
      </c>
      <c r="D89" s="12">
        <v>104885.71428571429</v>
      </c>
      <c r="E89" s="12">
        <v>1296.5714285714287</v>
      </c>
      <c r="F89" s="14">
        <v>1</v>
      </c>
      <c r="G89" s="54">
        <v>150</v>
      </c>
      <c r="H89" s="12">
        <v>240000</v>
      </c>
      <c r="I89" s="12">
        <v>1600</v>
      </c>
      <c r="J89" s="12">
        <v>6</v>
      </c>
      <c r="K89" s="54">
        <v>67.336666667000003</v>
      </c>
      <c r="L89" s="12">
        <v>82366.666666999998</v>
      </c>
      <c r="M89" s="12">
        <v>1246</v>
      </c>
      <c r="O89" s="94" t="s">
        <v>1060</v>
      </c>
      <c r="P89" s="12">
        <v>8</v>
      </c>
      <c r="Q89" s="54">
        <v>61.834987499999997</v>
      </c>
      <c r="R89" s="12">
        <v>76375</v>
      </c>
      <c r="S89" s="12">
        <v>1244</v>
      </c>
      <c r="T89" s="14"/>
      <c r="U89" s="54"/>
      <c r="V89" s="12"/>
      <c r="W89" s="12"/>
      <c r="X89" s="12">
        <v>8</v>
      </c>
      <c r="Y89" s="54">
        <v>61.834987499999997</v>
      </c>
      <c r="Z89" s="12">
        <v>76375</v>
      </c>
      <c r="AA89" s="63">
        <v>1244</v>
      </c>
      <c r="AC89" s="30" t="s">
        <v>1060</v>
      </c>
      <c r="AD89" s="12">
        <f t="shared" si="12"/>
        <v>1</v>
      </c>
      <c r="AE89" s="54">
        <f t="shared" si="13"/>
        <v>-21.871969874733761</v>
      </c>
      <c r="AF89" s="54">
        <f t="shared" si="14"/>
        <v>-27.182647779896492</v>
      </c>
      <c r="AG89" s="54">
        <f t="shared" si="15"/>
        <v>-4.0546496253856397</v>
      </c>
      <c r="AH89" s="130">
        <f t="shared" si="20"/>
        <v>-1</v>
      </c>
      <c r="AI89" s="54"/>
      <c r="AJ89" s="54"/>
      <c r="AK89" s="54"/>
      <c r="AL89" s="54">
        <f t="shared" si="16"/>
        <v>2</v>
      </c>
      <c r="AM89" s="54">
        <f t="shared" si="17"/>
        <v>-8.1704061684660729</v>
      </c>
      <c r="AN89" s="54">
        <f t="shared" si="18"/>
        <v>-7.2743828413303309</v>
      </c>
      <c r="AO89" s="134">
        <f t="shared" si="19"/>
        <v>-0.16051364365971107</v>
      </c>
    </row>
    <row r="90" spans="1:41">
      <c r="A90" s="93" t="s">
        <v>1061</v>
      </c>
      <c r="B90" s="66">
        <v>2</v>
      </c>
      <c r="C90" s="65">
        <v>263.86</v>
      </c>
      <c r="D90" s="66">
        <v>210000</v>
      </c>
      <c r="E90" s="66">
        <v>796</v>
      </c>
      <c r="F90" s="67">
        <v>2</v>
      </c>
      <c r="G90" s="65">
        <v>263.86</v>
      </c>
      <c r="H90" s="66">
        <v>210000</v>
      </c>
      <c r="I90" s="66">
        <v>796</v>
      </c>
      <c r="J90" s="66"/>
      <c r="K90" s="65" t="s">
        <v>1088</v>
      </c>
      <c r="L90" s="66" t="s">
        <v>1088</v>
      </c>
      <c r="M90" s="66"/>
      <c r="O90" s="93" t="s">
        <v>1061</v>
      </c>
      <c r="P90" s="66">
        <v>2</v>
      </c>
      <c r="Q90" s="65">
        <v>263.86</v>
      </c>
      <c r="R90" s="66">
        <v>190000</v>
      </c>
      <c r="S90" s="66">
        <v>720</v>
      </c>
      <c r="T90" s="67">
        <v>2</v>
      </c>
      <c r="U90" s="65">
        <v>263.86</v>
      </c>
      <c r="V90" s="66">
        <v>190000</v>
      </c>
      <c r="W90" s="66">
        <v>720</v>
      </c>
      <c r="X90" s="66"/>
      <c r="Y90" s="65"/>
      <c r="Z90" s="66"/>
      <c r="AA90" s="112"/>
      <c r="AC90" s="32" t="s">
        <v>1061</v>
      </c>
      <c r="AD90" s="66">
        <f t="shared" si="12"/>
        <v>0</v>
      </c>
      <c r="AE90" s="65">
        <f t="shared" si="13"/>
        <v>0</v>
      </c>
      <c r="AF90" s="65">
        <f t="shared" si="14"/>
        <v>-9.5238095238095237</v>
      </c>
      <c r="AG90" s="65">
        <f t="shared" si="15"/>
        <v>-9.5477386934673358</v>
      </c>
      <c r="AH90" s="129">
        <f t="shared" si="20"/>
        <v>0</v>
      </c>
      <c r="AI90" s="65">
        <f t="shared" si="21"/>
        <v>0</v>
      </c>
      <c r="AJ90" s="65">
        <f t="shared" si="22"/>
        <v>-9.5238095238095237</v>
      </c>
      <c r="AK90" s="65">
        <f t="shared" si="23"/>
        <v>-9.5477386934673358</v>
      </c>
      <c r="AL90" s="65">
        <f t="shared" si="16"/>
        <v>0</v>
      </c>
      <c r="AM90" s="65"/>
      <c r="AN90" s="65"/>
      <c r="AO90" s="133"/>
    </row>
    <row r="91" spans="1:41">
      <c r="A91" s="94" t="s">
        <v>898</v>
      </c>
      <c r="B91" s="12">
        <v>2</v>
      </c>
      <c r="C91" s="54">
        <v>44.85</v>
      </c>
      <c r="D91" s="12">
        <v>95000</v>
      </c>
      <c r="E91" s="12">
        <v>2117.5</v>
      </c>
      <c r="F91" s="14">
        <v>2</v>
      </c>
      <c r="G91" s="54">
        <v>44.85</v>
      </c>
      <c r="H91" s="12">
        <v>95000</v>
      </c>
      <c r="I91" s="12">
        <v>2117.5</v>
      </c>
      <c r="J91" s="12"/>
      <c r="K91" s="54" t="s">
        <v>1088</v>
      </c>
      <c r="L91" s="12" t="s">
        <v>1088</v>
      </c>
      <c r="M91" s="12"/>
      <c r="O91" s="94" t="s">
        <v>898</v>
      </c>
      <c r="P91" s="12">
        <v>1</v>
      </c>
      <c r="Q91" s="54">
        <v>46.800000000000004</v>
      </c>
      <c r="R91" s="12">
        <v>100000</v>
      </c>
      <c r="S91" s="12">
        <v>2137</v>
      </c>
      <c r="T91" s="14">
        <v>1</v>
      </c>
      <c r="U91" s="54">
        <v>46.800000000000004</v>
      </c>
      <c r="V91" s="12">
        <v>100000</v>
      </c>
      <c r="W91" s="12">
        <v>2137</v>
      </c>
      <c r="X91" s="12"/>
      <c r="Y91" s="54"/>
      <c r="Z91" s="12"/>
      <c r="AA91" s="63"/>
      <c r="AC91" s="30" t="s">
        <v>898</v>
      </c>
      <c r="AD91" s="12">
        <f t="shared" si="12"/>
        <v>-1</v>
      </c>
      <c r="AE91" s="54">
        <f t="shared" si="13"/>
        <v>4.3478260869565277</v>
      </c>
      <c r="AF91" s="54">
        <f t="shared" si="14"/>
        <v>5.2631578947368425</v>
      </c>
      <c r="AG91" s="54">
        <f t="shared" si="15"/>
        <v>0.92089728453364816</v>
      </c>
      <c r="AH91" s="130">
        <f t="shared" si="20"/>
        <v>-1</v>
      </c>
      <c r="AI91" s="54">
        <f t="shared" si="21"/>
        <v>4.3478260869565277</v>
      </c>
      <c r="AJ91" s="54">
        <f t="shared" si="22"/>
        <v>5.2631578947368425</v>
      </c>
      <c r="AK91" s="54">
        <f t="shared" si="23"/>
        <v>0.92089728453364816</v>
      </c>
      <c r="AL91" s="54">
        <f t="shared" si="16"/>
        <v>0</v>
      </c>
      <c r="AM91" s="54"/>
      <c r="AN91" s="54"/>
      <c r="AO91" s="134"/>
    </row>
    <row r="92" spans="1:41">
      <c r="A92" s="93" t="s">
        <v>271</v>
      </c>
      <c r="B92" s="66">
        <v>5</v>
      </c>
      <c r="C92" s="65">
        <v>89.84</v>
      </c>
      <c r="D92" s="66">
        <v>227840</v>
      </c>
      <c r="E92" s="66">
        <v>2553.6</v>
      </c>
      <c r="F92" s="67">
        <v>2</v>
      </c>
      <c r="G92" s="65">
        <v>125</v>
      </c>
      <c r="H92" s="66">
        <v>310000</v>
      </c>
      <c r="I92" s="66">
        <v>2480</v>
      </c>
      <c r="J92" s="66">
        <v>3</v>
      </c>
      <c r="K92" s="65">
        <v>66.400000000000006</v>
      </c>
      <c r="L92" s="66">
        <v>173066.66667000001</v>
      </c>
      <c r="M92" s="66">
        <v>2602.6666666666665</v>
      </c>
      <c r="O92" s="93" t="s">
        <v>271</v>
      </c>
      <c r="P92" s="66">
        <v>2</v>
      </c>
      <c r="Q92" s="65">
        <v>90.1</v>
      </c>
      <c r="R92" s="66">
        <v>234837.5</v>
      </c>
      <c r="S92" s="66">
        <v>2737</v>
      </c>
      <c r="T92" s="67">
        <v>1</v>
      </c>
      <c r="U92" s="65">
        <v>125</v>
      </c>
      <c r="V92" s="66">
        <v>300000</v>
      </c>
      <c r="W92" s="66">
        <v>2400</v>
      </c>
      <c r="X92" s="66">
        <v>1</v>
      </c>
      <c r="Y92" s="65">
        <v>55.2</v>
      </c>
      <c r="Z92" s="66">
        <v>169675</v>
      </c>
      <c r="AA92" s="112">
        <v>3074</v>
      </c>
      <c r="AC92" s="32" t="s">
        <v>271</v>
      </c>
      <c r="AD92" s="66">
        <f t="shared" si="12"/>
        <v>-3</v>
      </c>
      <c r="AE92" s="65">
        <f t="shared" si="13"/>
        <v>0.28940338379340036</v>
      </c>
      <c r="AF92" s="65">
        <f t="shared" si="14"/>
        <v>3.0712341994382024</v>
      </c>
      <c r="AG92" s="65">
        <f t="shared" si="15"/>
        <v>7.1820175438596525</v>
      </c>
      <c r="AH92" s="129">
        <f t="shared" si="20"/>
        <v>-1</v>
      </c>
      <c r="AI92" s="65">
        <f t="shared" si="21"/>
        <v>0</v>
      </c>
      <c r="AJ92" s="65">
        <f t="shared" si="22"/>
        <v>-3.225806451612903</v>
      </c>
      <c r="AK92" s="65">
        <f t="shared" si="23"/>
        <v>-3.225806451612903</v>
      </c>
      <c r="AL92" s="65">
        <f t="shared" si="16"/>
        <v>-2</v>
      </c>
      <c r="AM92" s="65">
        <f t="shared" si="17"/>
        <v>-16.867469879518076</v>
      </c>
      <c r="AN92" s="65">
        <f t="shared" si="18"/>
        <v>-1.9597457646001624</v>
      </c>
      <c r="AO92" s="133">
        <f t="shared" si="19"/>
        <v>18.109631147540991</v>
      </c>
    </row>
    <row r="93" spans="1:41">
      <c r="A93" s="94" t="s">
        <v>899</v>
      </c>
      <c r="B93" s="12">
        <v>16</v>
      </c>
      <c r="C93" s="54">
        <v>72.22375000000001</v>
      </c>
      <c r="D93" s="12">
        <v>73131.875</v>
      </c>
      <c r="E93" s="12">
        <v>1100.25</v>
      </c>
      <c r="F93" s="14"/>
      <c r="G93" s="54" t="s">
        <v>1088</v>
      </c>
      <c r="H93" s="12" t="s">
        <v>1088</v>
      </c>
      <c r="I93" s="12"/>
      <c r="J93" s="12">
        <v>16</v>
      </c>
      <c r="K93" s="54">
        <v>72.223749999999995</v>
      </c>
      <c r="L93" s="12">
        <v>73131.875</v>
      </c>
      <c r="M93" s="12">
        <v>1100.25</v>
      </c>
      <c r="O93" s="94" t="s">
        <v>899</v>
      </c>
      <c r="P93" s="12">
        <v>3</v>
      </c>
      <c r="Q93" s="54">
        <v>41.860000000000007</v>
      </c>
      <c r="R93" s="12">
        <v>60116.666666666664</v>
      </c>
      <c r="S93" s="12">
        <v>1431.3333333333333</v>
      </c>
      <c r="T93" s="14"/>
      <c r="U93" s="54"/>
      <c r="V93" s="12"/>
      <c r="W93" s="12"/>
      <c r="X93" s="12">
        <v>3</v>
      </c>
      <c r="Y93" s="54">
        <v>41.860000000000007</v>
      </c>
      <c r="Z93" s="12">
        <v>60116.666666666664</v>
      </c>
      <c r="AA93" s="63">
        <v>1431.3333333333333</v>
      </c>
      <c r="AC93" s="30" t="s">
        <v>899</v>
      </c>
      <c r="AD93" s="12">
        <f t="shared" si="12"/>
        <v>-13</v>
      </c>
      <c r="AE93" s="54">
        <f t="shared" si="13"/>
        <v>-42.041226050987383</v>
      </c>
      <c r="AF93" s="54">
        <f t="shared" si="14"/>
        <v>-17.796902285540106</v>
      </c>
      <c r="AG93" s="54">
        <f t="shared" si="15"/>
        <v>30.091645838067102</v>
      </c>
      <c r="AH93" s="130"/>
      <c r="AI93" s="54"/>
      <c r="AJ93" s="54"/>
      <c r="AK93" s="54"/>
      <c r="AL93" s="54">
        <f t="shared" si="16"/>
        <v>-13</v>
      </c>
      <c r="AM93" s="54">
        <f t="shared" si="17"/>
        <v>-42.041226050987376</v>
      </c>
      <c r="AN93" s="54">
        <f t="shared" si="18"/>
        <v>-17.796902285540106</v>
      </c>
      <c r="AO93" s="134">
        <f t="shared" si="19"/>
        <v>30.091645838067102</v>
      </c>
    </row>
    <row r="94" spans="1:41">
      <c r="A94" s="93" t="s">
        <v>1062</v>
      </c>
      <c r="B94" s="66">
        <v>1</v>
      </c>
      <c r="C94" s="65">
        <v>165</v>
      </c>
      <c r="D94" s="66">
        <v>250000</v>
      </c>
      <c r="E94" s="66">
        <v>1515</v>
      </c>
      <c r="F94" s="67">
        <v>1</v>
      </c>
      <c r="G94" s="65">
        <v>165</v>
      </c>
      <c r="H94" s="66">
        <v>250000</v>
      </c>
      <c r="I94" s="66">
        <v>1515</v>
      </c>
      <c r="J94" s="66"/>
      <c r="K94" s="65" t="s">
        <v>1088</v>
      </c>
      <c r="L94" s="66" t="s">
        <v>1088</v>
      </c>
      <c r="M94" s="66"/>
      <c r="O94" s="93" t="s">
        <v>1062</v>
      </c>
      <c r="P94" s="66">
        <v>1</v>
      </c>
      <c r="Q94" s="65">
        <v>165</v>
      </c>
      <c r="R94" s="66">
        <v>250000</v>
      </c>
      <c r="S94" s="66">
        <v>1515</v>
      </c>
      <c r="T94" s="67">
        <v>1</v>
      </c>
      <c r="U94" s="65">
        <v>165</v>
      </c>
      <c r="V94" s="66">
        <v>250000</v>
      </c>
      <c r="W94" s="66">
        <v>1515</v>
      </c>
      <c r="X94" s="66"/>
      <c r="Y94" s="65"/>
      <c r="Z94" s="66"/>
      <c r="AA94" s="112"/>
      <c r="AC94" s="32" t="s">
        <v>1062</v>
      </c>
      <c r="AD94" s="66">
        <f t="shared" si="12"/>
        <v>0</v>
      </c>
      <c r="AE94" s="65">
        <f t="shared" si="13"/>
        <v>0</v>
      </c>
      <c r="AF94" s="65">
        <f t="shared" si="14"/>
        <v>0</v>
      </c>
      <c r="AG94" s="65">
        <f t="shared" si="15"/>
        <v>0</v>
      </c>
      <c r="AH94" s="129">
        <f t="shared" si="20"/>
        <v>0</v>
      </c>
      <c r="AI94" s="65">
        <f t="shared" si="21"/>
        <v>0</v>
      </c>
      <c r="AJ94" s="65">
        <f t="shared" si="22"/>
        <v>0</v>
      </c>
      <c r="AK94" s="65">
        <f t="shared" si="23"/>
        <v>0</v>
      </c>
      <c r="AL94" s="65">
        <f t="shared" si="16"/>
        <v>0</v>
      </c>
      <c r="AM94" s="65"/>
      <c r="AN94" s="65"/>
      <c r="AO94" s="133"/>
    </row>
    <row r="95" spans="1:41">
      <c r="A95" s="94" t="s">
        <v>135</v>
      </c>
      <c r="B95" s="12">
        <v>6</v>
      </c>
      <c r="C95" s="54">
        <v>72.716666666666669</v>
      </c>
      <c r="D95" s="12">
        <v>200366.66666666666</v>
      </c>
      <c r="E95" s="12">
        <v>2786.5</v>
      </c>
      <c r="F95" s="14"/>
      <c r="G95" s="54" t="s">
        <v>1088</v>
      </c>
      <c r="H95" s="12" t="s">
        <v>1088</v>
      </c>
      <c r="I95" s="12"/>
      <c r="J95" s="12">
        <v>6</v>
      </c>
      <c r="K95" s="54">
        <v>72.716666666999998</v>
      </c>
      <c r="L95" s="12">
        <v>200366.66667000001</v>
      </c>
      <c r="M95" s="12">
        <v>2786.5</v>
      </c>
      <c r="O95" s="94" t="s">
        <v>135</v>
      </c>
      <c r="P95" s="12">
        <v>2</v>
      </c>
      <c r="Q95" s="54">
        <v>75.037499999999994</v>
      </c>
      <c r="R95" s="12">
        <v>226500</v>
      </c>
      <c r="S95" s="12">
        <v>3019</v>
      </c>
      <c r="T95" s="14"/>
      <c r="U95" s="54"/>
      <c r="V95" s="12"/>
      <c r="W95" s="12"/>
      <c r="X95" s="12">
        <v>2</v>
      </c>
      <c r="Y95" s="54">
        <v>75.037499999999994</v>
      </c>
      <c r="Z95" s="12">
        <v>226500</v>
      </c>
      <c r="AA95" s="63">
        <v>3019</v>
      </c>
      <c r="AC95" s="30" t="s">
        <v>135</v>
      </c>
      <c r="AD95" s="12">
        <f t="shared" si="12"/>
        <v>-4</v>
      </c>
      <c r="AE95" s="54">
        <f t="shared" si="13"/>
        <v>3.1916112766445002</v>
      </c>
      <c r="AF95" s="54">
        <f t="shared" si="14"/>
        <v>13.042754949259697</v>
      </c>
      <c r="AG95" s="54">
        <f t="shared" si="15"/>
        <v>8.3438004665350807</v>
      </c>
      <c r="AH95" s="130"/>
      <c r="AI95" s="54"/>
      <c r="AJ95" s="54"/>
      <c r="AK95" s="54"/>
      <c r="AL95" s="54">
        <f t="shared" si="16"/>
        <v>-4</v>
      </c>
      <c r="AM95" s="54">
        <f t="shared" si="17"/>
        <v>3.1916112761714746</v>
      </c>
      <c r="AN95" s="54">
        <f t="shared" si="18"/>
        <v>13.042754947379089</v>
      </c>
      <c r="AO95" s="134">
        <f t="shared" si="19"/>
        <v>8.3438004665350807</v>
      </c>
    </row>
    <row r="96" spans="1:41">
      <c r="A96" s="93" t="s">
        <v>272</v>
      </c>
      <c r="B96" s="66">
        <v>11</v>
      </c>
      <c r="C96" s="65">
        <v>337.68363636363637</v>
      </c>
      <c r="D96" s="66">
        <v>659400</v>
      </c>
      <c r="E96" s="66">
        <v>2320.2999999999997</v>
      </c>
      <c r="F96" s="67">
        <v>10</v>
      </c>
      <c r="G96" s="65">
        <v>363.452</v>
      </c>
      <c r="H96" s="66">
        <v>702666.66666999995</v>
      </c>
      <c r="I96" s="66">
        <v>2203.1111111111113</v>
      </c>
      <c r="J96" s="66">
        <v>1</v>
      </c>
      <c r="K96" s="65">
        <v>80</v>
      </c>
      <c r="L96" s="66">
        <v>270000</v>
      </c>
      <c r="M96" s="66">
        <v>3375</v>
      </c>
      <c r="O96" s="93" t="s">
        <v>272</v>
      </c>
      <c r="P96" s="66">
        <v>48</v>
      </c>
      <c r="Q96" s="65">
        <v>287.16449999999992</v>
      </c>
      <c r="R96" s="66">
        <v>593478.26086956519</v>
      </c>
      <c r="S96" s="66">
        <v>2224.608695652174</v>
      </c>
      <c r="T96" s="67">
        <v>48</v>
      </c>
      <c r="U96" s="65">
        <v>287.16449999999992</v>
      </c>
      <c r="V96" s="66">
        <v>593478.26086956519</v>
      </c>
      <c r="W96" s="66">
        <v>2224.608695652174</v>
      </c>
      <c r="X96" s="66"/>
      <c r="Y96" s="65"/>
      <c r="Z96" s="66"/>
      <c r="AA96" s="112"/>
      <c r="AC96" s="32" t="s">
        <v>272</v>
      </c>
      <c r="AD96" s="66">
        <f t="shared" si="12"/>
        <v>37</v>
      </c>
      <c r="AE96" s="65">
        <f t="shared" si="13"/>
        <v>-14.960492876603192</v>
      </c>
      <c r="AF96" s="65">
        <f t="shared" si="14"/>
        <v>-9.9972306840210514</v>
      </c>
      <c r="AG96" s="65">
        <f t="shared" si="15"/>
        <v>-4.1240918996606366</v>
      </c>
      <c r="AH96" s="129">
        <f t="shared" si="20"/>
        <v>38</v>
      </c>
      <c r="AI96" s="65">
        <f t="shared" si="21"/>
        <v>-20.989704280070018</v>
      </c>
      <c r="AJ96" s="65">
        <f t="shared" si="22"/>
        <v>-15.539146935472029</v>
      </c>
      <c r="AK96" s="65">
        <f t="shared" si="23"/>
        <v>0.9757830384787376</v>
      </c>
      <c r="AL96" s="65">
        <f t="shared" si="16"/>
        <v>-1</v>
      </c>
      <c r="AM96" s="65"/>
      <c r="AN96" s="65"/>
      <c r="AO96" s="133"/>
    </row>
    <row r="97" spans="1:41">
      <c r="A97" s="94" t="s">
        <v>273</v>
      </c>
      <c r="B97" s="12">
        <v>6</v>
      </c>
      <c r="C97" s="54">
        <v>197.01333333333332</v>
      </c>
      <c r="D97" s="12">
        <v>500833.33333333331</v>
      </c>
      <c r="E97" s="12">
        <v>2565.3333333333335</v>
      </c>
      <c r="F97" s="14">
        <v>5</v>
      </c>
      <c r="G97" s="54">
        <v>222.01599999999999</v>
      </c>
      <c r="H97" s="12">
        <v>561200</v>
      </c>
      <c r="I97" s="12">
        <v>2525.6</v>
      </c>
      <c r="J97" s="12">
        <v>1</v>
      </c>
      <c r="K97" s="54">
        <v>72</v>
      </c>
      <c r="L97" s="12">
        <v>199000</v>
      </c>
      <c r="M97" s="12">
        <v>2764</v>
      </c>
      <c r="O97" s="94" t="s">
        <v>273</v>
      </c>
      <c r="P97" s="12">
        <v>9</v>
      </c>
      <c r="Q97" s="54">
        <v>209.5922222222222</v>
      </c>
      <c r="R97" s="12">
        <v>509066.66666666669</v>
      </c>
      <c r="S97" s="12">
        <v>2419.5555555555557</v>
      </c>
      <c r="T97" s="14">
        <v>9</v>
      </c>
      <c r="U97" s="54">
        <v>209.5922222222222</v>
      </c>
      <c r="V97" s="12">
        <v>509066.66666666669</v>
      </c>
      <c r="W97" s="12">
        <v>2419.5555555555557</v>
      </c>
      <c r="X97" s="12"/>
      <c r="Y97" s="54"/>
      <c r="Z97" s="12"/>
      <c r="AA97" s="63"/>
      <c r="AC97" s="30" t="s">
        <v>273</v>
      </c>
      <c r="AD97" s="12">
        <f t="shared" si="12"/>
        <v>3</v>
      </c>
      <c r="AE97" s="54">
        <f t="shared" si="13"/>
        <v>6.384790651506945</v>
      </c>
      <c r="AF97" s="54">
        <f t="shared" si="14"/>
        <v>1.643926788685532</v>
      </c>
      <c r="AG97" s="54">
        <f t="shared" si="15"/>
        <v>-5.6826056826056845</v>
      </c>
      <c r="AH97" s="130">
        <f t="shared" si="20"/>
        <v>4</v>
      </c>
      <c r="AI97" s="54">
        <f t="shared" si="21"/>
        <v>-5.595892988693512</v>
      </c>
      <c r="AJ97" s="54">
        <f t="shared" si="22"/>
        <v>-9.2896174863387948</v>
      </c>
      <c r="AK97" s="54">
        <f t="shared" si="23"/>
        <v>-4.1987822475627281</v>
      </c>
      <c r="AL97" s="54">
        <f t="shared" si="16"/>
        <v>-1</v>
      </c>
      <c r="AM97" s="54"/>
      <c r="AN97" s="54"/>
      <c r="AO97" s="134"/>
    </row>
    <row r="98" spans="1:41">
      <c r="A98" s="93" t="s">
        <v>902</v>
      </c>
      <c r="B98" s="66">
        <v>33</v>
      </c>
      <c r="C98" s="65">
        <v>58.948484848484853</v>
      </c>
      <c r="D98" s="66">
        <v>58133.33333333335</v>
      </c>
      <c r="E98" s="66">
        <v>998.21212121212125</v>
      </c>
      <c r="F98" s="67"/>
      <c r="G98" s="65" t="s">
        <v>1088</v>
      </c>
      <c r="H98" s="66" t="s">
        <v>1088</v>
      </c>
      <c r="I98" s="66"/>
      <c r="J98" s="66">
        <v>33</v>
      </c>
      <c r="K98" s="65">
        <v>58.948484848</v>
      </c>
      <c r="L98" s="66">
        <v>58133.333333000002</v>
      </c>
      <c r="M98" s="66">
        <v>998.21212121212125</v>
      </c>
      <c r="O98" s="93" t="s">
        <v>902</v>
      </c>
      <c r="P98" s="66">
        <v>28</v>
      </c>
      <c r="Q98" s="65">
        <v>56.962499999999991</v>
      </c>
      <c r="R98" s="66">
        <v>57375</v>
      </c>
      <c r="S98" s="66">
        <v>1017.25</v>
      </c>
      <c r="T98" s="67"/>
      <c r="U98" s="65"/>
      <c r="V98" s="66"/>
      <c r="W98" s="66"/>
      <c r="X98" s="66">
        <v>28</v>
      </c>
      <c r="Y98" s="65">
        <v>56.962499999999999</v>
      </c>
      <c r="Z98" s="66">
        <v>57375</v>
      </c>
      <c r="AA98" s="112">
        <v>1017.25</v>
      </c>
      <c r="AC98" s="32" t="s">
        <v>902</v>
      </c>
      <c r="AD98" s="66">
        <f t="shared" si="12"/>
        <v>-5</v>
      </c>
      <c r="AE98" s="65">
        <f t="shared" si="13"/>
        <v>-3.3690176322418348</v>
      </c>
      <c r="AF98" s="65">
        <f t="shared" si="14"/>
        <v>-1.3044724770642491</v>
      </c>
      <c r="AG98" s="65">
        <f t="shared" si="15"/>
        <v>1.907197717130624</v>
      </c>
      <c r="AH98" s="129"/>
      <c r="AI98" s="65"/>
      <c r="AJ98" s="65"/>
      <c r="AK98" s="65"/>
      <c r="AL98" s="65">
        <f t="shared" si="16"/>
        <v>-5</v>
      </c>
      <c r="AM98" s="65">
        <f t="shared" si="17"/>
        <v>-3.3690176314470301</v>
      </c>
      <c r="AN98" s="65">
        <f t="shared" si="18"/>
        <v>-1.3044724764983093</v>
      </c>
      <c r="AO98" s="133">
        <f t="shared" si="19"/>
        <v>1.907197717130624</v>
      </c>
    </row>
    <row r="99" spans="1:41">
      <c r="A99" s="94" t="s">
        <v>136</v>
      </c>
      <c r="B99" s="12">
        <v>27</v>
      </c>
      <c r="C99" s="54">
        <v>87.358422222222217</v>
      </c>
      <c r="D99" s="12">
        <v>205631.96296296298</v>
      </c>
      <c r="E99" s="12">
        <v>2410.3703703703704</v>
      </c>
      <c r="F99" s="14">
        <v>4</v>
      </c>
      <c r="G99" s="54">
        <v>102.2</v>
      </c>
      <c r="H99" s="12">
        <v>317200</v>
      </c>
      <c r="I99" s="12">
        <v>3104</v>
      </c>
      <c r="J99" s="12">
        <v>23</v>
      </c>
      <c r="K99" s="54">
        <v>84.777278261000006</v>
      </c>
      <c r="L99" s="12">
        <v>186228.82608999999</v>
      </c>
      <c r="M99" s="12">
        <v>2289.7391304347834</v>
      </c>
      <c r="O99" s="94" t="s">
        <v>136</v>
      </c>
      <c r="P99" s="12">
        <v>12</v>
      </c>
      <c r="Q99" s="54">
        <v>77.182983333333311</v>
      </c>
      <c r="R99" s="12">
        <v>172715</v>
      </c>
      <c r="S99" s="12">
        <v>2307.1666666666665</v>
      </c>
      <c r="T99" s="14"/>
      <c r="U99" s="54"/>
      <c r="V99" s="12"/>
      <c r="W99" s="12"/>
      <c r="X99" s="12">
        <v>12</v>
      </c>
      <c r="Y99" s="54">
        <v>77.182983333333311</v>
      </c>
      <c r="Z99" s="12">
        <v>172715</v>
      </c>
      <c r="AA99" s="63">
        <v>2307.1666666666665</v>
      </c>
      <c r="AC99" s="30" t="s">
        <v>136</v>
      </c>
      <c r="AD99" s="12">
        <f t="shared" si="12"/>
        <v>-15</v>
      </c>
      <c r="AE99" s="54">
        <f t="shared" si="13"/>
        <v>-11.647919719754828</v>
      </c>
      <c r="AF99" s="54">
        <f t="shared" si="14"/>
        <v>-16.007707405337445</v>
      </c>
      <c r="AG99" s="54">
        <f t="shared" si="15"/>
        <v>-4.2816533497234266</v>
      </c>
      <c r="AH99" s="130">
        <f t="shared" si="20"/>
        <v>-4</v>
      </c>
      <c r="AI99" s="54"/>
      <c r="AJ99" s="54"/>
      <c r="AK99" s="54"/>
      <c r="AL99" s="54">
        <f t="shared" si="16"/>
        <v>-11</v>
      </c>
      <c r="AM99" s="54">
        <f t="shared" si="17"/>
        <v>-8.9579367059726529</v>
      </c>
      <c r="AN99" s="54">
        <f t="shared" si="18"/>
        <v>-7.2565705179653959</v>
      </c>
      <c r="AO99" s="134">
        <f t="shared" si="19"/>
        <v>0.7611144868094164</v>
      </c>
    </row>
    <row r="100" spans="1:41">
      <c r="A100" s="93" t="s">
        <v>275</v>
      </c>
      <c r="B100" s="66">
        <v>16</v>
      </c>
      <c r="C100" s="65">
        <v>83.398750000000007</v>
      </c>
      <c r="D100" s="66">
        <v>193943.75000000003</v>
      </c>
      <c r="E100" s="66">
        <v>2480.875</v>
      </c>
      <c r="F100" s="67">
        <v>2</v>
      </c>
      <c r="G100" s="65">
        <v>214.44</v>
      </c>
      <c r="H100" s="66">
        <v>450000</v>
      </c>
      <c r="I100" s="66">
        <v>2124</v>
      </c>
      <c r="J100" s="66">
        <v>14</v>
      </c>
      <c r="K100" s="65">
        <v>64.678571429000002</v>
      </c>
      <c r="L100" s="66">
        <v>157364.28571</v>
      </c>
      <c r="M100" s="66">
        <v>2531.8571428571427</v>
      </c>
      <c r="O100" s="93" t="s">
        <v>275</v>
      </c>
      <c r="P100" s="66">
        <v>15</v>
      </c>
      <c r="Q100" s="65">
        <v>72.124000000000009</v>
      </c>
      <c r="R100" s="66">
        <v>178553.33333333334</v>
      </c>
      <c r="S100" s="66">
        <v>2589.3333333333335</v>
      </c>
      <c r="T100" s="67">
        <v>1</v>
      </c>
      <c r="U100" s="65">
        <v>176.36</v>
      </c>
      <c r="V100" s="66">
        <v>380000</v>
      </c>
      <c r="W100" s="66">
        <v>2155</v>
      </c>
      <c r="X100" s="66">
        <v>14</v>
      </c>
      <c r="Y100" s="65">
        <v>64.678571428571431</v>
      </c>
      <c r="Z100" s="66">
        <v>164164.28571428571</v>
      </c>
      <c r="AA100" s="112">
        <v>2620.3571428571427</v>
      </c>
      <c r="AC100" s="32" t="s">
        <v>275</v>
      </c>
      <c r="AD100" s="66">
        <f t="shared" si="12"/>
        <v>-1</v>
      </c>
      <c r="AE100" s="65">
        <f t="shared" si="13"/>
        <v>-13.519087516299701</v>
      </c>
      <c r="AF100" s="65">
        <f t="shared" si="14"/>
        <v>-7.9355053548602026</v>
      </c>
      <c r="AG100" s="65">
        <f t="shared" si="15"/>
        <v>4.3717774306780264</v>
      </c>
      <c r="AH100" s="129">
        <f t="shared" si="20"/>
        <v>-1</v>
      </c>
      <c r="AI100" s="65">
        <f t="shared" si="21"/>
        <v>-17.757880992352163</v>
      </c>
      <c r="AJ100" s="65">
        <f t="shared" si="22"/>
        <v>-15.555555555555555</v>
      </c>
      <c r="AK100" s="65">
        <f t="shared" si="23"/>
        <v>1.4595103578154425</v>
      </c>
      <c r="AL100" s="65">
        <f t="shared" si="16"/>
        <v>0</v>
      </c>
      <c r="AM100" s="65">
        <f t="shared" si="17"/>
        <v>-6.6261660861127679E-10</v>
      </c>
      <c r="AN100" s="65">
        <f t="shared" si="18"/>
        <v>4.3211837893238032</v>
      </c>
      <c r="AO100" s="133">
        <f t="shared" si="19"/>
        <v>3.4954578795914917</v>
      </c>
    </row>
    <row r="101" spans="1:41">
      <c r="A101" s="94" t="s">
        <v>907</v>
      </c>
      <c r="B101" s="12">
        <v>30</v>
      </c>
      <c r="C101" s="54">
        <v>60.713403333333332</v>
      </c>
      <c r="D101" s="12">
        <v>105320.19999999998</v>
      </c>
      <c r="E101" s="12">
        <v>1941.9666666666672</v>
      </c>
      <c r="F101" s="14">
        <v>1</v>
      </c>
      <c r="G101" s="54">
        <v>159.792</v>
      </c>
      <c r="H101" s="12">
        <v>132506</v>
      </c>
      <c r="I101" s="12">
        <v>829</v>
      </c>
      <c r="J101" s="12">
        <v>29</v>
      </c>
      <c r="K101" s="54">
        <v>57.296900000000001</v>
      </c>
      <c r="L101" s="12">
        <v>104382.75861999999</v>
      </c>
      <c r="M101" s="12">
        <v>1980.344827586207</v>
      </c>
      <c r="O101" s="94" t="s">
        <v>907</v>
      </c>
      <c r="P101" s="12">
        <v>20</v>
      </c>
      <c r="Q101" s="54">
        <v>49.732212099999998</v>
      </c>
      <c r="R101" s="12">
        <v>118742.5</v>
      </c>
      <c r="S101" s="12">
        <v>2531.5500000000002</v>
      </c>
      <c r="T101" s="14"/>
      <c r="U101" s="54"/>
      <c r="V101" s="12"/>
      <c r="W101" s="12"/>
      <c r="X101" s="12">
        <v>20</v>
      </c>
      <c r="Y101" s="54">
        <v>49.732212100000005</v>
      </c>
      <c r="Z101" s="12">
        <v>118742.5</v>
      </c>
      <c r="AA101" s="63">
        <v>2531.5500000000002</v>
      </c>
      <c r="AC101" s="30" t="s">
        <v>907</v>
      </c>
      <c r="AD101" s="12">
        <f t="shared" si="12"/>
        <v>-10</v>
      </c>
      <c r="AE101" s="54">
        <f t="shared" si="13"/>
        <v>-18.086930777119452</v>
      </c>
      <c r="AF101" s="54">
        <f t="shared" si="14"/>
        <v>12.744278875277507</v>
      </c>
      <c r="AG101" s="54">
        <f t="shared" si="15"/>
        <v>30.360116033574187</v>
      </c>
      <c r="AH101" s="130">
        <f t="shared" si="20"/>
        <v>-1</v>
      </c>
      <c r="AI101" s="54"/>
      <c r="AJ101" s="54"/>
      <c r="AK101" s="54"/>
      <c r="AL101" s="54">
        <f t="shared" si="16"/>
        <v>-9</v>
      </c>
      <c r="AM101" s="54">
        <f t="shared" si="17"/>
        <v>-13.202612881325161</v>
      </c>
      <c r="AN101" s="54">
        <f t="shared" si="18"/>
        <v>13.756813452570169</v>
      </c>
      <c r="AO101" s="134">
        <f t="shared" si="19"/>
        <v>27.83379766672471</v>
      </c>
    </row>
    <row r="102" spans="1:41">
      <c r="A102" s="93" t="s">
        <v>146</v>
      </c>
      <c r="B102" s="66">
        <v>53</v>
      </c>
      <c r="C102" s="65">
        <v>92.057903396226394</v>
      </c>
      <c r="D102" s="66">
        <v>218284.90566037735</v>
      </c>
      <c r="E102" s="66">
        <v>2448.5849056603765</v>
      </c>
      <c r="F102" s="67">
        <v>1</v>
      </c>
      <c r="G102" s="65">
        <v>191.99</v>
      </c>
      <c r="H102" s="66">
        <v>380000</v>
      </c>
      <c r="I102" s="66">
        <v>1979</v>
      </c>
      <c r="J102" s="66">
        <v>52</v>
      </c>
      <c r="K102" s="65">
        <v>90.136132308000001</v>
      </c>
      <c r="L102" s="66">
        <v>215175</v>
      </c>
      <c r="M102" s="66">
        <v>2457.6153846153843</v>
      </c>
      <c r="O102" s="93" t="s">
        <v>146</v>
      </c>
      <c r="P102" s="66">
        <v>28</v>
      </c>
      <c r="Q102" s="65">
        <v>72.396196428571429</v>
      </c>
      <c r="R102" s="66">
        <v>180285.71428571429</v>
      </c>
      <c r="S102" s="66">
        <v>2486.25</v>
      </c>
      <c r="T102" s="67"/>
      <c r="U102" s="65"/>
      <c r="V102" s="66"/>
      <c r="W102" s="66"/>
      <c r="X102" s="66">
        <v>28</v>
      </c>
      <c r="Y102" s="65">
        <v>72.396196428571429</v>
      </c>
      <c r="Z102" s="66">
        <v>180285.71428571429</v>
      </c>
      <c r="AA102" s="112">
        <v>2486.25</v>
      </c>
      <c r="AC102" s="32" t="s">
        <v>146</v>
      </c>
      <c r="AD102" s="66">
        <f t="shared" si="12"/>
        <v>-25</v>
      </c>
      <c r="AE102" s="65">
        <f t="shared" si="13"/>
        <v>-21.357978231406179</v>
      </c>
      <c r="AF102" s="65">
        <f t="shared" si="14"/>
        <v>-17.408071006881627</v>
      </c>
      <c r="AG102" s="65">
        <f t="shared" si="15"/>
        <v>1.5382392602581731</v>
      </c>
      <c r="AH102" s="129">
        <f t="shared" si="20"/>
        <v>-1</v>
      </c>
      <c r="AI102" s="65"/>
      <c r="AJ102" s="65"/>
      <c r="AK102" s="65"/>
      <c r="AL102" s="65">
        <f t="shared" si="16"/>
        <v>-24</v>
      </c>
      <c r="AM102" s="65">
        <f t="shared" si="17"/>
        <v>-19.681270346513493</v>
      </c>
      <c r="AN102" s="65">
        <f t="shared" si="18"/>
        <v>-16.214377002107916</v>
      </c>
      <c r="AO102" s="133">
        <f t="shared" si="19"/>
        <v>1.1651381889887138</v>
      </c>
    </row>
    <row r="103" spans="1:41">
      <c r="A103" s="94" t="s">
        <v>147</v>
      </c>
      <c r="B103" s="12">
        <v>108</v>
      </c>
      <c r="C103" s="54">
        <v>94.940578000000002</v>
      </c>
      <c r="D103" s="12">
        <v>255639.82242990661</v>
      </c>
      <c r="E103" s="12">
        <v>2642.9065420560728</v>
      </c>
      <c r="F103" s="14"/>
      <c r="G103" s="54" t="s">
        <v>1088</v>
      </c>
      <c r="H103" s="12" t="s">
        <v>1088</v>
      </c>
      <c r="I103" s="12"/>
      <c r="J103" s="12">
        <v>108</v>
      </c>
      <c r="K103" s="54">
        <v>94.940578000000002</v>
      </c>
      <c r="L103" s="12">
        <v>255639.82243</v>
      </c>
      <c r="M103" s="12">
        <v>2642.9065420560728</v>
      </c>
      <c r="O103" s="94" t="s">
        <v>147</v>
      </c>
      <c r="P103" s="12">
        <v>48</v>
      </c>
      <c r="Q103" s="54">
        <v>100.1349833333333</v>
      </c>
      <c r="R103" s="12">
        <v>340023.1875</v>
      </c>
      <c r="S103" s="12">
        <v>3420.375</v>
      </c>
      <c r="T103" s="14">
        <v>2</v>
      </c>
      <c r="U103" s="54">
        <v>193.45364999999998</v>
      </c>
      <c r="V103" s="12">
        <v>623898</v>
      </c>
      <c r="W103" s="12">
        <v>3224</v>
      </c>
      <c r="X103" s="12">
        <v>46</v>
      </c>
      <c r="Y103" s="54">
        <v>96.077649999999977</v>
      </c>
      <c r="Z103" s="12">
        <v>327680.80434782611</v>
      </c>
      <c r="AA103" s="63">
        <v>3428.913043478261</v>
      </c>
      <c r="AC103" s="30" t="s">
        <v>147</v>
      </c>
      <c r="AD103" s="12">
        <f t="shared" si="12"/>
        <v>-60</v>
      </c>
      <c r="AE103" s="54">
        <f t="shared" si="13"/>
        <v>5.4712173053478708</v>
      </c>
      <c r="AF103" s="54">
        <f t="shared" si="14"/>
        <v>33.008693351455562</v>
      </c>
      <c r="AG103" s="54">
        <f t="shared" si="15"/>
        <v>29.41717558196699</v>
      </c>
      <c r="AH103" s="130">
        <f t="shared" si="20"/>
        <v>2</v>
      </c>
      <c r="AI103" s="54"/>
      <c r="AJ103" s="54"/>
      <c r="AK103" s="54"/>
      <c r="AL103" s="54">
        <f t="shared" si="16"/>
        <v>-62</v>
      </c>
      <c r="AM103" s="54">
        <f t="shared" si="17"/>
        <v>1.1976670291600446</v>
      </c>
      <c r="AN103" s="54">
        <f t="shared" si="18"/>
        <v>28.18065715780747</v>
      </c>
      <c r="AO103" s="134">
        <f t="shared" si="19"/>
        <v>29.740230648137388</v>
      </c>
    </row>
    <row r="104" spans="1:41">
      <c r="A104" s="93" t="s">
        <v>911</v>
      </c>
      <c r="B104" s="66">
        <v>25</v>
      </c>
      <c r="C104" s="65">
        <v>53.7776</v>
      </c>
      <c r="D104" s="66">
        <v>78740.000000000015</v>
      </c>
      <c r="E104" s="66">
        <v>1620.44</v>
      </c>
      <c r="F104" s="67"/>
      <c r="G104" s="65" t="s">
        <v>1088</v>
      </c>
      <c r="H104" s="66" t="s">
        <v>1088</v>
      </c>
      <c r="I104" s="66"/>
      <c r="J104" s="66">
        <v>25</v>
      </c>
      <c r="K104" s="65">
        <v>53.7776</v>
      </c>
      <c r="L104" s="66">
        <v>78740</v>
      </c>
      <c r="M104" s="66">
        <v>1620.44</v>
      </c>
      <c r="O104" s="93" t="s">
        <v>911</v>
      </c>
      <c r="P104" s="66">
        <v>19</v>
      </c>
      <c r="Q104" s="65">
        <v>50.6233</v>
      </c>
      <c r="R104" s="66">
        <v>73152.631578947374</v>
      </c>
      <c r="S104" s="66">
        <v>1569</v>
      </c>
      <c r="T104" s="67"/>
      <c r="U104" s="65"/>
      <c r="V104" s="66"/>
      <c r="W104" s="66"/>
      <c r="X104" s="66">
        <v>19</v>
      </c>
      <c r="Y104" s="65">
        <v>50.623299999999993</v>
      </c>
      <c r="Z104" s="66">
        <v>73152.631578947374</v>
      </c>
      <c r="AA104" s="112">
        <v>1569</v>
      </c>
      <c r="AC104" s="32" t="s">
        <v>911</v>
      </c>
      <c r="AD104" s="66">
        <f t="shared" si="12"/>
        <v>-6</v>
      </c>
      <c r="AE104" s="65">
        <f t="shared" si="13"/>
        <v>-5.8654532742256986</v>
      </c>
      <c r="AF104" s="65">
        <f t="shared" si="14"/>
        <v>-7.0959720866810256</v>
      </c>
      <c r="AG104" s="65">
        <f t="shared" si="15"/>
        <v>-3.1744464466441245</v>
      </c>
      <c r="AH104" s="129"/>
      <c r="AI104" s="65"/>
      <c r="AJ104" s="65"/>
      <c r="AK104" s="65"/>
      <c r="AL104" s="65">
        <f t="shared" si="16"/>
        <v>-6</v>
      </c>
      <c r="AM104" s="65">
        <f t="shared" si="17"/>
        <v>-5.8654532742257119</v>
      </c>
      <c r="AN104" s="65">
        <f t="shared" si="18"/>
        <v>-7.0959720866810096</v>
      </c>
      <c r="AO104" s="133">
        <f t="shared" si="19"/>
        <v>-3.1744464466441245</v>
      </c>
    </row>
    <row r="105" spans="1:41">
      <c r="A105" s="94" t="s">
        <v>122</v>
      </c>
      <c r="B105" s="12">
        <v>32</v>
      </c>
      <c r="C105" s="54">
        <v>83.183628124999998</v>
      </c>
      <c r="D105" s="12">
        <v>205171.03124999997</v>
      </c>
      <c r="E105" s="12">
        <v>2522.3749999999995</v>
      </c>
      <c r="F105" s="14"/>
      <c r="G105" s="54" t="s">
        <v>1088</v>
      </c>
      <c r="H105" s="12" t="s">
        <v>1088</v>
      </c>
      <c r="I105" s="12"/>
      <c r="J105" s="12">
        <v>32</v>
      </c>
      <c r="K105" s="54">
        <v>83.183628124999998</v>
      </c>
      <c r="L105" s="12">
        <v>205171.03125</v>
      </c>
      <c r="M105" s="12">
        <v>2522.3749999999995</v>
      </c>
      <c r="O105" s="94" t="s">
        <v>122</v>
      </c>
      <c r="P105" s="12">
        <v>6</v>
      </c>
      <c r="Q105" s="54">
        <v>66.0047</v>
      </c>
      <c r="R105" s="12">
        <v>243166.66666666666</v>
      </c>
      <c r="S105" s="12">
        <v>3668.5</v>
      </c>
      <c r="T105" s="14"/>
      <c r="U105" s="54"/>
      <c r="V105" s="12"/>
      <c r="W105" s="12"/>
      <c r="X105" s="12">
        <v>6</v>
      </c>
      <c r="Y105" s="54">
        <v>66.0047</v>
      </c>
      <c r="Z105" s="12">
        <v>243166.66666666666</v>
      </c>
      <c r="AA105" s="63">
        <v>3668.5</v>
      </c>
      <c r="AC105" s="30" t="s">
        <v>122</v>
      </c>
      <c r="AD105" s="12">
        <f t="shared" si="12"/>
        <v>-26</v>
      </c>
      <c r="AE105" s="54">
        <f t="shared" si="13"/>
        <v>-20.65181395933492</v>
      </c>
      <c r="AF105" s="54">
        <f t="shared" si="14"/>
        <v>18.519005916760822</v>
      </c>
      <c r="AG105" s="54">
        <f t="shared" si="15"/>
        <v>45.438326973586427</v>
      </c>
      <c r="AH105" s="130"/>
      <c r="AI105" s="54"/>
      <c r="AJ105" s="54"/>
      <c r="AK105" s="54"/>
      <c r="AL105" s="54">
        <f t="shared" si="16"/>
        <v>-26</v>
      </c>
      <c r="AM105" s="54">
        <f t="shared" si="17"/>
        <v>-20.65181395933492</v>
      </c>
      <c r="AN105" s="54">
        <f t="shared" si="18"/>
        <v>18.519005916760804</v>
      </c>
      <c r="AO105" s="134">
        <f t="shared" si="19"/>
        <v>45.438326973586427</v>
      </c>
    </row>
    <row r="106" spans="1:41">
      <c r="A106" s="93" t="s">
        <v>276</v>
      </c>
      <c r="B106" s="66">
        <v>15</v>
      </c>
      <c r="C106" s="65">
        <v>205.82764666666665</v>
      </c>
      <c r="D106" s="66">
        <v>482986.66666666669</v>
      </c>
      <c r="E106" s="66">
        <v>2648.8666666666663</v>
      </c>
      <c r="F106" s="67">
        <v>9</v>
      </c>
      <c r="G106" s="65">
        <v>286.87444443999999</v>
      </c>
      <c r="H106" s="66">
        <v>631222.22222</v>
      </c>
      <c r="I106" s="66">
        <v>2290.5555555555557</v>
      </c>
      <c r="J106" s="66">
        <v>6</v>
      </c>
      <c r="K106" s="65">
        <v>84.257450000000006</v>
      </c>
      <c r="L106" s="66">
        <v>260633.33332999999</v>
      </c>
      <c r="M106" s="66">
        <v>3186.333333333333</v>
      </c>
      <c r="O106" s="93" t="s">
        <v>276</v>
      </c>
      <c r="P106" s="66">
        <v>19</v>
      </c>
      <c r="Q106" s="65">
        <v>192.94694210526316</v>
      </c>
      <c r="R106" s="66">
        <v>503705.26315789472</v>
      </c>
      <c r="S106" s="66">
        <v>3058.6842105263158</v>
      </c>
      <c r="T106" s="67">
        <v>6</v>
      </c>
      <c r="U106" s="65">
        <v>385.36458333333331</v>
      </c>
      <c r="V106" s="66">
        <v>806666.66666666663</v>
      </c>
      <c r="W106" s="66">
        <v>2061.1666666666665</v>
      </c>
      <c r="X106" s="66">
        <v>13</v>
      </c>
      <c r="Y106" s="65">
        <v>104.13879999999997</v>
      </c>
      <c r="Z106" s="66">
        <v>363876.92307692306</v>
      </c>
      <c r="AA106" s="112">
        <v>3519.0769230769229</v>
      </c>
      <c r="AC106" s="32" t="s">
        <v>276</v>
      </c>
      <c r="AD106" s="66">
        <f t="shared" si="12"/>
        <v>4</v>
      </c>
      <c r="AE106" s="65">
        <f t="shared" si="13"/>
        <v>-6.2580050688057023</v>
      </c>
      <c r="AF106" s="65">
        <f t="shared" si="14"/>
        <v>4.2896829086851325</v>
      </c>
      <c r="AG106" s="65">
        <f t="shared" si="15"/>
        <v>15.471429687903616</v>
      </c>
      <c r="AH106" s="129">
        <f t="shared" si="20"/>
        <v>-3</v>
      </c>
      <c r="AI106" s="65">
        <f t="shared" si="21"/>
        <v>34.332141047137647</v>
      </c>
      <c r="AJ106" s="65">
        <f t="shared" si="22"/>
        <v>27.79440239439462</v>
      </c>
      <c r="AK106" s="65">
        <f t="shared" si="23"/>
        <v>-10.014552510308038</v>
      </c>
      <c r="AL106" s="65">
        <f t="shared" si="16"/>
        <v>7</v>
      </c>
      <c r="AM106" s="65">
        <f t="shared" si="17"/>
        <v>23.595955016440644</v>
      </c>
      <c r="AN106" s="65">
        <f t="shared" si="18"/>
        <v>39.612580796103146</v>
      </c>
      <c r="AO106" s="133">
        <f t="shared" si="19"/>
        <v>10.442836794965682</v>
      </c>
    </row>
    <row r="107" spans="1:41">
      <c r="A107" s="94" t="s">
        <v>138</v>
      </c>
      <c r="B107" s="12">
        <v>117</v>
      </c>
      <c r="C107" s="54">
        <v>74.871025641025639</v>
      </c>
      <c r="D107" s="12">
        <v>219372.1538461539</v>
      </c>
      <c r="E107" s="12">
        <v>2923.8119658119654</v>
      </c>
      <c r="F107" s="14">
        <v>1</v>
      </c>
      <c r="G107" s="54">
        <v>105.07</v>
      </c>
      <c r="H107" s="12">
        <v>415000</v>
      </c>
      <c r="I107" s="12">
        <v>3950</v>
      </c>
      <c r="J107" s="12">
        <v>116</v>
      </c>
      <c r="K107" s="54">
        <v>74.610689655000002</v>
      </c>
      <c r="L107" s="12">
        <v>217685.70689999999</v>
      </c>
      <c r="M107" s="12">
        <v>2914.9655172413791</v>
      </c>
      <c r="O107" s="94" t="s">
        <v>138</v>
      </c>
      <c r="P107" s="12">
        <v>29</v>
      </c>
      <c r="Q107" s="54">
        <v>79.196710344827594</v>
      </c>
      <c r="R107" s="12">
        <v>261412.75862068965</v>
      </c>
      <c r="S107" s="12">
        <v>3315.7241379310344</v>
      </c>
      <c r="T107" s="14"/>
      <c r="U107" s="54"/>
      <c r="V107" s="12"/>
      <c r="W107" s="12"/>
      <c r="X107" s="12">
        <v>29</v>
      </c>
      <c r="Y107" s="54">
        <v>79.196710344827594</v>
      </c>
      <c r="Z107" s="12">
        <v>261412.75862068965</v>
      </c>
      <c r="AA107" s="63">
        <v>3315.7241379310344</v>
      </c>
      <c r="AC107" s="30" t="s">
        <v>138</v>
      </c>
      <c r="AD107" s="12">
        <f t="shared" si="12"/>
        <v>-88</v>
      </c>
      <c r="AE107" s="54">
        <f t="shared" si="13"/>
        <v>5.7775149555740715</v>
      </c>
      <c r="AF107" s="54">
        <f t="shared" si="14"/>
        <v>19.164057077188975</v>
      </c>
      <c r="AG107" s="54">
        <f t="shared" si="15"/>
        <v>13.404151043284756</v>
      </c>
      <c r="AH107" s="130">
        <f t="shared" si="20"/>
        <v>-1</v>
      </c>
      <c r="AI107" s="54"/>
      <c r="AJ107" s="54"/>
      <c r="AK107" s="54"/>
      <c r="AL107" s="54">
        <f t="shared" si="16"/>
        <v>-87</v>
      </c>
      <c r="AM107" s="54">
        <f t="shared" si="17"/>
        <v>6.1466000529325786</v>
      </c>
      <c r="AN107" s="54">
        <f t="shared" si="18"/>
        <v>20.087240610968045</v>
      </c>
      <c r="AO107" s="134">
        <f t="shared" si="19"/>
        <v>13.748314287742218</v>
      </c>
    </row>
    <row r="108" spans="1:41">
      <c r="A108" s="93" t="s">
        <v>279</v>
      </c>
      <c r="B108" s="66">
        <v>8</v>
      </c>
      <c r="C108" s="65">
        <v>75.332774999999998</v>
      </c>
      <c r="D108" s="66">
        <v>205750</v>
      </c>
      <c r="E108" s="66">
        <v>2259.3333333333335</v>
      </c>
      <c r="F108" s="67">
        <v>1</v>
      </c>
      <c r="G108" s="65">
        <v>118.69750000000001</v>
      </c>
      <c r="H108" s="66">
        <v>600000</v>
      </c>
      <c r="I108" s="66">
        <v>5055</v>
      </c>
      <c r="J108" s="66">
        <v>7</v>
      </c>
      <c r="K108" s="65">
        <v>69.137814285999994</v>
      </c>
      <c r="L108" s="66">
        <v>126900</v>
      </c>
      <c r="M108" s="66">
        <v>1700.2</v>
      </c>
      <c r="O108" s="93" t="s">
        <v>279</v>
      </c>
      <c r="P108" s="66">
        <v>3</v>
      </c>
      <c r="Q108" s="65">
        <v>545.125</v>
      </c>
      <c r="R108" s="66">
        <v>268495</v>
      </c>
      <c r="S108" s="66">
        <v>1167.3333333333333</v>
      </c>
      <c r="T108" s="67">
        <v>1</v>
      </c>
      <c r="U108" s="65">
        <v>1502.55</v>
      </c>
      <c r="V108" s="66">
        <v>600000</v>
      </c>
      <c r="W108" s="66">
        <v>399</v>
      </c>
      <c r="X108" s="66">
        <v>2</v>
      </c>
      <c r="Y108" s="65">
        <v>66.412499999999994</v>
      </c>
      <c r="Z108" s="66">
        <v>102742.5</v>
      </c>
      <c r="AA108" s="112">
        <v>1551.5</v>
      </c>
      <c r="AC108" s="32" t="s">
        <v>279</v>
      </c>
      <c r="AD108" s="66">
        <f t="shared" si="12"/>
        <v>-5</v>
      </c>
      <c r="AE108" s="65">
        <f t="shared" si="13"/>
        <v>623.62261976941647</v>
      </c>
      <c r="AF108" s="65">
        <f t="shared" si="14"/>
        <v>30.495747266099634</v>
      </c>
      <c r="AG108" s="65">
        <f t="shared" si="15"/>
        <v>-48.332841546178827</v>
      </c>
      <c r="AH108" s="129">
        <f t="shared" si="20"/>
        <v>0</v>
      </c>
      <c r="AI108" s="65">
        <f t="shared" si="21"/>
        <v>1165.8649086964763</v>
      </c>
      <c r="AJ108" s="65">
        <f t="shared" si="22"/>
        <v>0</v>
      </c>
      <c r="AK108" s="65">
        <f t="shared" si="23"/>
        <v>-92.106824925816028</v>
      </c>
      <c r="AL108" s="65">
        <f t="shared" si="16"/>
        <v>-5</v>
      </c>
      <c r="AM108" s="65">
        <f t="shared" si="17"/>
        <v>-3.9418577433273878</v>
      </c>
      <c r="AN108" s="65">
        <f t="shared" si="18"/>
        <v>-19.036643026004729</v>
      </c>
      <c r="AO108" s="133">
        <f t="shared" si="19"/>
        <v>-8.7460298788377848</v>
      </c>
    </row>
    <row r="109" spans="1:41">
      <c r="A109" s="94" t="s">
        <v>139</v>
      </c>
      <c r="B109" s="12">
        <v>111</v>
      </c>
      <c r="C109" s="54">
        <v>134.50326201801798</v>
      </c>
      <c r="D109" s="12">
        <v>506231.22522522521</v>
      </c>
      <c r="E109" s="12">
        <v>4010.1981981981985</v>
      </c>
      <c r="F109" s="14">
        <v>15</v>
      </c>
      <c r="G109" s="54">
        <v>394.25071227000001</v>
      </c>
      <c r="H109" s="12">
        <v>1278400</v>
      </c>
      <c r="I109" s="12">
        <v>3272.0666666666666</v>
      </c>
      <c r="J109" s="12">
        <v>96</v>
      </c>
      <c r="K109" s="54">
        <v>93.917722917000006</v>
      </c>
      <c r="L109" s="12">
        <v>385579.85417000001</v>
      </c>
      <c r="M109" s="12">
        <v>4125.5312500000009</v>
      </c>
      <c r="O109" s="94" t="s">
        <v>139</v>
      </c>
      <c r="P109" s="12">
        <v>47</v>
      </c>
      <c r="Q109" s="54">
        <v>135.07589965957447</v>
      </c>
      <c r="R109" s="12">
        <v>556293.02127659577</v>
      </c>
      <c r="S109" s="12">
        <v>4495.255319148936</v>
      </c>
      <c r="T109" s="14">
        <v>6</v>
      </c>
      <c r="U109" s="54">
        <v>323.78834733333332</v>
      </c>
      <c r="V109" s="12">
        <v>963666.66666666663</v>
      </c>
      <c r="W109" s="12">
        <v>3292.8333333333335</v>
      </c>
      <c r="X109" s="12">
        <v>41</v>
      </c>
      <c r="Y109" s="54">
        <v>107.45944390243901</v>
      </c>
      <c r="Z109" s="12">
        <v>496677.36585365853</v>
      </c>
      <c r="AA109" s="63">
        <v>4671.2195121951218</v>
      </c>
      <c r="AC109" s="30" t="s">
        <v>139</v>
      </c>
      <c r="AD109" s="12">
        <f t="shared" si="12"/>
        <v>-64</v>
      </c>
      <c r="AE109" s="54">
        <f t="shared" si="13"/>
        <v>0.42574256784923692</v>
      </c>
      <c r="AF109" s="54">
        <f t="shared" si="14"/>
        <v>9.8891165848368541</v>
      </c>
      <c r="AG109" s="54">
        <f t="shared" si="15"/>
        <v>12.095589718450226</v>
      </c>
      <c r="AH109" s="130">
        <f t="shared" si="20"/>
        <v>-9</v>
      </c>
      <c r="AI109" s="54">
        <f t="shared" si="21"/>
        <v>-17.872476255264441</v>
      </c>
      <c r="AJ109" s="54">
        <f t="shared" si="22"/>
        <v>-24.619315811430958</v>
      </c>
      <c r="AK109" s="54">
        <f t="shared" si="23"/>
        <v>0.63466514537194263</v>
      </c>
      <c r="AL109" s="54">
        <f t="shared" si="16"/>
        <v>-55</v>
      </c>
      <c r="AM109" s="54">
        <f t="shared" si="17"/>
        <v>14.418706677339829</v>
      </c>
      <c r="AN109" s="54">
        <f t="shared" si="18"/>
        <v>28.81310070589846</v>
      </c>
      <c r="AO109" s="134">
        <f t="shared" si="19"/>
        <v>13.227102865724765</v>
      </c>
    </row>
    <row r="110" spans="1:41">
      <c r="A110" s="93" t="s">
        <v>282</v>
      </c>
      <c r="B110" s="66">
        <v>30</v>
      </c>
      <c r="C110" s="65">
        <v>68.449163333333345</v>
      </c>
      <c r="D110" s="66">
        <v>143676.92307692309</v>
      </c>
      <c r="E110" s="66">
        <v>1851.7692307692309</v>
      </c>
      <c r="F110" s="67">
        <v>1</v>
      </c>
      <c r="G110" s="65">
        <v>372</v>
      </c>
      <c r="H110" s="66">
        <v>1190000</v>
      </c>
      <c r="I110" s="66">
        <v>3199</v>
      </c>
      <c r="J110" s="66">
        <v>29</v>
      </c>
      <c r="K110" s="65">
        <v>57.981893102999997</v>
      </c>
      <c r="L110" s="66">
        <v>101824</v>
      </c>
      <c r="M110" s="66">
        <v>1797.88</v>
      </c>
      <c r="O110" s="93" t="s">
        <v>282</v>
      </c>
      <c r="P110" s="66">
        <v>3</v>
      </c>
      <c r="Q110" s="65">
        <v>288.97049999999996</v>
      </c>
      <c r="R110" s="66"/>
      <c r="S110" s="66"/>
      <c r="T110" s="67">
        <v>3</v>
      </c>
      <c r="U110" s="65">
        <v>288.97049999999996</v>
      </c>
      <c r="V110" s="66"/>
      <c r="W110" s="66"/>
      <c r="X110" s="66"/>
      <c r="Y110" s="65"/>
      <c r="Z110" s="66"/>
      <c r="AA110" s="112"/>
      <c r="AC110" s="32" t="s">
        <v>282</v>
      </c>
      <c r="AD110" s="66">
        <f t="shared" si="12"/>
        <v>-27</v>
      </c>
      <c r="AE110" s="65">
        <f t="shared" si="13"/>
        <v>322.16805279674941</v>
      </c>
      <c r="AF110" s="65">
        <f t="shared" si="14"/>
        <v>-100</v>
      </c>
      <c r="AG110" s="65">
        <f t="shared" si="15"/>
        <v>-100</v>
      </c>
      <c r="AH110" s="129">
        <f t="shared" si="20"/>
        <v>2</v>
      </c>
      <c r="AI110" s="65">
        <f t="shared" si="21"/>
        <v>-22.31975806451614</v>
      </c>
      <c r="AJ110" s="65"/>
      <c r="AK110" s="65"/>
      <c r="AL110" s="65">
        <f t="shared" si="16"/>
        <v>-29</v>
      </c>
      <c r="AM110" s="65"/>
      <c r="AN110" s="65"/>
      <c r="AO110" s="133"/>
    </row>
    <row r="111" spans="1:41">
      <c r="A111" s="94" t="s">
        <v>283</v>
      </c>
      <c r="B111" s="12">
        <v>2</v>
      </c>
      <c r="C111" s="54">
        <v>95.59</v>
      </c>
      <c r="D111" s="12">
        <v>113750</v>
      </c>
      <c r="E111" s="12">
        <v>1191</v>
      </c>
      <c r="F111" s="14"/>
      <c r="G111" s="54" t="s">
        <v>1088</v>
      </c>
      <c r="H111" s="12" t="s">
        <v>1088</v>
      </c>
      <c r="I111" s="12"/>
      <c r="J111" s="12">
        <v>2</v>
      </c>
      <c r="K111" s="54">
        <v>95.59</v>
      </c>
      <c r="L111" s="12">
        <v>113750</v>
      </c>
      <c r="M111" s="12">
        <v>1191</v>
      </c>
      <c r="O111" s="94" t="s">
        <v>283</v>
      </c>
      <c r="P111" s="12">
        <v>3</v>
      </c>
      <c r="Q111" s="54">
        <v>95.328366666666668</v>
      </c>
      <c r="R111" s="12">
        <v>114500</v>
      </c>
      <c r="S111" s="12">
        <v>1198.6666666666667</v>
      </c>
      <c r="T111" s="14"/>
      <c r="U111" s="54"/>
      <c r="V111" s="12"/>
      <c r="W111" s="12"/>
      <c r="X111" s="12">
        <v>3</v>
      </c>
      <c r="Y111" s="54">
        <v>95.328366666666668</v>
      </c>
      <c r="Z111" s="12">
        <v>114500</v>
      </c>
      <c r="AA111" s="63">
        <v>1198.6666666666667</v>
      </c>
      <c r="AC111" s="30" t="s">
        <v>283</v>
      </c>
      <c r="AD111" s="12">
        <f t="shared" si="12"/>
        <v>1</v>
      </c>
      <c r="AE111" s="54">
        <f t="shared" si="13"/>
        <v>-0.27370366495798287</v>
      </c>
      <c r="AF111" s="54">
        <f t="shared" si="14"/>
        <v>0.65934065934065933</v>
      </c>
      <c r="AG111" s="54">
        <f t="shared" si="15"/>
        <v>0.64371676462357197</v>
      </c>
      <c r="AH111" s="130"/>
      <c r="AI111" s="54"/>
      <c r="AJ111" s="54"/>
      <c r="AK111" s="54"/>
      <c r="AL111" s="54">
        <f t="shared" si="16"/>
        <v>1</v>
      </c>
      <c r="AM111" s="54">
        <f t="shared" si="17"/>
        <v>-0.27370366495798287</v>
      </c>
      <c r="AN111" s="54">
        <f t="shared" si="18"/>
        <v>0.65934065934065933</v>
      </c>
      <c r="AO111" s="134">
        <f t="shared" si="19"/>
        <v>0.64371676462357197</v>
      </c>
    </row>
    <row r="112" spans="1:41">
      <c r="A112" s="93" t="s">
        <v>123</v>
      </c>
      <c r="B112" s="66">
        <v>47</v>
      </c>
      <c r="C112" s="65">
        <v>84.447744680851045</v>
      </c>
      <c r="D112" s="66">
        <v>243297.87234042553</v>
      </c>
      <c r="E112" s="66">
        <v>2891.5319148936164</v>
      </c>
      <c r="F112" s="67"/>
      <c r="G112" s="65" t="s">
        <v>1088</v>
      </c>
      <c r="H112" s="66" t="s">
        <v>1088</v>
      </c>
      <c r="I112" s="66"/>
      <c r="J112" s="66">
        <v>47</v>
      </c>
      <c r="K112" s="65">
        <v>84.447744681000003</v>
      </c>
      <c r="L112" s="66">
        <v>243297.87234</v>
      </c>
      <c r="M112" s="66">
        <v>2891.5319148936164</v>
      </c>
      <c r="O112" s="93" t="s">
        <v>123</v>
      </c>
      <c r="P112" s="66">
        <v>6</v>
      </c>
      <c r="Q112" s="65">
        <v>79.440666666666672</v>
      </c>
      <c r="R112" s="66">
        <v>266800</v>
      </c>
      <c r="S112" s="66">
        <v>3474.3333333333335</v>
      </c>
      <c r="T112" s="67"/>
      <c r="U112" s="65"/>
      <c r="V112" s="66"/>
      <c r="W112" s="66"/>
      <c r="X112" s="66">
        <v>6</v>
      </c>
      <c r="Y112" s="65">
        <v>79.440666666666672</v>
      </c>
      <c r="Z112" s="66">
        <v>266800</v>
      </c>
      <c r="AA112" s="112">
        <v>3474.3333333333335</v>
      </c>
      <c r="AC112" s="32" t="s">
        <v>123</v>
      </c>
      <c r="AD112" s="66">
        <f t="shared" si="12"/>
        <v>-41</v>
      </c>
      <c r="AE112" s="65">
        <f t="shared" si="13"/>
        <v>-5.92920276687952</v>
      </c>
      <c r="AF112" s="65">
        <f t="shared" si="14"/>
        <v>9.6598163533012702</v>
      </c>
      <c r="AG112" s="65">
        <f t="shared" si="15"/>
        <v>20.155455156411758</v>
      </c>
      <c r="AH112" s="129"/>
      <c r="AI112" s="65"/>
      <c r="AJ112" s="65"/>
      <c r="AK112" s="65"/>
      <c r="AL112" s="65">
        <f t="shared" si="16"/>
        <v>-41</v>
      </c>
      <c r="AM112" s="65">
        <f t="shared" si="17"/>
        <v>-5.9292027670454521</v>
      </c>
      <c r="AN112" s="65">
        <f t="shared" si="18"/>
        <v>9.6598163534930634</v>
      </c>
      <c r="AO112" s="133">
        <f t="shared" si="19"/>
        <v>20.155455156411758</v>
      </c>
    </row>
    <row r="113" spans="1:41">
      <c r="A113" s="94" t="s">
        <v>916</v>
      </c>
      <c r="B113" s="12">
        <v>2</v>
      </c>
      <c r="C113" s="54">
        <v>66.050000000000011</v>
      </c>
      <c r="D113" s="12">
        <v>35432.5</v>
      </c>
      <c r="E113" s="12">
        <v>535.5</v>
      </c>
      <c r="F113" s="14"/>
      <c r="G113" s="54" t="s">
        <v>1088</v>
      </c>
      <c r="H113" s="12" t="s">
        <v>1088</v>
      </c>
      <c r="I113" s="12"/>
      <c r="J113" s="12">
        <v>2</v>
      </c>
      <c r="K113" s="54">
        <v>66.05</v>
      </c>
      <c r="L113" s="12">
        <v>35432.5</v>
      </c>
      <c r="M113" s="12">
        <v>535.5</v>
      </c>
      <c r="O113" s="94" t="s">
        <v>916</v>
      </c>
      <c r="P113" s="12">
        <v>2</v>
      </c>
      <c r="Q113" s="54">
        <v>66.050000000000011</v>
      </c>
      <c r="R113" s="12">
        <v>35432.5</v>
      </c>
      <c r="S113" s="12">
        <v>535.5</v>
      </c>
      <c r="T113" s="14"/>
      <c r="U113" s="54"/>
      <c r="V113" s="12"/>
      <c r="W113" s="12"/>
      <c r="X113" s="12">
        <v>2</v>
      </c>
      <c r="Y113" s="54">
        <v>66.050000000000011</v>
      </c>
      <c r="Z113" s="12">
        <v>35432.5</v>
      </c>
      <c r="AA113" s="63">
        <v>535.5</v>
      </c>
      <c r="AC113" s="30" t="s">
        <v>916</v>
      </c>
      <c r="AD113" s="12">
        <f t="shared" si="12"/>
        <v>0</v>
      </c>
      <c r="AE113" s="54">
        <f t="shared" si="13"/>
        <v>0</v>
      </c>
      <c r="AF113" s="54">
        <f t="shared" si="14"/>
        <v>0</v>
      </c>
      <c r="AG113" s="54">
        <f t="shared" si="15"/>
        <v>0</v>
      </c>
      <c r="AH113" s="130"/>
      <c r="AI113" s="54"/>
      <c r="AJ113" s="54"/>
      <c r="AK113" s="54"/>
      <c r="AL113" s="54">
        <f t="shared" si="16"/>
        <v>0</v>
      </c>
      <c r="AM113" s="54">
        <f t="shared" si="17"/>
        <v>2.1515298584711589E-14</v>
      </c>
      <c r="AN113" s="54">
        <f t="shared" si="18"/>
        <v>0</v>
      </c>
      <c r="AO113" s="134">
        <f t="shared" si="19"/>
        <v>0</v>
      </c>
    </row>
    <row r="114" spans="1:41">
      <c r="A114" s="93" t="s">
        <v>285</v>
      </c>
      <c r="B114" s="66">
        <v>3</v>
      </c>
      <c r="C114" s="65">
        <v>192.00000000000003</v>
      </c>
      <c r="D114" s="66">
        <v>310000</v>
      </c>
      <c r="E114" s="66">
        <v>1637.3333333333333</v>
      </c>
      <c r="F114" s="67">
        <v>3</v>
      </c>
      <c r="G114" s="65">
        <v>192</v>
      </c>
      <c r="H114" s="66">
        <v>310000</v>
      </c>
      <c r="I114" s="66">
        <v>1637.3333333333333</v>
      </c>
      <c r="J114" s="66"/>
      <c r="K114" s="65" t="s">
        <v>1088</v>
      </c>
      <c r="L114" s="66" t="s">
        <v>1088</v>
      </c>
      <c r="M114" s="66"/>
      <c r="O114" s="93" t="s">
        <v>285</v>
      </c>
      <c r="P114" s="66">
        <v>3</v>
      </c>
      <c r="Q114" s="65">
        <v>192</v>
      </c>
      <c r="R114" s="66">
        <v>310000</v>
      </c>
      <c r="S114" s="66">
        <v>1637.3333333333333</v>
      </c>
      <c r="T114" s="67">
        <v>3</v>
      </c>
      <c r="U114" s="65">
        <v>192</v>
      </c>
      <c r="V114" s="66">
        <v>310000</v>
      </c>
      <c r="W114" s="66">
        <v>1637.3333333333333</v>
      </c>
      <c r="X114" s="66"/>
      <c r="Y114" s="65"/>
      <c r="Z114" s="66"/>
      <c r="AA114" s="112"/>
      <c r="AC114" s="32" t="s">
        <v>285</v>
      </c>
      <c r="AD114" s="66">
        <f t="shared" si="12"/>
        <v>0</v>
      </c>
      <c r="AE114" s="65">
        <f t="shared" si="13"/>
        <v>-1.4802973661668752E-14</v>
      </c>
      <c r="AF114" s="65">
        <f t="shared" si="14"/>
        <v>0</v>
      </c>
      <c r="AG114" s="65">
        <f t="shared" si="15"/>
        <v>0</v>
      </c>
      <c r="AH114" s="129">
        <f t="shared" si="20"/>
        <v>0</v>
      </c>
      <c r="AI114" s="65">
        <f t="shared" si="21"/>
        <v>0</v>
      </c>
      <c r="AJ114" s="65">
        <f t="shared" si="22"/>
        <v>0</v>
      </c>
      <c r="AK114" s="65">
        <f t="shared" si="23"/>
        <v>0</v>
      </c>
      <c r="AL114" s="65">
        <f t="shared" si="16"/>
        <v>0</v>
      </c>
      <c r="AM114" s="65"/>
      <c r="AN114" s="65"/>
      <c r="AO114" s="133"/>
    </row>
    <row r="115" spans="1:41">
      <c r="A115" s="94" t="s">
        <v>919</v>
      </c>
      <c r="B115" s="12">
        <v>10</v>
      </c>
      <c r="C115" s="54">
        <v>64.256999999999991</v>
      </c>
      <c r="D115" s="12">
        <v>86240</v>
      </c>
      <c r="E115" s="12">
        <v>1346.1</v>
      </c>
      <c r="F115" s="14"/>
      <c r="G115" s="54" t="s">
        <v>1088</v>
      </c>
      <c r="H115" s="12" t="s">
        <v>1088</v>
      </c>
      <c r="I115" s="12"/>
      <c r="J115" s="12">
        <v>10</v>
      </c>
      <c r="K115" s="54">
        <v>64.257000000000005</v>
      </c>
      <c r="L115" s="12">
        <v>86240</v>
      </c>
      <c r="M115" s="12">
        <v>1346.1</v>
      </c>
      <c r="O115" s="94" t="s">
        <v>919</v>
      </c>
      <c r="P115" s="12">
        <v>7</v>
      </c>
      <c r="Q115" s="54">
        <v>63.599871428571426</v>
      </c>
      <c r="R115" s="12">
        <v>79085.71428571429</v>
      </c>
      <c r="S115" s="12">
        <v>1266.5714285714287</v>
      </c>
      <c r="T115" s="14"/>
      <c r="U115" s="54"/>
      <c r="V115" s="12"/>
      <c r="W115" s="12"/>
      <c r="X115" s="12">
        <v>7</v>
      </c>
      <c r="Y115" s="54">
        <v>63.599871428571426</v>
      </c>
      <c r="Z115" s="12">
        <v>79085.71428571429</v>
      </c>
      <c r="AA115" s="63">
        <v>1266.5714285714287</v>
      </c>
      <c r="AC115" s="30" t="s">
        <v>919</v>
      </c>
      <c r="AD115" s="12">
        <f t="shared" si="12"/>
        <v>-3</v>
      </c>
      <c r="AE115" s="54">
        <f t="shared" si="13"/>
        <v>-1.0226567866980487</v>
      </c>
      <c r="AF115" s="54">
        <f t="shared" si="14"/>
        <v>-8.2957858468062504</v>
      </c>
      <c r="AG115" s="54">
        <f t="shared" si="15"/>
        <v>-5.9080730576161686</v>
      </c>
      <c r="AH115" s="130"/>
      <c r="AI115" s="54"/>
      <c r="AJ115" s="54"/>
      <c r="AK115" s="54"/>
      <c r="AL115" s="54">
        <f t="shared" si="16"/>
        <v>-3</v>
      </c>
      <c r="AM115" s="54">
        <f t="shared" si="17"/>
        <v>-1.0226567866980707</v>
      </c>
      <c r="AN115" s="54">
        <f t="shared" si="18"/>
        <v>-8.2957858468062504</v>
      </c>
      <c r="AO115" s="134">
        <f t="shared" si="19"/>
        <v>-5.9080730576161686</v>
      </c>
    </row>
    <row r="116" spans="1:41">
      <c r="A116" s="93" t="s">
        <v>124</v>
      </c>
      <c r="B116" s="66">
        <v>4</v>
      </c>
      <c r="C116" s="65">
        <v>75.407499999999999</v>
      </c>
      <c r="D116" s="66">
        <v>282660</v>
      </c>
      <c r="E116" s="66">
        <v>4551</v>
      </c>
      <c r="F116" s="67"/>
      <c r="G116" s="65" t="s">
        <v>1088</v>
      </c>
      <c r="H116" s="66" t="s">
        <v>1088</v>
      </c>
      <c r="I116" s="66"/>
      <c r="J116" s="66">
        <v>4</v>
      </c>
      <c r="K116" s="65">
        <v>75.407499999999999</v>
      </c>
      <c r="L116" s="66">
        <v>282660</v>
      </c>
      <c r="M116" s="66">
        <v>4551</v>
      </c>
      <c r="O116" s="93" t="s">
        <v>124</v>
      </c>
      <c r="P116" s="66">
        <v>3</v>
      </c>
      <c r="Q116" s="65">
        <v>90.819299999999998</v>
      </c>
      <c r="R116" s="66">
        <v>370666.66666666669</v>
      </c>
      <c r="S116" s="66">
        <v>4076.3333333333335</v>
      </c>
      <c r="T116" s="67"/>
      <c r="U116" s="65"/>
      <c r="V116" s="66"/>
      <c r="W116" s="66"/>
      <c r="X116" s="66">
        <v>3</v>
      </c>
      <c r="Y116" s="65">
        <v>90.819299999999998</v>
      </c>
      <c r="Z116" s="66">
        <v>370666.66666666669</v>
      </c>
      <c r="AA116" s="112">
        <v>4076.3333333333335</v>
      </c>
      <c r="AC116" s="32" t="s">
        <v>124</v>
      </c>
      <c r="AD116" s="66">
        <f t="shared" si="12"/>
        <v>-1</v>
      </c>
      <c r="AE116" s="65">
        <f t="shared" si="13"/>
        <v>20.438020090839768</v>
      </c>
      <c r="AF116" s="65">
        <f t="shared" si="14"/>
        <v>31.135168282270811</v>
      </c>
      <c r="AG116" s="65">
        <f t="shared" si="15"/>
        <v>-10.429942137259207</v>
      </c>
      <c r="AH116" s="129"/>
      <c r="AI116" s="65"/>
      <c r="AJ116" s="65"/>
      <c r="AK116" s="65"/>
      <c r="AL116" s="65">
        <f t="shared" si="16"/>
        <v>-1</v>
      </c>
      <c r="AM116" s="65">
        <f t="shared" si="17"/>
        <v>20.438020090839768</v>
      </c>
      <c r="AN116" s="65">
        <f t="shared" si="18"/>
        <v>31.135168282270811</v>
      </c>
      <c r="AO116" s="133">
        <f t="shared" si="19"/>
        <v>-10.429942137259207</v>
      </c>
    </row>
    <row r="117" spans="1:41">
      <c r="A117" s="94" t="s">
        <v>125</v>
      </c>
      <c r="B117" s="12">
        <v>122</v>
      </c>
      <c r="C117" s="54">
        <v>81.317836065573786</v>
      </c>
      <c r="D117" s="12">
        <v>284158.06557377038</v>
      </c>
      <c r="E117" s="12">
        <v>3482.0819672131142</v>
      </c>
      <c r="F117" s="14"/>
      <c r="G117" s="54" t="s">
        <v>1088</v>
      </c>
      <c r="H117" s="12" t="s">
        <v>1088</v>
      </c>
      <c r="I117" s="12"/>
      <c r="J117" s="12">
        <v>122</v>
      </c>
      <c r="K117" s="54">
        <v>81.317836065999998</v>
      </c>
      <c r="L117" s="12">
        <v>284158.06556999998</v>
      </c>
      <c r="M117" s="12">
        <v>3482.0819672131142</v>
      </c>
      <c r="O117" s="94" t="s">
        <v>125</v>
      </c>
      <c r="P117" s="12">
        <v>39</v>
      </c>
      <c r="Q117" s="54">
        <v>96.849311435897448</v>
      </c>
      <c r="R117" s="12">
        <v>314832.05128205131</v>
      </c>
      <c r="S117" s="12">
        <v>3647.6153846153848</v>
      </c>
      <c r="T117" s="14"/>
      <c r="U117" s="54"/>
      <c r="V117" s="12"/>
      <c r="W117" s="12"/>
      <c r="X117" s="12">
        <v>39</v>
      </c>
      <c r="Y117" s="54">
        <v>96.849311435897434</v>
      </c>
      <c r="Z117" s="12">
        <v>314832.05128205131</v>
      </c>
      <c r="AA117" s="63">
        <v>3647.6153846153848</v>
      </c>
      <c r="AC117" s="30" t="s">
        <v>125</v>
      </c>
      <c r="AD117" s="12">
        <f t="shared" si="12"/>
        <v>-83</v>
      </c>
      <c r="AE117" s="54">
        <f t="shared" si="13"/>
        <v>19.099715538174497</v>
      </c>
      <c r="AF117" s="54">
        <f t="shared" si="14"/>
        <v>10.79469120341321</v>
      </c>
      <c r="AG117" s="54">
        <f t="shared" si="15"/>
        <v>4.7538633197298124</v>
      </c>
      <c r="AH117" s="130"/>
      <c r="AI117" s="54"/>
      <c r="AJ117" s="54"/>
      <c r="AK117" s="54"/>
      <c r="AL117" s="54">
        <f t="shared" si="16"/>
        <v>-83</v>
      </c>
      <c r="AM117" s="54">
        <f t="shared" si="17"/>
        <v>19.099715537550239</v>
      </c>
      <c r="AN117" s="54">
        <f t="shared" si="18"/>
        <v>10.794691204883311</v>
      </c>
      <c r="AO117" s="134">
        <f t="shared" si="19"/>
        <v>4.7538633197298124</v>
      </c>
    </row>
    <row r="118" spans="1:41">
      <c r="A118" s="93" t="s">
        <v>1067</v>
      </c>
      <c r="B118" s="66">
        <v>4</v>
      </c>
      <c r="C118" s="65">
        <v>42.12</v>
      </c>
      <c r="D118" s="66">
        <v>78100</v>
      </c>
      <c r="E118" s="66">
        <v>1853.75</v>
      </c>
      <c r="F118" s="67"/>
      <c r="G118" s="65" t="s">
        <v>1088</v>
      </c>
      <c r="H118" s="66" t="s">
        <v>1088</v>
      </c>
      <c r="I118" s="66"/>
      <c r="J118" s="66">
        <v>4</v>
      </c>
      <c r="K118" s="65">
        <v>42.12</v>
      </c>
      <c r="L118" s="66">
        <v>78100</v>
      </c>
      <c r="M118" s="66">
        <v>1853.75</v>
      </c>
      <c r="O118" s="93" t="s">
        <v>1067</v>
      </c>
      <c r="P118" s="66">
        <v>6</v>
      </c>
      <c r="Q118" s="65">
        <v>139.6746</v>
      </c>
      <c r="R118" s="66">
        <v>194100</v>
      </c>
      <c r="S118" s="66">
        <v>1582.8333333333333</v>
      </c>
      <c r="T118" s="67">
        <v>3</v>
      </c>
      <c r="U118" s="65">
        <v>238.00919999999996</v>
      </c>
      <c r="V118" s="66">
        <v>311366.66666666669</v>
      </c>
      <c r="W118" s="66">
        <v>1308</v>
      </c>
      <c r="X118" s="66">
        <v>3</v>
      </c>
      <c r="Y118" s="65">
        <v>41.34</v>
      </c>
      <c r="Z118" s="66">
        <v>76833.333333333328</v>
      </c>
      <c r="AA118" s="112">
        <v>1857.6666666666667</v>
      </c>
      <c r="AC118" s="32" t="s">
        <v>1067</v>
      </c>
      <c r="AD118" s="66">
        <f t="shared" si="12"/>
        <v>2</v>
      </c>
      <c r="AE118" s="65">
        <f t="shared" si="13"/>
        <v>231.61111111111111</v>
      </c>
      <c r="AF118" s="65">
        <f t="shared" si="14"/>
        <v>148.52752880921895</v>
      </c>
      <c r="AG118" s="65">
        <f t="shared" si="15"/>
        <v>-14.614520116880202</v>
      </c>
      <c r="AH118" s="129">
        <f t="shared" si="20"/>
        <v>3</v>
      </c>
      <c r="AI118" s="65"/>
      <c r="AJ118" s="65"/>
      <c r="AK118" s="65"/>
      <c r="AL118" s="65">
        <f t="shared" si="16"/>
        <v>-1</v>
      </c>
      <c r="AM118" s="65">
        <f t="shared" si="17"/>
        <v>-1.8518518518518379</v>
      </c>
      <c r="AN118" s="65">
        <f t="shared" si="18"/>
        <v>-1.6218523260776845</v>
      </c>
      <c r="AO118" s="133">
        <f t="shared" si="19"/>
        <v>0.21128343447966244</v>
      </c>
    </row>
    <row r="119" spans="1:41">
      <c r="A119" s="94" t="s">
        <v>924</v>
      </c>
      <c r="B119" s="12">
        <v>7</v>
      </c>
      <c r="C119" s="54">
        <v>70.459942857142863</v>
      </c>
      <c r="D119" s="12">
        <v>102528.57142857143</v>
      </c>
      <c r="E119" s="12">
        <v>1449.2857142857142</v>
      </c>
      <c r="F119" s="14"/>
      <c r="G119" s="54" t="s">
        <v>1088</v>
      </c>
      <c r="H119" s="12" t="s">
        <v>1088</v>
      </c>
      <c r="I119" s="12"/>
      <c r="J119" s="12">
        <v>7</v>
      </c>
      <c r="K119" s="54">
        <v>70.459942857000001</v>
      </c>
      <c r="L119" s="12">
        <v>102528.57143</v>
      </c>
      <c r="M119" s="12">
        <v>1449.2857142857142</v>
      </c>
      <c r="O119" s="94" t="s">
        <v>924</v>
      </c>
      <c r="P119" s="12">
        <v>3</v>
      </c>
      <c r="Q119" s="54">
        <v>70.62</v>
      </c>
      <c r="R119" s="12">
        <v>106366.66666666667</v>
      </c>
      <c r="S119" s="12">
        <v>1499.3333333333333</v>
      </c>
      <c r="T119" s="14"/>
      <c r="U119" s="54"/>
      <c r="V119" s="12"/>
      <c r="W119" s="12"/>
      <c r="X119" s="12">
        <v>3</v>
      </c>
      <c r="Y119" s="54">
        <v>70.62</v>
      </c>
      <c r="Z119" s="12">
        <v>106366.66666666667</v>
      </c>
      <c r="AA119" s="63">
        <v>1499.3333333333333</v>
      </c>
      <c r="AC119" s="30" t="s">
        <v>924</v>
      </c>
      <c r="AD119" s="12">
        <f t="shared" si="12"/>
        <v>-4</v>
      </c>
      <c r="AE119" s="54">
        <f t="shared" si="13"/>
        <v>0.22716047780744911</v>
      </c>
      <c r="AF119" s="54">
        <f t="shared" si="14"/>
        <v>3.7434396916074482</v>
      </c>
      <c r="AG119" s="54">
        <f t="shared" si="15"/>
        <v>3.4532610481353698</v>
      </c>
      <c r="AH119" s="130"/>
      <c r="AI119" s="54"/>
      <c r="AJ119" s="54"/>
      <c r="AK119" s="54"/>
      <c r="AL119" s="54">
        <f t="shared" si="16"/>
        <v>-4</v>
      </c>
      <c r="AM119" s="54">
        <f t="shared" si="17"/>
        <v>0.22716047801066563</v>
      </c>
      <c r="AN119" s="54">
        <f t="shared" si="18"/>
        <v>3.7434396901619595</v>
      </c>
      <c r="AO119" s="134">
        <f t="shared" si="19"/>
        <v>3.4532610481353698</v>
      </c>
    </row>
    <row r="120" spans="1:41">
      <c r="A120" s="93" t="s">
        <v>1069</v>
      </c>
      <c r="B120" s="66">
        <v>15</v>
      </c>
      <c r="C120" s="65">
        <v>85.483999999999995</v>
      </c>
      <c r="D120" s="66">
        <v>110446.66666666667</v>
      </c>
      <c r="E120" s="66">
        <v>1320.3999999999999</v>
      </c>
      <c r="F120" s="67"/>
      <c r="G120" s="65" t="s">
        <v>1088</v>
      </c>
      <c r="H120" s="66" t="s">
        <v>1088</v>
      </c>
      <c r="I120" s="66"/>
      <c r="J120" s="66">
        <v>15</v>
      </c>
      <c r="K120" s="65">
        <v>85.483999999999995</v>
      </c>
      <c r="L120" s="66">
        <v>110446.66667000001</v>
      </c>
      <c r="M120" s="66">
        <v>1320.3999999999999</v>
      </c>
      <c r="O120" s="93" t="s">
        <v>1069</v>
      </c>
      <c r="P120" s="66">
        <v>11</v>
      </c>
      <c r="Q120" s="65">
        <v>87.617272727272734</v>
      </c>
      <c r="R120" s="66">
        <v>105190.90909090909</v>
      </c>
      <c r="S120" s="66">
        <v>1192.909090909091</v>
      </c>
      <c r="T120" s="67"/>
      <c r="U120" s="65"/>
      <c r="V120" s="66"/>
      <c r="W120" s="66"/>
      <c r="X120" s="66">
        <v>11</v>
      </c>
      <c r="Y120" s="65">
        <v>87.61727272727272</v>
      </c>
      <c r="Z120" s="66">
        <v>105190.90909090909</v>
      </c>
      <c r="AA120" s="112">
        <v>1192.909090909091</v>
      </c>
      <c r="AC120" s="32" t="s">
        <v>1069</v>
      </c>
      <c r="AD120" s="66">
        <f t="shared" si="12"/>
        <v>-4</v>
      </c>
      <c r="AE120" s="65">
        <f t="shared" si="13"/>
        <v>2.4955228197940431</v>
      </c>
      <c r="AF120" s="65">
        <f t="shared" si="14"/>
        <v>-4.7586384762699181</v>
      </c>
      <c r="AG120" s="65">
        <f t="shared" si="15"/>
        <v>-9.6554763019470524</v>
      </c>
      <c r="AH120" s="129"/>
      <c r="AI120" s="65"/>
      <c r="AJ120" s="65"/>
      <c r="AK120" s="65"/>
      <c r="AL120" s="65">
        <f t="shared" si="16"/>
        <v>-4</v>
      </c>
      <c r="AM120" s="65">
        <f t="shared" si="17"/>
        <v>2.4955228197940262</v>
      </c>
      <c r="AN120" s="65">
        <f t="shared" si="18"/>
        <v>-4.7586384791443495</v>
      </c>
      <c r="AO120" s="133">
        <f t="shared" si="19"/>
        <v>-9.6554763019470524</v>
      </c>
    </row>
    <row r="121" spans="1:41">
      <c r="A121" s="94" t="s">
        <v>925</v>
      </c>
      <c r="B121" s="12">
        <v>1</v>
      </c>
      <c r="C121" s="54">
        <v>52.260000000000005</v>
      </c>
      <c r="D121" s="12">
        <v>72500</v>
      </c>
      <c r="E121" s="12">
        <v>1387</v>
      </c>
      <c r="F121" s="14"/>
      <c r="G121" s="54" t="s">
        <v>1088</v>
      </c>
      <c r="H121" s="12" t="s">
        <v>1088</v>
      </c>
      <c r="I121" s="12"/>
      <c r="J121" s="12">
        <v>1</v>
      </c>
      <c r="K121" s="54">
        <v>52.26</v>
      </c>
      <c r="L121" s="12">
        <v>72500</v>
      </c>
      <c r="M121" s="12">
        <v>1387</v>
      </c>
      <c r="O121" s="94" t="s">
        <v>925</v>
      </c>
      <c r="P121" s="12">
        <v>1</v>
      </c>
      <c r="Q121" s="54">
        <v>52.260000000000005</v>
      </c>
      <c r="R121" s="12">
        <v>59900</v>
      </c>
      <c r="S121" s="12">
        <v>1146</v>
      </c>
      <c r="T121" s="14"/>
      <c r="U121" s="54"/>
      <c r="V121" s="12"/>
      <c r="W121" s="12"/>
      <c r="X121" s="12">
        <v>1</v>
      </c>
      <c r="Y121" s="54">
        <v>52.260000000000005</v>
      </c>
      <c r="Z121" s="12">
        <v>59900</v>
      </c>
      <c r="AA121" s="63">
        <v>1146</v>
      </c>
      <c r="AC121" s="30" t="s">
        <v>925</v>
      </c>
      <c r="AD121" s="12">
        <f t="shared" si="12"/>
        <v>0</v>
      </c>
      <c r="AE121" s="54">
        <f t="shared" si="13"/>
        <v>0</v>
      </c>
      <c r="AF121" s="54">
        <f t="shared" si="14"/>
        <v>-17.379310344827587</v>
      </c>
      <c r="AG121" s="54">
        <f t="shared" si="15"/>
        <v>-17.375630857966836</v>
      </c>
      <c r="AH121" s="130"/>
      <c r="AI121" s="54"/>
      <c r="AJ121" s="54"/>
      <c r="AK121" s="54"/>
      <c r="AL121" s="54">
        <f t="shared" si="16"/>
        <v>0</v>
      </c>
      <c r="AM121" s="54">
        <f t="shared" si="17"/>
        <v>1.3596301870648684E-14</v>
      </c>
      <c r="AN121" s="54">
        <f t="shared" si="18"/>
        <v>-17.379310344827587</v>
      </c>
      <c r="AO121" s="134">
        <f t="shared" si="19"/>
        <v>-17.375630857966836</v>
      </c>
    </row>
    <row r="122" spans="1:41">
      <c r="A122" s="93" t="s">
        <v>1070</v>
      </c>
      <c r="B122" s="66">
        <v>11</v>
      </c>
      <c r="C122" s="65">
        <v>126.93446000000002</v>
      </c>
      <c r="D122" s="66">
        <v>224040</v>
      </c>
      <c r="E122" s="66">
        <v>1909.1111111111111</v>
      </c>
      <c r="F122" s="67">
        <v>4</v>
      </c>
      <c r="G122" s="65">
        <v>216.69499999999999</v>
      </c>
      <c r="H122" s="66">
        <v>471333.33332999999</v>
      </c>
      <c r="I122" s="66">
        <v>2068.3333333333335</v>
      </c>
      <c r="J122" s="66">
        <v>7</v>
      </c>
      <c r="K122" s="65">
        <v>67.094099999999997</v>
      </c>
      <c r="L122" s="66">
        <v>118057.14286000001</v>
      </c>
      <c r="M122" s="66">
        <v>1829.5</v>
      </c>
      <c r="O122" s="93" t="s">
        <v>1070</v>
      </c>
      <c r="P122" s="66">
        <v>4</v>
      </c>
      <c r="Q122" s="65">
        <v>204.75637499999999</v>
      </c>
      <c r="R122" s="66">
        <v>533475</v>
      </c>
      <c r="S122" s="66">
        <v>2677</v>
      </c>
      <c r="T122" s="67">
        <v>4</v>
      </c>
      <c r="U122" s="65">
        <v>204.75637499999999</v>
      </c>
      <c r="V122" s="66">
        <v>533475</v>
      </c>
      <c r="W122" s="66">
        <v>2677</v>
      </c>
      <c r="X122" s="66"/>
      <c r="Y122" s="65"/>
      <c r="Z122" s="66"/>
      <c r="AA122" s="112"/>
      <c r="AC122" s="32" t="s">
        <v>1070</v>
      </c>
      <c r="AD122" s="66">
        <f t="shared" si="12"/>
        <v>-7</v>
      </c>
      <c r="AE122" s="65">
        <f t="shared" si="13"/>
        <v>61.308737595763958</v>
      </c>
      <c r="AF122" s="65">
        <f t="shared" si="14"/>
        <v>138.11596143545796</v>
      </c>
      <c r="AG122" s="65">
        <f t="shared" si="15"/>
        <v>40.222325689675245</v>
      </c>
      <c r="AH122" s="129">
        <f t="shared" si="20"/>
        <v>0</v>
      </c>
      <c r="AI122" s="65">
        <f t="shared" si="21"/>
        <v>-5.5094141535337693</v>
      </c>
      <c r="AJ122" s="65">
        <f t="shared" si="22"/>
        <v>13.184229137999889</v>
      </c>
      <c r="AK122" s="65">
        <f t="shared" si="23"/>
        <v>29.427880741337621</v>
      </c>
      <c r="AL122" s="65">
        <f t="shared" si="16"/>
        <v>-7</v>
      </c>
      <c r="AM122" s="65"/>
      <c r="AN122" s="65"/>
      <c r="AO122" s="133"/>
    </row>
    <row r="123" spans="1:41">
      <c r="A123" s="94" t="s">
        <v>927</v>
      </c>
      <c r="B123" s="12">
        <v>2</v>
      </c>
      <c r="C123" s="54">
        <v>78.8</v>
      </c>
      <c r="D123" s="12">
        <v>109500</v>
      </c>
      <c r="E123" s="12">
        <v>1378.5</v>
      </c>
      <c r="F123" s="14"/>
      <c r="G123" s="54" t="s">
        <v>1088</v>
      </c>
      <c r="H123" s="12" t="s">
        <v>1088</v>
      </c>
      <c r="I123" s="12"/>
      <c r="J123" s="12">
        <v>2</v>
      </c>
      <c r="K123" s="54">
        <v>78.8</v>
      </c>
      <c r="L123" s="12">
        <v>109500</v>
      </c>
      <c r="M123" s="12">
        <v>1378.5</v>
      </c>
      <c r="O123" s="94" t="s">
        <v>927</v>
      </c>
      <c r="P123" s="12">
        <v>3</v>
      </c>
      <c r="Q123" s="54">
        <v>80.13333333333334</v>
      </c>
      <c r="R123" s="12">
        <v>110350</v>
      </c>
      <c r="S123" s="12">
        <v>1372</v>
      </c>
      <c r="T123" s="14"/>
      <c r="U123" s="54"/>
      <c r="V123" s="12"/>
      <c r="W123" s="12"/>
      <c r="X123" s="12">
        <v>3</v>
      </c>
      <c r="Y123" s="54">
        <v>80.133333333333326</v>
      </c>
      <c r="Z123" s="12">
        <v>110350</v>
      </c>
      <c r="AA123" s="63">
        <v>1372</v>
      </c>
      <c r="AC123" s="30" t="s">
        <v>927</v>
      </c>
      <c r="AD123" s="12">
        <f t="shared" si="12"/>
        <v>1</v>
      </c>
      <c r="AE123" s="54">
        <f t="shared" si="13"/>
        <v>1.6920473773265772</v>
      </c>
      <c r="AF123" s="54">
        <f t="shared" si="14"/>
        <v>0.77625570776255703</v>
      </c>
      <c r="AG123" s="54">
        <f t="shared" si="15"/>
        <v>-0.47152702212549874</v>
      </c>
      <c r="AH123" s="130"/>
      <c r="AI123" s="54"/>
      <c r="AJ123" s="54"/>
      <c r="AK123" s="54"/>
      <c r="AL123" s="54">
        <f t="shared" si="16"/>
        <v>1</v>
      </c>
      <c r="AM123" s="54">
        <f t="shared" si="17"/>
        <v>1.6920473773265592</v>
      </c>
      <c r="AN123" s="54">
        <f t="shared" si="18"/>
        <v>0.77625570776255703</v>
      </c>
      <c r="AO123" s="134">
        <f t="shared" si="19"/>
        <v>-0.47152702212549874</v>
      </c>
    </row>
    <row r="124" spans="1:41">
      <c r="A124" s="93" t="s">
        <v>928</v>
      </c>
      <c r="B124" s="66">
        <v>9</v>
      </c>
      <c r="C124" s="65">
        <v>59.233333333333341</v>
      </c>
      <c r="D124" s="66">
        <v>45722.222222222219</v>
      </c>
      <c r="E124" s="66">
        <v>771.55555555555554</v>
      </c>
      <c r="F124" s="67"/>
      <c r="G124" s="65" t="s">
        <v>1088</v>
      </c>
      <c r="H124" s="66" t="s">
        <v>1088</v>
      </c>
      <c r="I124" s="66"/>
      <c r="J124" s="66">
        <v>9</v>
      </c>
      <c r="K124" s="65">
        <v>59.233333332999997</v>
      </c>
      <c r="L124" s="66">
        <v>45722.222221999997</v>
      </c>
      <c r="M124" s="66">
        <v>771.55555555555554</v>
      </c>
      <c r="O124" s="93" t="s">
        <v>928</v>
      </c>
      <c r="P124" s="66">
        <v>9</v>
      </c>
      <c r="Q124" s="65">
        <v>59.23333333333332</v>
      </c>
      <c r="R124" s="66">
        <v>45722.222222222219</v>
      </c>
      <c r="S124" s="66">
        <v>771.55555555555554</v>
      </c>
      <c r="T124" s="67"/>
      <c r="U124" s="65"/>
      <c r="V124" s="66"/>
      <c r="W124" s="66"/>
      <c r="X124" s="66">
        <v>9</v>
      </c>
      <c r="Y124" s="65">
        <v>59.233333333333334</v>
      </c>
      <c r="Z124" s="66">
        <v>45722.222222222219</v>
      </c>
      <c r="AA124" s="112">
        <v>771.55555555555554</v>
      </c>
      <c r="AC124" s="32" t="s">
        <v>928</v>
      </c>
      <c r="AD124" s="66">
        <f t="shared" si="12"/>
        <v>0</v>
      </c>
      <c r="AE124" s="65">
        <f t="shared" si="13"/>
        <v>-3.5986970297360162E-14</v>
      </c>
      <c r="AF124" s="65">
        <f t="shared" si="14"/>
        <v>0</v>
      </c>
      <c r="AG124" s="65">
        <f t="shared" si="15"/>
        <v>0</v>
      </c>
      <c r="AH124" s="129"/>
      <c r="AI124" s="65"/>
      <c r="AJ124" s="65"/>
      <c r="AK124" s="65"/>
      <c r="AL124" s="65">
        <f t="shared" si="16"/>
        <v>0</v>
      </c>
      <c r="AM124" s="65">
        <f t="shared" si="17"/>
        <v>5.6275224585651938E-10</v>
      </c>
      <c r="AN124" s="65">
        <f t="shared" si="18"/>
        <v>4.8602689601002004E-10</v>
      </c>
      <c r="AO124" s="133">
        <f t="shared" si="19"/>
        <v>0</v>
      </c>
    </row>
    <row r="125" spans="1:41">
      <c r="A125" s="94" t="s">
        <v>288</v>
      </c>
      <c r="B125" s="12">
        <v>7</v>
      </c>
      <c r="C125" s="54">
        <v>77.20714285714287</v>
      </c>
      <c r="D125" s="12">
        <v>213571.42857142858</v>
      </c>
      <c r="E125" s="12">
        <v>2818.8571428571427</v>
      </c>
      <c r="F125" s="14"/>
      <c r="G125" s="54" t="s">
        <v>1088</v>
      </c>
      <c r="H125" s="12" t="s">
        <v>1088</v>
      </c>
      <c r="I125" s="12"/>
      <c r="J125" s="12">
        <v>7</v>
      </c>
      <c r="K125" s="54">
        <v>77.207142856999994</v>
      </c>
      <c r="L125" s="12">
        <v>213571.42856999999</v>
      </c>
      <c r="M125" s="12">
        <v>2818.8571428571427</v>
      </c>
      <c r="O125" s="94" t="s">
        <v>288</v>
      </c>
      <c r="P125" s="12">
        <v>7</v>
      </c>
      <c r="Q125" s="54">
        <v>77.207142857142841</v>
      </c>
      <c r="R125" s="12">
        <v>213571.42857142858</v>
      </c>
      <c r="S125" s="12">
        <v>2818.8571428571427</v>
      </c>
      <c r="T125" s="14"/>
      <c r="U125" s="54"/>
      <c r="V125" s="12"/>
      <c r="W125" s="12"/>
      <c r="X125" s="12">
        <v>7</v>
      </c>
      <c r="Y125" s="54">
        <v>77.20714285714287</v>
      </c>
      <c r="Z125" s="12">
        <v>213571.42857142858</v>
      </c>
      <c r="AA125" s="63">
        <v>2818.8571428571427</v>
      </c>
      <c r="AC125" s="30" t="s">
        <v>288</v>
      </c>
      <c r="AD125" s="12">
        <f t="shared" si="12"/>
        <v>0</v>
      </c>
      <c r="AE125" s="54">
        <f t="shared" si="13"/>
        <v>-3.6812279769234528E-14</v>
      </c>
      <c r="AF125" s="54">
        <f t="shared" si="14"/>
        <v>0</v>
      </c>
      <c r="AG125" s="54">
        <f t="shared" si="15"/>
        <v>0</v>
      </c>
      <c r="AH125" s="130"/>
      <c r="AI125" s="54"/>
      <c r="AJ125" s="54"/>
      <c r="AK125" s="54"/>
      <c r="AL125" s="54">
        <f t="shared" si="16"/>
        <v>0</v>
      </c>
      <c r="AM125" s="54">
        <f t="shared" si="17"/>
        <v>1.8505533040028444E-10</v>
      </c>
      <c r="AN125" s="54">
        <f t="shared" si="18"/>
        <v>6.6890530787033481E-10</v>
      </c>
      <c r="AO125" s="134">
        <f t="shared" si="19"/>
        <v>0</v>
      </c>
    </row>
    <row r="126" spans="1:41">
      <c r="A126" s="93" t="s">
        <v>1072</v>
      </c>
      <c r="B126" s="66">
        <v>25</v>
      </c>
      <c r="C126" s="65">
        <v>88.107199999999992</v>
      </c>
      <c r="D126" s="66">
        <v>121624.8</v>
      </c>
      <c r="E126" s="66">
        <v>1439.48</v>
      </c>
      <c r="F126" s="67">
        <v>8</v>
      </c>
      <c r="G126" s="65">
        <v>141.60749999999999</v>
      </c>
      <c r="H126" s="66">
        <v>188190</v>
      </c>
      <c r="I126" s="66">
        <v>1335.5</v>
      </c>
      <c r="J126" s="66">
        <v>17</v>
      </c>
      <c r="K126" s="65">
        <v>62.930588235000002</v>
      </c>
      <c r="L126" s="66">
        <v>90300</v>
      </c>
      <c r="M126" s="66">
        <v>1488.4117647058829</v>
      </c>
      <c r="O126" s="93" t="s">
        <v>1072</v>
      </c>
      <c r="P126" s="66">
        <v>33</v>
      </c>
      <c r="Q126" s="65">
        <v>71.044115151515143</v>
      </c>
      <c r="R126" s="66">
        <v>99035.15151515152</v>
      </c>
      <c r="S126" s="66">
        <v>1425.5151515151515</v>
      </c>
      <c r="T126" s="67">
        <v>2</v>
      </c>
      <c r="U126" s="65">
        <v>130.35</v>
      </c>
      <c r="V126" s="66">
        <v>177480</v>
      </c>
      <c r="W126" s="66">
        <v>1362</v>
      </c>
      <c r="X126" s="66">
        <v>31</v>
      </c>
      <c r="Y126" s="65">
        <v>67.217929032258056</v>
      </c>
      <c r="Z126" s="66">
        <v>93974.193548387091</v>
      </c>
      <c r="AA126" s="112">
        <v>1429.6129032258063</v>
      </c>
      <c r="AC126" s="32" t="s">
        <v>1072</v>
      </c>
      <c r="AD126" s="66">
        <f t="shared" si="12"/>
        <v>8</v>
      </c>
      <c r="AE126" s="65">
        <f t="shared" si="13"/>
        <v>-19.366277498870524</v>
      </c>
      <c r="AF126" s="65">
        <f t="shared" si="14"/>
        <v>-18.573225596135394</v>
      </c>
      <c r="AG126" s="65">
        <f t="shared" si="15"/>
        <v>-0.97013147003421485</v>
      </c>
      <c r="AH126" s="129">
        <f t="shared" si="20"/>
        <v>-6</v>
      </c>
      <c r="AI126" s="65">
        <f t="shared" si="21"/>
        <v>-7.9497907949790756</v>
      </c>
      <c r="AJ126" s="65">
        <f t="shared" si="22"/>
        <v>-5.691056910569106</v>
      </c>
      <c r="AK126" s="65">
        <f t="shared" si="23"/>
        <v>1.9842755522276301</v>
      </c>
      <c r="AL126" s="65">
        <f t="shared" si="16"/>
        <v>14</v>
      </c>
      <c r="AM126" s="65">
        <f t="shared" si="17"/>
        <v>6.8128090289700651</v>
      </c>
      <c r="AN126" s="65">
        <f t="shared" si="18"/>
        <v>4.0688743614474987</v>
      </c>
      <c r="AO126" s="133">
        <f t="shared" si="19"/>
        <v>-3.9504432089526964</v>
      </c>
    </row>
    <row r="127" spans="1:41">
      <c r="A127" s="94" t="s">
        <v>929</v>
      </c>
      <c r="B127" s="12">
        <v>9</v>
      </c>
      <c r="C127" s="54">
        <v>58.711111111111116</v>
      </c>
      <c r="D127" s="12">
        <v>91083.333333333328</v>
      </c>
      <c r="E127" s="12">
        <v>1554.2222222222222</v>
      </c>
      <c r="F127" s="14"/>
      <c r="G127" s="54" t="s">
        <v>1088</v>
      </c>
      <c r="H127" s="12" t="s">
        <v>1088</v>
      </c>
      <c r="I127" s="12"/>
      <c r="J127" s="12">
        <v>9</v>
      </c>
      <c r="K127" s="54">
        <v>58.711111111000001</v>
      </c>
      <c r="L127" s="12">
        <v>91083.333333000002</v>
      </c>
      <c r="M127" s="12">
        <v>1554.2222222222222</v>
      </c>
      <c r="O127" s="94" t="s">
        <v>929</v>
      </c>
      <c r="P127" s="12">
        <v>4</v>
      </c>
      <c r="Q127" s="54">
        <v>59.600000000000009</v>
      </c>
      <c r="R127" s="12">
        <v>67687.5</v>
      </c>
      <c r="S127" s="12">
        <v>1136.25</v>
      </c>
      <c r="T127" s="14"/>
      <c r="U127" s="54"/>
      <c r="V127" s="12"/>
      <c r="W127" s="12"/>
      <c r="X127" s="12">
        <v>4</v>
      </c>
      <c r="Y127" s="54">
        <v>59.600000000000009</v>
      </c>
      <c r="Z127" s="12">
        <v>67687.5</v>
      </c>
      <c r="AA127" s="63">
        <v>1136.25</v>
      </c>
      <c r="AC127" s="30" t="s">
        <v>929</v>
      </c>
      <c r="AD127" s="12">
        <f t="shared" si="12"/>
        <v>-5</v>
      </c>
      <c r="AE127" s="54">
        <f t="shared" si="13"/>
        <v>1.5140045420136325</v>
      </c>
      <c r="AF127" s="54">
        <f t="shared" si="14"/>
        <v>-25.686184812442814</v>
      </c>
      <c r="AG127" s="54">
        <f t="shared" si="15"/>
        <v>-26.892693737489274</v>
      </c>
      <c r="AH127" s="130"/>
      <c r="AI127" s="54"/>
      <c r="AJ127" s="54"/>
      <c r="AK127" s="54"/>
      <c r="AL127" s="54">
        <f t="shared" si="16"/>
        <v>-5</v>
      </c>
      <c r="AM127" s="54">
        <f t="shared" si="17"/>
        <v>1.5140045422057546</v>
      </c>
      <c r="AN127" s="54">
        <f t="shared" si="18"/>
        <v>-25.686184812170854</v>
      </c>
      <c r="AO127" s="134">
        <f t="shared" si="19"/>
        <v>-26.892693737489274</v>
      </c>
    </row>
    <row r="128" spans="1:41">
      <c r="A128" s="93" t="s">
        <v>289</v>
      </c>
      <c r="B128" s="66">
        <v>3</v>
      </c>
      <c r="C128" s="65">
        <v>265.64</v>
      </c>
      <c r="D128" s="66">
        <v>474100</v>
      </c>
      <c r="E128" s="66">
        <v>2230</v>
      </c>
      <c r="F128" s="67">
        <v>2</v>
      </c>
      <c r="G128" s="65">
        <v>366.96</v>
      </c>
      <c r="H128" s="66">
        <v>624000</v>
      </c>
      <c r="I128" s="66">
        <v>1961.5</v>
      </c>
      <c r="J128" s="66">
        <v>1</v>
      </c>
      <c r="K128" s="65">
        <v>63</v>
      </c>
      <c r="L128" s="66">
        <v>174300</v>
      </c>
      <c r="M128" s="66">
        <v>2767</v>
      </c>
      <c r="O128" s="93" t="s">
        <v>289</v>
      </c>
      <c r="P128" s="66">
        <v>3</v>
      </c>
      <c r="Q128" s="65">
        <v>215.17179999999999</v>
      </c>
      <c r="R128" s="66">
        <v>524666.66666666663</v>
      </c>
      <c r="S128" s="66">
        <v>2652.6666666666665</v>
      </c>
      <c r="T128" s="67">
        <v>2</v>
      </c>
      <c r="U128" s="65">
        <v>280.2577</v>
      </c>
      <c r="V128" s="66">
        <v>642500</v>
      </c>
      <c r="W128" s="66">
        <v>2279</v>
      </c>
      <c r="X128" s="66">
        <v>1</v>
      </c>
      <c r="Y128" s="65">
        <v>85</v>
      </c>
      <c r="Z128" s="66">
        <v>289000</v>
      </c>
      <c r="AA128" s="112">
        <v>3400</v>
      </c>
      <c r="AC128" s="32" t="s">
        <v>289</v>
      </c>
      <c r="AD128" s="66">
        <f t="shared" si="12"/>
        <v>0</v>
      </c>
      <c r="AE128" s="65">
        <f t="shared" si="13"/>
        <v>-18.998720072278271</v>
      </c>
      <c r="AF128" s="65">
        <f t="shared" si="14"/>
        <v>10.665822962806713</v>
      </c>
      <c r="AG128" s="65">
        <f t="shared" si="15"/>
        <v>18.953662182361725</v>
      </c>
      <c r="AH128" s="129">
        <f t="shared" si="20"/>
        <v>0</v>
      </c>
      <c r="AI128" s="65">
        <f t="shared" si="21"/>
        <v>-23.627180074122517</v>
      </c>
      <c r="AJ128" s="65">
        <f t="shared" si="22"/>
        <v>2.9647435897435899</v>
      </c>
      <c r="AK128" s="65">
        <f t="shared" si="23"/>
        <v>16.186591893958706</v>
      </c>
      <c r="AL128" s="65">
        <f t="shared" si="16"/>
        <v>0</v>
      </c>
      <c r="AM128" s="65">
        <f t="shared" si="17"/>
        <v>34.920634920634917</v>
      </c>
      <c r="AN128" s="65">
        <f t="shared" si="18"/>
        <v>65.806081468732074</v>
      </c>
      <c r="AO128" s="133">
        <f t="shared" si="19"/>
        <v>22.876761835923382</v>
      </c>
    </row>
    <row r="129" spans="1:41">
      <c r="A129" s="94" t="s">
        <v>1073</v>
      </c>
      <c r="B129" s="12">
        <v>22</v>
      </c>
      <c r="C129" s="54">
        <v>122.13616004545453</v>
      </c>
      <c r="D129" s="12">
        <v>209239.77272727274</v>
      </c>
      <c r="E129" s="12">
        <v>1825.454545454546</v>
      </c>
      <c r="F129" s="14">
        <v>12</v>
      </c>
      <c r="G129" s="54">
        <v>180.2</v>
      </c>
      <c r="H129" s="12">
        <v>299000</v>
      </c>
      <c r="I129" s="12">
        <v>1671.0000000000002</v>
      </c>
      <c r="J129" s="12">
        <v>10</v>
      </c>
      <c r="K129" s="54">
        <v>52.459552100000003</v>
      </c>
      <c r="L129" s="12">
        <v>101527.5</v>
      </c>
      <c r="M129" s="12">
        <v>2010.8</v>
      </c>
      <c r="O129" s="94" t="s">
        <v>1073</v>
      </c>
      <c r="P129" s="12">
        <v>15</v>
      </c>
      <c r="Q129" s="54">
        <v>152.05333333333331</v>
      </c>
      <c r="R129" s="12">
        <v>259065</v>
      </c>
      <c r="S129" s="12">
        <v>1836.1333333333334</v>
      </c>
      <c r="T129" s="14">
        <v>12</v>
      </c>
      <c r="U129" s="54">
        <v>180.20000000000005</v>
      </c>
      <c r="V129" s="12">
        <v>298500</v>
      </c>
      <c r="W129" s="12">
        <v>1673.25</v>
      </c>
      <c r="X129" s="12">
        <v>3</v>
      </c>
      <c r="Y129" s="54">
        <v>39.466666666666669</v>
      </c>
      <c r="Z129" s="12">
        <v>101325</v>
      </c>
      <c r="AA129" s="63">
        <v>2487.6666666666665</v>
      </c>
      <c r="AC129" s="30" t="s">
        <v>1073</v>
      </c>
      <c r="AD129" s="12">
        <f t="shared" si="12"/>
        <v>-7</v>
      </c>
      <c r="AE129" s="54">
        <f t="shared" si="13"/>
        <v>24.494935223724671</v>
      </c>
      <c r="AF129" s="54">
        <f t="shared" si="14"/>
        <v>23.812503054890264</v>
      </c>
      <c r="AG129" s="54">
        <f t="shared" si="15"/>
        <v>0.5849933598937368</v>
      </c>
      <c r="AH129" s="130">
        <f t="shared" si="20"/>
        <v>0</v>
      </c>
      <c r="AI129" s="54">
        <f t="shared" si="21"/>
        <v>3.1544627558716994E-14</v>
      </c>
      <c r="AJ129" s="54">
        <f t="shared" si="22"/>
        <v>-0.16722408026755853</v>
      </c>
      <c r="AK129" s="54">
        <f t="shared" si="23"/>
        <v>0.13464991023337955</v>
      </c>
      <c r="AL129" s="54">
        <f t="shared" si="16"/>
        <v>-7</v>
      </c>
      <c r="AM129" s="54">
        <f t="shared" si="17"/>
        <v>-24.767434934568065</v>
      </c>
      <c r="AN129" s="54">
        <f t="shared" si="18"/>
        <v>-0.19945335007756518</v>
      </c>
      <c r="AO129" s="134">
        <f t="shared" si="19"/>
        <v>23.715270870631915</v>
      </c>
    </row>
    <row r="130" spans="1:41">
      <c r="A130" s="93" t="s">
        <v>932</v>
      </c>
      <c r="B130" s="66">
        <v>33</v>
      </c>
      <c r="C130" s="65">
        <v>53.609854545454539</v>
      </c>
      <c r="D130" s="66">
        <v>84300.000000000015</v>
      </c>
      <c r="E130" s="66">
        <v>1600.060606060606</v>
      </c>
      <c r="F130" s="67">
        <v>1</v>
      </c>
      <c r="G130" s="65">
        <v>151.58519999999999</v>
      </c>
      <c r="H130" s="66">
        <v>239000</v>
      </c>
      <c r="I130" s="66">
        <v>1577</v>
      </c>
      <c r="J130" s="66">
        <v>32</v>
      </c>
      <c r="K130" s="65">
        <v>50.548124999999999</v>
      </c>
      <c r="L130" s="66">
        <v>79465.625</v>
      </c>
      <c r="M130" s="66">
        <v>1600.78125</v>
      </c>
      <c r="O130" s="93" t="s">
        <v>932</v>
      </c>
      <c r="P130" s="66">
        <v>38</v>
      </c>
      <c r="Q130" s="65">
        <v>53.05698257894737</v>
      </c>
      <c r="R130" s="66">
        <v>77515.789473684214</v>
      </c>
      <c r="S130" s="66">
        <v>1465.6052631578948</v>
      </c>
      <c r="T130" s="67">
        <v>1</v>
      </c>
      <c r="U130" s="65">
        <v>151.58520000000001</v>
      </c>
      <c r="V130" s="66">
        <v>239000</v>
      </c>
      <c r="W130" s="66">
        <v>1577</v>
      </c>
      <c r="X130" s="66">
        <v>37</v>
      </c>
      <c r="Y130" s="65">
        <v>50.394057783783786</v>
      </c>
      <c r="Z130" s="66">
        <v>73151.351351351346</v>
      </c>
      <c r="AA130" s="112">
        <v>1462.5945945945946</v>
      </c>
      <c r="AC130" s="32" t="s">
        <v>932</v>
      </c>
      <c r="AD130" s="66">
        <f t="shared" si="12"/>
        <v>5</v>
      </c>
      <c r="AE130" s="65">
        <f t="shared" si="13"/>
        <v>-1.0312879435970153</v>
      </c>
      <c r="AF130" s="65">
        <f t="shared" si="14"/>
        <v>-8.0476993194730717</v>
      </c>
      <c r="AG130" s="65">
        <f t="shared" si="15"/>
        <v>-8.4031406306379868</v>
      </c>
      <c r="AH130" s="129">
        <f t="shared" si="20"/>
        <v>0</v>
      </c>
      <c r="AI130" s="65">
        <f t="shared" si="21"/>
        <v>1.874965988131032E-14</v>
      </c>
      <c r="AJ130" s="65">
        <f t="shared" si="22"/>
        <v>0</v>
      </c>
      <c r="AK130" s="65">
        <f t="shared" si="23"/>
        <v>0</v>
      </c>
      <c r="AL130" s="65">
        <f t="shared" si="16"/>
        <v>5</v>
      </c>
      <c r="AM130" s="65">
        <f t="shared" si="17"/>
        <v>-0.30479313766081817</v>
      </c>
      <c r="AN130" s="65">
        <f t="shared" si="18"/>
        <v>-7.9459183120357428</v>
      </c>
      <c r="AO130" s="133">
        <f t="shared" si="19"/>
        <v>-8.6324508989223485</v>
      </c>
    </row>
    <row r="131" spans="1:41">
      <c r="A131" s="94" t="s">
        <v>291</v>
      </c>
      <c r="B131" s="12">
        <v>6</v>
      </c>
      <c r="C131" s="54">
        <v>146.28166666666667</v>
      </c>
      <c r="D131" s="12">
        <v>1051833.3333333333</v>
      </c>
      <c r="E131" s="12">
        <v>7204.833333333333</v>
      </c>
      <c r="F131" s="14">
        <v>6</v>
      </c>
      <c r="G131" s="54">
        <v>146.28166666999999</v>
      </c>
      <c r="H131" s="12">
        <v>1051833.3333000001</v>
      </c>
      <c r="I131" s="12">
        <v>7204.833333333333</v>
      </c>
      <c r="J131" s="12"/>
      <c r="K131" s="54" t="s">
        <v>1088</v>
      </c>
      <c r="L131" s="12" t="s">
        <v>1088</v>
      </c>
      <c r="M131" s="12"/>
      <c r="O131" s="94" t="s">
        <v>291</v>
      </c>
      <c r="P131" s="12">
        <v>5</v>
      </c>
      <c r="Q131" s="54">
        <v>251.10335999999998</v>
      </c>
      <c r="R131" s="12">
        <v>1855800</v>
      </c>
      <c r="S131" s="12">
        <v>7086</v>
      </c>
      <c r="T131" s="14">
        <v>5</v>
      </c>
      <c r="U131" s="54">
        <v>251.10335999999998</v>
      </c>
      <c r="V131" s="12">
        <v>1855800</v>
      </c>
      <c r="W131" s="12">
        <v>7086</v>
      </c>
      <c r="X131" s="12"/>
      <c r="Y131" s="54"/>
      <c r="Z131" s="12"/>
      <c r="AA131" s="63"/>
      <c r="AC131" s="30" t="s">
        <v>291</v>
      </c>
      <c r="AD131" s="12">
        <f t="shared" si="12"/>
        <v>-1</v>
      </c>
      <c r="AE131" s="54">
        <f t="shared" si="13"/>
        <v>71.657437136118659</v>
      </c>
      <c r="AF131" s="54">
        <f t="shared" si="14"/>
        <v>76.434796387260349</v>
      </c>
      <c r="AG131" s="54">
        <f t="shared" si="15"/>
        <v>-1.6493557565523103</v>
      </c>
      <c r="AH131" s="130">
        <f t="shared" si="20"/>
        <v>-1</v>
      </c>
      <c r="AI131" s="54">
        <f t="shared" si="21"/>
        <v>71.657437132207093</v>
      </c>
      <c r="AJ131" s="54">
        <f t="shared" si="22"/>
        <v>76.434796392851666</v>
      </c>
      <c r="AK131" s="54">
        <f t="shared" si="23"/>
        <v>-1.6493557565523103</v>
      </c>
      <c r="AL131" s="54">
        <f t="shared" si="16"/>
        <v>0</v>
      </c>
      <c r="AM131" s="54"/>
      <c r="AN131" s="54"/>
      <c r="AO131" s="134"/>
    </row>
    <row r="132" spans="1:41">
      <c r="A132" s="93" t="s">
        <v>126</v>
      </c>
      <c r="B132" s="66">
        <v>31</v>
      </c>
      <c r="C132" s="65">
        <v>89.151756666666671</v>
      </c>
      <c r="D132" s="66">
        <v>239111.67741935485</v>
      </c>
      <c r="E132" s="66">
        <v>2840.6333333333328</v>
      </c>
      <c r="F132" s="67">
        <v>2</v>
      </c>
      <c r="G132" s="65">
        <v>192.5</v>
      </c>
      <c r="H132" s="66">
        <v>440000</v>
      </c>
      <c r="I132" s="66">
        <v>2290.5</v>
      </c>
      <c r="J132" s="66">
        <v>29</v>
      </c>
      <c r="K132" s="65">
        <v>81.769739286000004</v>
      </c>
      <c r="L132" s="66">
        <v>225257.31034</v>
      </c>
      <c r="M132" s="66">
        <v>2879.928571428572</v>
      </c>
      <c r="O132" s="93" t="s">
        <v>126</v>
      </c>
      <c r="P132" s="66">
        <v>42</v>
      </c>
      <c r="Q132" s="65">
        <v>84.59790000000001</v>
      </c>
      <c r="R132" s="66">
        <v>256549.02380952382</v>
      </c>
      <c r="S132" s="66">
        <v>3133.7857142857142</v>
      </c>
      <c r="T132" s="67">
        <v>2</v>
      </c>
      <c r="U132" s="65">
        <v>192.5</v>
      </c>
      <c r="V132" s="66">
        <v>440000</v>
      </c>
      <c r="W132" s="66">
        <v>2290.5</v>
      </c>
      <c r="X132" s="66">
        <v>40</v>
      </c>
      <c r="Y132" s="65">
        <v>79.202794999999981</v>
      </c>
      <c r="Z132" s="66">
        <v>247376.47500000001</v>
      </c>
      <c r="AA132" s="112">
        <v>3175.95</v>
      </c>
      <c r="AC132" s="32" t="s">
        <v>126</v>
      </c>
      <c r="AD132" s="66">
        <f t="shared" si="12"/>
        <v>11</v>
      </c>
      <c r="AE132" s="65">
        <f t="shared" si="13"/>
        <v>-5.1079831031185075</v>
      </c>
      <c r="AF132" s="65">
        <f t="shared" si="14"/>
        <v>7.2925532447281087</v>
      </c>
      <c r="AG132" s="65">
        <f t="shared" si="15"/>
        <v>10.319965534178348</v>
      </c>
      <c r="AH132" s="129">
        <f t="shared" si="20"/>
        <v>0</v>
      </c>
      <c r="AI132" s="65">
        <f t="shared" si="21"/>
        <v>0</v>
      </c>
      <c r="AJ132" s="65">
        <f t="shared" si="22"/>
        <v>0</v>
      </c>
      <c r="AK132" s="65">
        <f t="shared" si="23"/>
        <v>0</v>
      </c>
      <c r="AL132" s="65">
        <f t="shared" si="16"/>
        <v>11</v>
      </c>
      <c r="AM132" s="65">
        <f t="shared" si="17"/>
        <v>-3.1392350133608851</v>
      </c>
      <c r="AN132" s="65">
        <f t="shared" si="18"/>
        <v>9.8195102421376141</v>
      </c>
      <c r="AO132" s="133">
        <f t="shared" si="19"/>
        <v>10.27877675537585</v>
      </c>
    </row>
    <row r="133" spans="1:41">
      <c r="A133" s="94" t="s">
        <v>935</v>
      </c>
      <c r="B133" s="12">
        <v>9</v>
      </c>
      <c r="C133" s="54">
        <v>64.42</v>
      </c>
      <c r="D133" s="12">
        <v>110711.11111111111</v>
      </c>
      <c r="E133" s="12">
        <v>1722.1111111111111</v>
      </c>
      <c r="F133" s="14"/>
      <c r="G133" s="54" t="s">
        <v>1088</v>
      </c>
      <c r="H133" s="12" t="s">
        <v>1088</v>
      </c>
      <c r="I133" s="12"/>
      <c r="J133" s="12">
        <v>9</v>
      </c>
      <c r="K133" s="54">
        <v>64.42</v>
      </c>
      <c r="L133" s="12">
        <v>110711.11111</v>
      </c>
      <c r="M133" s="12">
        <v>1722.1111111111111</v>
      </c>
      <c r="O133" s="94" t="s">
        <v>935</v>
      </c>
      <c r="P133" s="12">
        <v>2</v>
      </c>
      <c r="Q133" s="54">
        <v>108.81874999999999</v>
      </c>
      <c r="R133" s="12">
        <v>176000</v>
      </c>
      <c r="S133" s="12">
        <v>1627.5</v>
      </c>
      <c r="T133" s="14">
        <v>1</v>
      </c>
      <c r="U133" s="54">
        <v>144.03749999999999</v>
      </c>
      <c r="V133" s="12">
        <v>230000</v>
      </c>
      <c r="W133" s="12">
        <v>1597</v>
      </c>
      <c r="X133" s="12">
        <v>1</v>
      </c>
      <c r="Y133" s="54">
        <v>73.600000000000009</v>
      </c>
      <c r="Z133" s="12">
        <v>122000</v>
      </c>
      <c r="AA133" s="63">
        <v>1658</v>
      </c>
      <c r="AC133" s="30" t="s">
        <v>935</v>
      </c>
      <c r="AD133" s="12">
        <f t="shared" ref="AD133:AD196" si="24">P133-B133</f>
        <v>-7</v>
      </c>
      <c r="AE133" s="54">
        <f t="shared" ref="AE133:AE196" si="25">(Q133-C133)*100/C133</f>
        <v>68.920754424091882</v>
      </c>
      <c r="AF133" s="54">
        <f t="shared" ref="AF133:AF196" si="26">(R133-D133)*100/D133</f>
        <v>58.972300281011641</v>
      </c>
      <c r="AG133" s="54">
        <f t="shared" ref="AG133:AG196" si="27">(S133-E133)*100/E133</f>
        <v>-5.4939028324408019</v>
      </c>
      <c r="AH133" s="130">
        <f t="shared" ref="AH133:AH195" si="28">T133-F133</f>
        <v>1</v>
      </c>
      <c r="AI133" s="54"/>
      <c r="AJ133" s="54"/>
      <c r="AK133" s="54"/>
      <c r="AL133" s="54">
        <f t="shared" ref="AL133:AL196" si="29">X133-J133</f>
        <v>-8</v>
      </c>
      <c r="AM133" s="54">
        <f t="shared" ref="AM133:AM196" si="30">(Y133-K133)*100/K133</f>
        <v>14.250232846941953</v>
      </c>
      <c r="AN133" s="54">
        <f t="shared" ref="AN133:AN196" si="31">(Z133-L133)*100/L133</f>
        <v>10.196708150443566</v>
      </c>
      <c r="AO133" s="134">
        <f t="shared" ref="AO133:AO196" si="32">(AA133-M133)*100/M133</f>
        <v>-3.7228208271501373</v>
      </c>
    </row>
    <row r="134" spans="1:41">
      <c r="A134" s="93" t="s">
        <v>936</v>
      </c>
      <c r="B134" s="66">
        <v>1</v>
      </c>
      <c r="C134" s="65">
        <v>75.84</v>
      </c>
      <c r="D134" s="66">
        <v>220708</v>
      </c>
      <c r="E134" s="66">
        <v>2910</v>
      </c>
      <c r="F134" s="67"/>
      <c r="G134" s="65" t="s">
        <v>1088</v>
      </c>
      <c r="H134" s="66" t="s">
        <v>1088</v>
      </c>
      <c r="I134" s="66"/>
      <c r="J134" s="66">
        <v>1</v>
      </c>
      <c r="K134" s="65">
        <v>75.84</v>
      </c>
      <c r="L134" s="66">
        <v>220708</v>
      </c>
      <c r="M134" s="66">
        <v>2910</v>
      </c>
      <c r="O134" s="93" t="s">
        <v>936</v>
      </c>
      <c r="P134" s="66">
        <v>1</v>
      </c>
      <c r="Q134" s="65">
        <v>75.84</v>
      </c>
      <c r="R134" s="66">
        <v>220708</v>
      </c>
      <c r="S134" s="66">
        <v>2910</v>
      </c>
      <c r="T134" s="67"/>
      <c r="U134" s="65"/>
      <c r="V134" s="66"/>
      <c r="W134" s="66"/>
      <c r="X134" s="66">
        <v>1</v>
      </c>
      <c r="Y134" s="65">
        <v>75.84</v>
      </c>
      <c r="Z134" s="66">
        <v>220708</v>
      </c>
      <c r="AA134" s="112">
        <v>2910</v>
      </c>
      <c r="AC134" s="32" t="s">
        <v>936</v>
      </c>
      <c r="AD134" s="66">
        <f t="shared" si="24"/>
        <v>0</v>
      </c>
      <c r="AE134" s="65">
        <f t="shared" si="25"/>
        <v>0</v>
      </c>
      <c r="AF134" s="65">
        <f t="shared" si="26"/>
        <v>0</v>
      </c>
      <c r="AG134" s="65">
        <f t="shared" si="27"/>
        <v>0</v>
      </c>
      <c r="AH134" s="129"/>
      <c r="AI134" s="65"/>
      <c r="AJ134" s="65"/>
      <c r="AK134" s="65"/>
      <c r="AL134" s="65">
        <f t="shared" si="29"/>
        <v>0</v>
      </c>
      <c r="AM134" s="65">
        <f t="shared" si="30"/>
        <v>0</v>
      </c>
      <c r="AN134" s="65">
        <f t="shared" si="31"/>
        <v>0</v>
      </c>
      <c r="AO134" s="133">
        <f t="shared" si="32"/>
        <v>0</v>
      </c>
    </row>
    <row r="135" spans="1:41">
      <c r="A135" s="94" t="s">
        <v>294</v>
      </c>
      <c r="B135" s="12">
        <v>1</v>
      </c>
      <c r="C135" s="54">
        <v>339.7</v>
      </c>
      <c r="D135" s="12">
        <v>435000</v>
      </c>
      <c r="E135" s="12">
        <v>1281</v>
      </c>
      <c r="F135" s="14">
        <v>1</v>
      </c>
      <c r="G135" s="54">
        <v>339.7</v>
      </c>
      <c r="H135" s="12">
        <v>435000</v>
      </c>
      <c r="I135" s="12">
        <v>1281</v>
      </c>
      <c r="J135" s="12"/>
      <c r="K135" s="54" t="s">
        <v>1088</v>
      </c>
      <c r="L135" s="12" t="s">
        <v>1088</v>
      </c>
      <c r="M135" s="12"/>
      <c r="O135" s="94" t="s">
        <v>294</v>
      </c>
      <c r="P135" s="12">
        <v>1</v>
      </c>
      <c r="Q135" s="54">
        <v>339.7</v>
      </c>
      <c r="R135" s="12">
        <v>435000</v>
      </c>
      <c r="S135" s="12">
        <v>1281</v>
      </c>
      <c r="T135" s="14">
        <v>1</v>
      </c>
      <c r="U135" s="54">
        <v>339.7</v>
      </c>
      <c r="V135" s="12">
        <v>435000</v>
      </c>
      <c r="W135" s="12">
        <v>1281</v>
      </c>
      <c r="X135" s="12"/>
      <c r="Y135" s="54"/>
      <c r="Z135" s="12"/>
      <c r="AA135" s="63"/>
      <c r="AC135" s="30" t="s">
        <v>294</v>
      </c>
      <c r="AD135" s="12">
        <f t="shared" si="24"/>
        <v>0</v>
      </c>
      <c r="AE135" s="54">
        <f t="shared" si="25"/>
        <v>0</v>
      </c>
      <c r="AF135" s="54">
        <f t="shared" si="26"/>
        <v>0</v>
      </c>
      <c r="AG135" s="54">
        <f t="shared" si="27"/>
        <v>0</v>
      </c>
      <c r="AH135" s="130">
        <f t="shared" si="28"/>
        <v>0</v>
      </c>
      <c r="AI135" s="54">
        <f t="shared" ref="AI135:AI164" si="33">(U135-G135)*100/G135</f>
        <v>0</v>
      </c>
      <c r="AJ135" s="54">
        <f t="shared" ref="AJ135:AJ164" si="34">(V135-H135)*100/H135</f>
        <v>0</v>
      </c>
      <c r="AK135" s="54">
        <f t="shared" ref="AK135:AK164" si="35">(W135-I135)*100/I135</f>
        <v>0</v>
      </c>
      <c r="AL135" s="54">
        <f t="shared" si="29"/>
        <v>0</v>
      </c>
      <c r="AM135" s="54"/>
      <c r="AN135" s="54"/>
      <c r="AO135" s="134"/>
    </row>
    <row r="136" spans="1:41">
      <c r="A136" s="93" t="s">
        <v>1075</v>
      </c>
      <c r="B136" s="66">
        <v>94</v>
      </c>
      <c r="C136" s="65">
        <v>65.996297802197802</v>
      </c>
      <c r="D136" s="66">
        <v>75563.188888888923</v>
      </c>
      <c r="E136" s="66">
        <v>1137.9425287356321</v>
      </c>
      <c r="F136" s="67"/>
      <c r="G136" s="65" t="s">
        <v>1088</v>
      </c>
      <c r="H136" s="66" t="s">
        <v>1088</v>
      </c>
      <c r="I136" s="66"/>
      <c r="J136" s="66">
        <v>94</v>
      </c>
      <c r="K136" s="65">
        <v>65.996297802000001</v>
      </c>
      <c r="L136" s="66">
        <v>75563.188888999997</v>
      </c>
      <c r="M136" s="66">
        <v>1137.9425287356321</v>
      </c>
      <c r="O136" s="93" t="s">
        <v>1075</v>
      </c>
      <c r="P136" s="66">
        <v>44</v>
      </c>
      <c r="Q136" s="65">
        <v>64.522875000000042</v>
      </c>
      <c r="R136" s="66">
        <v>83653.488372093023</v>
      </c>
      <c r="S136" s="66">
        <v>1281.5813953488373</v>
      </c>
      <c r="T136" s="67"/>
      <c r="U136" s="65"/>
      <c r="V136" s="66"/>
      <c r="W136" s="66"/>
      <c r="X136" s="66">
        <v>44</v>
      </c>
      <c r="Y136" s="65">
        <v>64.522875000000028</v>
      </c>
      <c r="Z136" s="66">
        <v>83653.488372093023</v>
      </c>
      <c r="AA136" s="112">
        <v>1281.5813953488373</v>
      </c>
      <c r="AC136" s="32" t="s">
        <v>1075</v>
      </c>
      <c r="AD136" s="66">
        <f t="shared" si="24"/>
        <v>-50</v>
      </c>
      <c r="AE136" s="65">
        <f t="shared" si="25"/>
        <v>-2.2325840255674043</v>
      </c>
      <c r="AF136" s="65">
        <f t="shared" si="26"/>
        <v>10.706667627673037</v>
      </c>
      <c r="AG136" s="65">
        <f t="shared" si="27"/>
        <v>12.622681988413101</v>
      </c>
      <c r="AH136" s="129"/>
      <c r="AI136" s="65"/>
      <c r="AJ136" s="65"/>
      <c r="AK136" s="65"/>
      <c r="AL136" s="65">
        <f t="shared" si="29"/>
        <v>-50</v>
      </c>
      <c r="AM136" s="65">
        <f t="shared" si="30"/>
        <v>-2.2325840252744023</v>
      </c>
      <c r="AN136" s="65">
        <f t="shared" si="31"/>
        <v>10.706667627510305</v>
      </c>
      <c r="AO136" s="133">
        <f t="shared" si="32"/>
        <v>12.622681988413101</v>
      </c>
    </row>
    <row r="137" spans="1:41">
      <c r="A137" s="94" t="s">
        <v>1076</v>
      </c>
      <c r="B137" s="12">
        <v>20</v>
      </c>
      <c r="C137" s="54">
        <v>75.744210526315783</v>
      </c>
      <c r="D137" s="12">
        <v>97580</v>
      </c>
      <c r="E137" s="12">
        <v>1296.6842105263161</v>
      </c>
      <c r="F137" s="14"/>
      <c r="G137" s="54" t="s">
        <v>1088</v>
      </c>
      <c r="H137" s="12" t="s">
        <v>1088</v>
      </c>
      <c r="I137" s="12"/>
      <c r="J137" s="12">
        <v>20</v>
      </c>
      <c r="K137" s="54">
        <v>75.744210526000003</v>
      </c>
      <c r="L137" s="12">
        <v>97580</v>
      </c>
      <c r="M137" s="12">
        <v>1296.6842105263161</v>
      </c>
      <c r="O137" s="94" t="s">
        <v>1076</v>
      </c>
      <c r="P137" s="12">
        <v>31</v>
      </c>
      <c r="Q137" s="54">
        <v>76.12271666666669</v>
      </c>
      <c r="R137" s="12">
        <v>91526.666666666672</v>
      </c>
      <c r="S137" s="12">
        <v>1212</v>
      </c>
      <c r="T137" s="14"/>
      <c r="U137" s="54"/>
      <c r="V137" s="12"/>
      <c r="W137" s="12"/>
      <c r="X137" s="12">
        <v>31</v>
      </c>
      <c r="Y137" s="54">
        <v>76.122716666666676</v>
      </c>
      <c r="Z137" s="12">
        <v>91526.666666666672</v>
      </c>
      <c r="AA137" s="63">
        <v>1212</v>
      </c>
      <c r="AC137" s="30" t="s">
        <v>1076</v>
      </c>
      <c r="AD137" s="12">
        <f t="shared" si="24"/>
        <v>11</v>
      </c>
      <c r="AE137" s="54">
        <f t="shared" si="25"/>
        <v>0.49971626573281575</v>
      </c>
      <c r="AF137" s="54">
        <f t="shared" si="26"/>
        <v>-6.2034569925531136</v>
      </c>
      <c r="AG137" s="54">
        <f t="shared" si="27"/>
        <v>-6.5308276169988417</v>
      </c>
      <c r="AH137" s="130"/>
      <c r="AI137" s="54"/>
      <c r="AJ137" s="54"/>
      <c r="AK137" s="54"/>
      <c r="AL137" s="54">
        <f t="shared" si="29"/>
        <v>11</v>
      </c>
      <c r="AM137" s="54">
        <f t="shared" si="30"/>
        <v>0.49971626615178266</v>
      </c>
      <c r="AN137" s="54">
        <f t="shared" si="31"/>
        <v>-6.2034569925531136</v>
      </c>
      <c r="AO137" s="134">
        <f t="shared" si="32"/>
        <v>-6.5308276169988417</v>
      </c>
    </row>
    <row r="138" spans="1:41">
      <c r="A138" s="93" t="s">
        <v>296</v>
      </c>
      <c r="B138" s="66">
        <v>5</v>
      </c>
      <c r="C138" s="65">
        <v>155</v>
      </c>
      <c r="D138" s="66">
        <v>190000</v>
      </c>
      <c r="E138" s="66">
        <v>1226</v>
      </c>
      <c r="F138" s="67">
        <v>5</v>
      </c>
      <c r="G138" s="65">
        <v>155</v>
      </c>
      <c r="H138" s="66">
        <v>190000</v>
      </c>
      <c r="I138" s="66">
        <v>1226</v>
      </c>
      <c r="J138" s="66"/>
      <c r="K138" s="65" t="s">
        <v>1088</v>
      </c>
      <c r="L138" s="66" t="s">
        <v>1088</v>
      </c>
      <c r="M138" s="66"/>
      <c r="O138" s="93" t="s">
        <v>296</v>
      </c>
      <c r="P138" s="66">
        <v>4</v>
      </c>
      <c r="Q138" s="65">
        <v>72.031874999999985</v>
      </c>
      <c r="R138" s="66">
        <v>171500</v>
      </c>
      <c r="S138" s="66">
        <v>2384.25</v>
      </c>
      <c r="T138" s="67"/>
      <c r="U138" s="65"/>
      <c r="V138" s="66"/>
      <c r="W138" s="66"/>
      <c r="X138" s="66">
        <v>4</v>
      </c>
      <c r="Y138" s="65">
        <v>72.031874999999999</v>
      </c>
      <c r="Z138" s="66">
        <v>171500</v>
      </c>
      <c r="AA138" s="112">
        <v>2384.25</v>
      </c>
      <c r="AC138" s="32" t="s">
        <v>296</v>
      </c>
      <c r="AD138" s="66">
        <f t="shared" si="24"/>
        <v>-1</v>
      </c>
      <c r="AE138" s="65">
        <f t="shared" si="25"/>
        <v>-53.527822580645172</v>
      </c>
      <c r="AF138" s="65">
        <f t="shared" si="26"/>
        <v>-9.7368421052631575</v>
      </c>
      <c r="AG138" s="65">
        <f t="shared" si="27"/>
        <v>94.473898858075046</v>
      </c>
      <c r="AH138" s="129">
        <f t="shared" si="28"/>
        <v>-5</v>
      </c>
      <c r="AI138" s="65"/>
      <c r="AJ138" s="65"/>
      <c r="AK138" s="65"/>
      <c r="AL138" s="65">
        <f t="shared" si="29"/>
        <v>4</v>
      </c>
      <c r="AM138" s="65"/>
      <c r="AN138" s="65"/>
      <c r="AO138" s="133"/>
    </row>
    <row r="139" spans="1:41">
      <c r="A139" s="94" t="s">
        <v>297</v>
      </c>
      <c r="B139" s="12">
        <v>14</v>
      </c>
      <c r="C139" s="54">
        <v>122.83977142857142</v>
      </c>
      <c r="D139" s="12">
        <v>254071.42857142858</v>
      </c>
      <c r="E139" s="12">
        <v>2326.5714285714284</v>
      </c>
      <c r="F139" s="14">
        <v>6</v>
      </c>
      <c r="G139" s="54">
        <v>175.09049999999999</v>
      </c>
      <c r="H139" s="12">
        <v>310000</v>
      </c>
      <c r="I139" s="12">
        <v>1771</v>
      </c>
      <c r="J139" s="12">
        <v>8</v>
      </c>
      <c r="K139" s="54">
        <v>83.651724999999999</v>
      </c>
      <c r="L139" s="12">
        <v>212125</v>
      </c>
      <c r="M139" s="12">
        <v>2743.25</v>
      </c>
      <c r="O139" s="94" t="s">
        <v>297</v>
      </c>
      <c r="P139" s="12">
        <v>9</v>
      </c>
      <c r="Q139" s="54">
        <v>144.68755555555555</v>
      </c>
      <c r="R139" s="12">
        <v>291111.11111111112</v>
      </c>
      <c r="S139" s="12">
        <v>2166.3333333333335</v>
      </c>
      <c r="T139" s="14">
        <v>6</v>
      </c>
      <c r="U139" s="54">
        <v>175.09049999999999</v>
      </c>
      <c r="V139" s="12">
        <v>329000</v>
      </c>
      <c r="W139" s="12">
        <v>1879</v>
      </c>
      <c r="X139" s="12">
        <v>3</v>
      </c>
      <c r="Y139" s="54">
        <v>83.881666666666661</v>
      </c>
      <c r="Z139" s="12">
        <v>215333.33333333334</v>
      </c>
      <c r="AA139" s="63">
        <v>2741</v>
      </c>
      <c r="AC139" s="30" t="s">
        <v>297</v>
      </c>
      <c r="AD139" s="12">
        <f t="shared" si="24"/>
        <v>-5</v>
      </c>
      <c r="AE139" s="54">
        <f t="shared" si="25"/>
        <v>17.785594903754866</v>
      </c>
      <c r="AF139" s="54">
        <f t="shared" si="26"/>
        <v>14.578452503670386</v>
      </c>
      <c r="AG139" s="54">
        <f t="shared" si="27"/>
        <v>-6.8873060706537199</v>
      </c>
      <c r="AH139" s="130">
        <f t="shared" si="28"/>
        <v>0</v>
      </c>
      <c r="AI139" s="54">
        <f t="shared" si="33"/>
        <v>0</v>
      </c>
      <c r="AJ139" s="54">
        <f t="shared" si="34"/>
        <v>6.129032258064516</v>
      </c>
      <c r="AK139" s="54">
        <f t="shared" si="35"/>
        <v>6.0982495765104456</v>
      </c>
      <c r="AL139" s="54">
        <f t="shared" si="29"/>
        <v>-5</v>
      </c>
      <c r="AM139" s="54">
        <f t="shared" si="30"/>
        <v>0.27487976687469579</v>
      </c>
      <c r="AN139" s="54">
        <f t="shared" si="31"/>
        <v>1.5124729915537267</v>
      </c>
      <c r="AO139" s="134">
        <f t="shared" si="32"/>
        <v>-8.201950241501868E-2</v>
      </c>
    </row>
    <row r="140" spans="1:41">
      <c r="A140" s="93" t="s">
        <v>940</v>
      </c>
      <c r="B140" s="66">
        <v>17</v>
      </c>
      <c r="C140" s="65">
        <v>55.511062500000001</v>
      </c>
      <c r="D140" s="66">
        <v>67906.25</v>
      </c>
      <c r="E140" s="66">
        <v>1245.8125</v>
      </c>
      <c r="F140" s="67">
        <v>1</v>
      </c>
      <c r="G140" s="65" t="s">
        <v>1088</v>
      </c>
      <c r="H140" s="66" t="s">
        <v>1088</v>
      </c>
      <c r="I140" s="66"/>
      <c r="J140" s="66">
        <v>16</v>
      </c>
      <c r="K140" s="65">
        <v>55.511062500000001</v>
      </c>
      <c r="L140" s="66">
        <v>67906.25</v>
      </c>
      <c r="M140" s="66">
        <v>1245.8125</v>
      </c>
      <c r="O140" s="93" t="s">
        <v>940</v>
      </c>
      <c r="P140" s="66">
        <v>8</v>
      </c>
      <c r="Q140" s="65">
        <v>62.744025000000001</v>
      </c>
      <c r="R140" s="66">
        <v>87825</v>
      </c>
      <c r="S140" s="66">
        <v>1428.125</v>
      </c>
      <c r="T140" s="67"/>
      <c r="U140" s="65"/>
      <c r="V140" s="66"/>
      <c r="W140" s="66"/>
      <c r="X140" s="66">
        <v>8</v>
      </c>
      <c r="Y140" s="65">
        <v>62.744025000000001</v>
      </c>
      <c r="Z140" s="66">
        <v>87825</v>
      </c>
      <c r="AA140" s="112">
        <v>1428.125</v>
      </c>
      <c r="AC140" s="32" t="s">
        <v>940</v>
      </c>
      <c r="AD140" s="66">
        <f t="shared" si="24"/>
        <v>-9</v>
      </c>
      <c r="AE140" s="65">
        <f t="shared" si="25"/>
        <v>13.029767715218924</v>
      </c>
      <c r="AF140" s="65">
        <f t="shared" si="26"/>
        <v>29.332719742291761</v>
      </c>
      <c r="AG140" s="65">
        <f t="shared" si="27"/>
        <v>14.634023980334119</v>
      </c>
      <c r="AH140" s="129">
        <f t="shared" si="28"/>
        <v>-1</v>
      </c>
      <c r="AI140" s="65"/>
      <c r="AJ140" s="65"/>
      <c r="AK140" s="65"/>
      <c r="AL140" s="65">
        <f t="shared" si="29"/>
        <v>-8</v>
      </c>
      <c r="AM140" s="65">
        <f t="shared" si="30"/>
        <v>13.029767715218924</v>
      </c>
      <c r="AN140" s="65">
        <f t="shared" si="31"/>
        <v>29.332719742291761</v>
      </c>
      <c r="AO140" s="133">
        <f t="shared" si="32"/>
        <v>14.634023980334119</v>
      </c>
    </row>
    <row r="141" spans="1:41">
      <c r="A141" s="94" t="s">
        <v>299</v>
      </c>
      <c r="B141" s="12">
        <v>3</v>
      </c>
      <c r="C141" s="54">
        <v>103.15663333333333</v>
      </c>
      <c r="D141" s="12">
        <v>155100</v>
      </c>
      <c r="E141" s="12">
        <v>1529.6666666666667</v>
      </c>
      <c r="F141" s="14">
        <v>1</v>
      </c>
      <c r="G141" s="54">
        <v>187.8699</v>
      </c>
      <c r="H141" s="12">
        <v>275300</v>
      </c>
      <c r="I141" s="12">
        <v>1465</v>
      </c>
      <c r="J141" s="12">
        <v>2</v>
      </c>
      <c r="K141" s="54">
        <v>60.8</v>
      </c>
      <c r="L141" s="12">
        <v>95000</v>
      </c>
      <c r="M141" s="12">
        <v>1562</v>
      </c>
      <c r="O141" s="94" t="s">
        <v>299</v>
      </c>
      <c r="P141" s="12">
        <v>2</v>
      </c>
      <c r="Q141" s="54">
        <v>128.93495000000001</v>
      </c>
      <c r="R141" s="12">
        <v>223000</v>
      </c>
      <c r="S141" s="12">
        <v>1804</v>
      </c>
      <c r="T141" s="14">
        <v>1</v>
      </c>
      <c r="U141" s="54">
        <v>187.8699</v>
      </c>
      <c r="V141" s="12">
        <v>308300</v>
      </c>
      <c r="W141" s="12">
        <v>1641</v>
      </c>
      <c r="X141" s="12">
        <v>1</v>
      </c>
      <c r="Y141" s="54">
        <v>70</v>
      </c>
      <c r="Z141" s="12">
        <v>137700</v>
      </c>
      <c r="AA141" s="63">
        <v>1967</v>
      </c>
      <c r="AC141" s="30" t="s">
        <v>299</v>
      </c>
      <c r="AD141" s="12">
        <f t="shared" si="24"/>
        <v>-1</v>
      </c>
      <c r="AE141" s="54">
        <f t="shared" si="25"/>
        <v>24.989490092574446</v>
      </c>
      <c r="AF141" s="54">
        <f t="shared" si="26"/>
        <v>43.778207607994844</v>
      </c>
      <c r="AG141" s="54">
        <f t="shared" si="27"/>
        <v>17.934190455436909</v>
      </c>
      <c r="AH141" s="130">
        <f t="shared" si="28"/>
        <v>0</v>
      </c>
      <c r="AI141" s="54">
        <f t="shared" si="33"/>
        <v>0</v>
      </c>
      <c r="AJ141" s="54">
        <f t="shared" si="34"/>
        <v>11.98692335633854</v>
      </c>
      <c r="AK141" s="54">
        <f t="shared" si="35"/>
        <v>12.013651877133105</v>
      </c>
      <c r="AL141" s="54">
        <f t="shared" si="29"/>
        <v>-1</v>
      </c>
      <c r="AM141" s="54">
        <f t="shared" si="30"/>
        <v>15.131578947368425</v>
      </c>
      <c r="AN141" s="54">
        <f t="shared" si="31"/>
        <v>44.94736842105263</v>
      </c>
      <c r="AO141" s="134">
        <f t="shared" si="32"/>
        <v>25.92829705505762</v>
      </c>
    </row>
    <row r="142" spans="1:41">
      <c r="A142" s="93" t="s">
        <v>1079</v>
      </c>
      <c r="B142" s="66">
        <v>52</v>
      </c>
      <c r="C142" s="65">
        <v>182.75255714285711</v>
      </c>
      <c r="D142" s="66">
        <v>473075</v>
      </c>
      <c r="E142" s="66">
        <v>3677.7249999999999</v>
      </c>
      <c r="F142" s="67">
        <v>27</v>
      </c>
      <c r="G142" s="65">
        <v>252.79167777999999</v>
      </c>
      <c r="H142" s="66">
        <v>548333.33333000005</v>
      </c>
      <c r="I142" s="66">
        <v>2884.4444444444448</v>
      </c>
      <c r="J142" s="66">
        <v>25</v>
      </c>
      <c r="K142" s="65">
        <v>96.795454544999998</v>
      </c>
      <c r="L142" s="66">
        <v>411500</v>
      </c>
      <c r="M142" s="66">
        <v>4326.772727272727</v>
      </c>
      <c r="O142" s="93" t="s">
        <v>1079</v>
      </c>
      <c r="P142" s="66">
        <v>110</v>
      </c>
      <c r="Q142" s="65">
        <v>128.00464392523361</v>
      </c>
      <c r="R142" s="66">
        <v>463505.94059405942</v>
      </c>
      <c r="S142" s="66">
        <v>4357.4752475247524</v>
      </c>
      <c r="T142" s="67">
        <v>15</v>
      </c>
      <c r="U142" s="65">
        <v>291.24011333333334</v>
      </c>
      <c r="V142" s="66">
        <v>587777.77777777775</v>
      </c>
      <c r="W142" s="66">
        <v>2973</v>
      </c>
      <c r="X142" s="66">
        <v>95</v>
      </c>
      <c r="Y142" s="65">
        <v>101.39016521739123</v>
      </c>
      <c r="Z142" s="66">
        <v>451348.91304347827</v>
      </c>
      <c r="AA142" s="112">
        <v>4492.913043478261</v>
      </c>
      <c r="AC142" s="32" t="s">
        <v>1079</v>
      </c>
      <c r="AD142" s="66">
        <f t="shared" si="24"/>
        <v>58</v>
      </c>
      <c r="AE142" s="65">
        <f t="shared" si="25"/>
        <v>-29.957399269016648</v>
      </c>
      <c r="AF142" s="65">
        <f t="shared" si="26"/>
        <v>-2.0227362270127536</v>
      </c>
      <c r="AG142" s="65">
        <f t="shared" si="27"/>
        <v>18.482900367068023</v>
      </c>
      <c r="AH142" s="129">
        <f t="shared" si="28"/>
        <v>-12</v>
      </c>
      <c r="AI142" s="65">
        <f t="shared" si="33"/>
        <v>15.209533751658681</v>
      </c>
      <c r="AJ142" s="65">
        <f t="shared" si="34"/>
        <v>7.1935157048056197</v>
      </c>
      <c r="AK142" s="65">
        <f t="shared" si="35"/>
        <v>3.0701078582434387</v>
      </c>
      <c r="AL142" s="65">
        <f t="shared" si="29"/>
        <v>70</v>
      </c>
      <c r="AM142" s="65">
        <f t="shared" si="30"/>
        <v>4.7468248317953385</v>
      </c>
      <c r="AN142" s="65">
        <f t="shared" si="31"/>
        <v>9.6838184795815963</v>
      </c>
      <c r="AO142" s="133">
        <f t="shared" si="32"/>
        <v>3.8398207319351472</v>
      </c>
    </row>
    <row r="143" spans="1:41">
      <c r="A143" s="94" t="s">
        <v>947</v>
      </c>
      <c r="B143" s="12">
        <v>5</v>
      </c>
      <c r="C143" s="54">
        <v>73.048000000000002</v>
      </c>
      <c r="D143" s="12">
        <v>179319</v>
      </c>
      <c r="E143" s="12">
        <v>2679.2</v>
      </c>
      <c r="F143" s="14"/>
      <c r="G143" s="54" t="s">
        <v>1088</v>
      </c>
      <c r="H143" s="12" t="s">
        <v>1088</v>
      </c>
      <c r="I143" s="12"/>
      <c r="J143" s="12">
        <v>5</v>
      </c>
      <c r="K143" s="54">
        <v>73.048000000000002</v>
      </c>
      <c r="L143" s="12">
        <v>179319</v>
      </c>
      <c r="M143" s="12">
        <v>2679.2</v>
      </c>
      <c r="O143" s="94" t="s">
        <v>947</v>
      </c>
      <c r="P143" s="12">
        <v>3</v>
      </c>
      <c r="Q143" s="54">
        <v>58.080000000000005</v>
      </c>
      <c r="R143" s="12">
        <v>174865</v>
      </c>
      <c r="S143" s="12">
        <v>3094.6666666666665</v>
      </c>
      <c r="T143" s="14"/>
      <c r="U143" s="54"/>
      <c r="V143" s="12"/>
      <c r="W143" s="12"/>
      <c r="X143" s="12">
        <v>3</v>
      </c>
      <c r="Y143" s="54">
        <v>58.080000000000005</v>
      </c>
      <c r="Z143" s="12">
        <v>174865</v>
      </c>
      <c r="AA143" s="63">
        <v>3094.6666666666665</v>
      </c>
      <c r="AC143" s="30" t="s">
        <v>947</v>
      </c>
      <c r="AD143" s="12">
        <f t="shared" si="24"/>
        <v>-2</v>
      </c>
      <c r="AE143" s="54">
        <f t="shared" si="25"/>
        <v>-20.490636293943705</v>
      </c>
      <c r="AF143" s="54">
        <f t="shared" si="26"/>
        <v>-2.4838416453359655</v>
      </c>
      <c r="AG143" s="54">
        <f t="shared" si="27"/>
        <v>15.507116552204641</v>
      </c>
      <c r="AH143" s="130"/>
      <c r="AI143" s="54"/>
      <c r="AJ143" s="54"/>
      <c r="AK143" s="54"/>
      <c r="AL143" s="54">
        <f t="shared" si="29"/>
        <v>-2</v>
      </c>
      <c r="AM143" s="54">
        <f t="shared" si="30"/>
        <v>-20.490636293943705</v>
      </c>
      <c r="AN143" s="54">
        <f t="shared" si="31"/>
        <v>-2.4838416453359655</v>
      </c>
      <c r="AO143" s="134">
        <f t="shared" si="32"/>
        <v>15.507116552204641</v>
      </c>
    </row>
    <row r="144" spans="1:41">
      <c r="A144" s="93" t="s">
        <v>301</v>
      </c>
      <c r="B144" s="66">
        <v>25</v>
      </c>
      <c r="C144" s="65">
        <v>204.61</v>
      </c>
      <c r="D144" s="66">
        <v>549000</v>
      </c>
      <c r="E144" s="66">
        <v>2683</v>
      </c>
      <c r="F144" s="67">
        <v>25</v>
      </c>
      <c r="G144" s="65">
        <v>204.61</v>
      </c>
      <c r="H144" s="66">
        <v>549000</v>
      </c>
      <c r="I144" s="66">
        <v>2683</v>
      </c>
      <c r="J144" s="66"/>
      <c r="K144" s="65" t="s">
        <v>1088</v>
      </c>
      <c r="L144" s="66" t="s">
        <v>1088</v>
      </c>
      <c r="M144" s="66"/>
      <c r="O144" s="93" t="s">
        <v>301</v>
      </c>
      <c r="P144" s="66">
        <v>22</v>
      </c>
      <c r="Q144" s="65">
        <v>204.61000000000004</v>
      </c>
      <c r="R144" s="66">
        <v>625318.18181818177</v>
      </c>
      <c r="S144" s="66">
        <v>3056.181818181818</v>
      </c>
      <c r="T144" s="67">
        <v>22</v>
      </c>
      <c r="U144" s="65">
        <v>204.61000000000004</v>
      </c>
      <c r="V144" s="66">
        <v>625318.18181818177</v>
      </c>
      <c r="W144" s="66">
        <v>3056.181818181818</v>
      </c>
      <c r="X144" s="66"/>
      <c r="Y144" s="65"/>
      <c r="Z144" s="66"/>
      <c r="AA144" s="112"/>
      <c r="AC144" s="32" t="s">
        <v>301</v>
      </c>
      <c r="AD144" s="66">
        <f t="shared" si="24"/>
        <v>-3</v>
      </c>
      <c r="AE144" s="65">
        <f t="shared" si="25"/>
        <v>1.3890674664192369E-14</v>
      </c>
      <c r="AF144" s="65">
        <f t="shared" si="26"/>
        <v>13.901308163603234</v>
      </c>
      <c r="AG144" s="65">
        <f t="shared" si="27"/>
        <v>13.909124792464331</v>
      </c>
      <c r="AH144" s="129">
        <f t="shared" si="28"/>
        <v>-3</v>
      </c>
      <c r="AI144" s="65">
        <f t="shared" si="33"/>
        <v>1.3890674664192369E-14</v>
      </c>
      <c r="AJ144" s="65">
        <f t="shared" si="34"/>
        <v>13.901308163603234</v>
      </c>
      <c r="AK144" s="65">
        <f t="shared" si="35"/>
        <v>13.909124792464331</v>
      </c>
      <c r="AL144" s="65">
        <f t="shared" si="29"/>
        <v>0</v>
      </c>
      <c r="AM144" s="65"/>
      <c r="AN144" s="65"/>
      <c r="AO144" s="133"/>
    </row>
    <row r="145" spans="1:41">
      <c r="A145" s="94" t="s">
        <v>148</v>
      </c>
      <c r="B145" s="12">
        <v>130</v>
      </c>
      <c r="C145" s="54">
        <v>55.429593503875957</v>
      </c>
      <c r="D145" s="12">
        <v>101754.06976744185</v>
      </c>
      <c r="E145" s="12">
        <v>1763.8828124999998</v>
      </c>
      <c r="F145" s="14">
        <v>3</v>
      </c>
      <c r="G145" s="54">
        <v>102</v>
      </c>
      <c r="H145" s="12">
        <v>243300</v>
      </c>
      <c r="I145" s="12">
        <v>1627</v>
      </c>
      <c r="J145" s="12">
        <v>127</v>
      </c>
      <c r="K145" s="54">
        <v>54.696201275999996</v>
      </c>
      <c r="L145" s="12">
        <v>99525</v>
      </c>
      <c r="M145" s="12">
        <v>1764.9606299212601</v>
      </c>
      <c r="O145" s="94" t="s">
        <v>148</v>
      </c>
      <c r="P145" s="12">
        <v>75</v>
      </c>
      <c r="Q145" s="54">
        <v>58.784859459459433</v>
      </c>
      <c r="R145" s="12">
        <v>127711.96</v>
      </c>
      <c r="S145" s="12">
        <v>1930.2162162162163</v>
      </c>
      <c r="T145" s="14">
        <v>1</v>
      </c>
      <c r="U145" s="54">
        <v>160</v>
      </c>
      <c r="V145" s="12">
        <v>425000</v>
      </c>
      <c r="W145" s="12">
        <v>2656</v>
      </c>
      <c r="X145" s="12">
        <v>74</v>
      </c>
      <c r="Y145" s="54">
        <v>57.398350684931494</v>
      </c>
      <c r="Z145" s="12">
        <v>123694.55405405405</v>
      </c>
      <c r="AA145" s="63">
        <v>1920.2739726027398</v>
      </c>
      <c r="AC145" s="30" t="s">
        <v>148</v>
      </c>
      <c r="AD145" s="12">
        <f t="shared" si="24"/>
        <v>-55</v>
      </c>
      <c r="AE145" s="54">
        <f t="shared" si="25"/>
        <v>6.0532032502617161</v>
      </c>
      <c r="AF145" s="54">
        <f t="shared" si="26"/>
        <v>25.51041967351745</v>
      </c>
      <c r="AG145" s="54">
        <f t="shared" si="27"/>
        <v>9.4299577351438426</v>
      </c>
      <c r="AH145" s="130">
        <f t="shared" si="28"/>
        <v>-2</v>
      </c>
      <c r="AI145" s="54">
        <f t="shared" si="33"/>
        <v>56.862745098039213</v>
      </c>
      <c r="AJ145" s="54">
        <f t="shared" si="34"/>
        <v>74.68146321413893</v>
      </c>
      <c r="AK145" s="54">
        <f t="shared" si="35"/>
        <v>63.245236631837741</v>
      </c>
      <c r="AL145" s="54">
        <f t="shared" si="29"/>
        <v>-53</v>
      </c>
      <c r="AM145" s="54">
        <f t="shared" si="30"/>
        <v>4.9402871605219971</v>
      </c>
      <c r="AN145" s="54">
        <f t="shared" si="31"/>
        <v>24.284907364033213</v>
      </c>
      <c r="AO145" s="134">
        <f t="shared" si="32"/>
        <v>8.7998191035235003</v>
      </c>
    </row>
    <row r="146" spans="1:41">
      <c r="A146" s="93" t="s">
        <v>302</v>
      </c>
      <c r="B146" s="66">
        <v>20</v>
      </c>
      <c r="C146" s="65">
        <v>124.38450000000002</v>
      </c>
      <c r="D146" s="66">
        <v>398400</v>
      </c>
      <c r="E146" s="66">
        <v>3439.3999999999996</v>
      </c>
      <c r="F146" s="67">
        <v>6</v>
      </c>
      <c r="G146" s="65">
        <v>179.25</v>
      </c>
      <c r="H146" s="66">
        <v>438333.33332999999</v>
      </c>
      <c r="I146" s="66">
        <v>2484.3333333333335</v>
      </c>
      <c r="J146" s="66">
        <v>14</v>
      </c>
      <c r="K146" s="65">
        <v>100.87071429</v>
      </c>
      <c r="L146" s="66">
        <v>381285.71428999997</v>
      </c>
      <c r="M146" s="66">
        <v>3848.7142857142858</v>
      </c>
      <c r="O146" s="93" t="s">
        <v>302</v>
      </c>
      <c r="P146" s="66">
        <v>16</v>
      </c>
      <c r="Q146" s="65">
        <v>113.03878125000001</v>
      </c>
      <c r="R146" s="66">
        <v>384687.5</v>
      </c>
      <c r="S146" s="66">
        <v>3617.8125</v>
      </c>
      <c r="T146" s="67">
        <v>4</v>
      </c>
      <c r="U146" s="65">
        <v>164.84129999999999</v>
      </c>
      <c r="V146" s="66">
        <v>432500</v>
      </c>
      <c r="W146" s="66">
        <v>2634.5</v>
      </c>
      <c r="X146" s="66">
        <v>12</v>
      </c>
      <c r="Y146" s="65">
        <v>95.771275000000003</v>
      </c>
      <c r="Z146" s="66">
        <v>368750</v>
      </c>
      <c r="AA146" s="112">
        <v>3945.5833333333335</v>
      </c>
      <c r="AC146" s="32" t="s">
        <v>302</v>
      </c>
      <c r="AD146" s="66">
        <f t="shared" si="24"/>
        <v>-4</v>
      </c>
      <c r="AE146" s="65">
        <f t="shared" si="25"/>
        <v>-9.121489212884244</v>
      </c>
      <c r="AF146" s="65">
        <f t="shared" si="26"/>
        <v>-3.4418925702811247</v>
      </c>
      <c r="AG146" s="65">
        <f t="shared" si="27"/>
        <v>5.1873146479037153</v>
      </c>
      <c r="AH146" s="129">
        <f t="shared" si="28"/>
        <v>-2</v>
      </c>
      <c r="AI146" s="65">
        <f t="shared" si="33"/>
        <v>-8.0383263598326415</v>
      </c>
      <c r="AJ146" s="65">
        <f t="shared" si="34"/>
        <v>-1.330798478337115</v>
      </c>
      <c r="AK146" s="65">
        <f t="shared" si="35"/>
        <v>6.04454582047497</v>
      </c>
      <c r="AL146" s="65">
        <f t="shared" si="29"/>
        <v>-2</v>
      </c>
      <c r="AM146" s="65">
        <f t="shared" si="30"/>
        <v>-5.0554210167871636</v>
      </c>
      <c r="AN146" s="65">
        <f t="shared" si="31"/>
        <v>-3.2877482213942861</v>
      </c>
      <c r="AO146" s="133">
        <f t="shared" si="32"/>
        <v>2.5169196887024756</v>
      </c>
    </row>
    <row r="147" spans="1:41">
      <c r="A147" s="94" t="s">
        <v>950</v>
      </c>
      <c r="B147" s="12">
        <v>28</v>
      </c>
      <c r="C147" s="54">
        <v>67.785714285714292</v>
      </c>
      <c r="D147" s="12">
        <v>205383.78571428571</v>
      </c>
      <c r="E147" s="12">
        <v>3056.3571428571427</v>
      </c>
      <c r="F147" s="14"/>
      <c r="G147" s="54" t="s">
        <v>1088</v>
      </c>
      <c r="H147" s="12" t="s">
        <v>1088</v>
      </c>
      <c r="I147" s="12"/>
      <c r="J147" s="12">
        <v>28</v>
      </c>
      <c r="K147" s="54">
        <v>67.785714286000001</v>
      </c>
      <c r="L147" s="12">
        <v>205383.78571</v>
      </c>
      <c r="M147" s="12">
        <v>3056.3571428571427</v>
      </c>
      <c r="O147" s="94" t="s">
        <v>950</v>
      </c>
      <c r="P147" s="12">
        <v>5</v>
      </c>
      <c r="Q147" s="54">
        <v>64.888000000000005</v>
      </c>
      <c r="R147" s="12">
        <v>137691.6</v>
      </c>
      <c r="S147" s="12">
        <v>2149.1999999999998</v>
      </c>
      <c r="T147" s="14"/>
      <c r="U147" s="54"/>
      <c r="V147" s="12"/>
      <c r="W147" s="12"/>
      <c r="X147" s="12">
        <v>5</v>
      </c>
      <c r="Y147" s="54">
        <v>64.888000000000005</v>
      </c>
      <c r="Z147" s="12">
        <v>137691.6</v>
      </c>
      <c r="AA147" s="63">
        <v>2149.1999999999998</v>
      </c>
      <c r="AC147" s="30" t="s">
        <v>950</v>
      </c>
      <c r="AD147" s="12">
        <f t="shared" si="24"/>
        <v>-23</v>
      </c>
      <c r="AE147" s="54">
        <f t="shared" si="25"/>
        <v>-4.2748155953635418</v>
      </c>
      <c r="AF147" s="54">
        <f t="shared" si="26"/>
        <v>-32.958875248532969</v>
      </c>
      <c r="AG147" s="54">
        <f t="shared" si="27"/>
        <v>-29.680992778517847</v>
      </c>
      <c r="AH147" s="130"/>
      <c r="AI147" s="54"/>
      <c r="AJ147" s="54"/>
      <c r="AK147" s="54"/>
      <c r="AL147" s="54">
        <f t="shared" si="29"/>
        <v>-23</v>
      </c>
      <c r="AM147" s="54">
        <f t="shared" si="30"/>
        <v>-4.2748155957670129</v>
      </c>
      <c r="AN147" s="54">
        <f t="shared" si="31"/>
        <v>-32.958875247134031</v>
      </c>
      <c r="AO147" s="134">
        <f t="shared" si="32"/>
        <v>-29.680992778517847</v>
      </c>
    </row>
    <row r="148" spans="1:41">
      <c r="A148" s="93" t="s">
        <v>303</v>
      </c>
      <c r="B148" s="66">
        <v>58</v>
      </c>
      <c r="C148" s="65">
        <v>66.105086206896544</v>
      </c>
      <c r="D148" s="66">
        <v>85150.137931034478</v>
      </c>
      <c r="E148" s="66">
        <v>1344.6379310344832</v>
      </c>
      <c r="F148" s="67"/>
      <c r="G148" s="65" t="s">
        <v>1088</v>
      </c>
      <c r="H148" s="66" t="s">
        <v>1088</v>
      </c>
      <c r="I148" s="66"/>
      <c r="J148" s="66">
        <v>58</v>
      </c>
      <c r="K148" s="65">
        <v>66.105086206999999</v>
      </c>
      <c r="L148" s="66">
        <v>85150.137931000005</v>
      </c>
      <c r="M148" s="66">
        <v>1344.6379310344832</v>
      </c>
      <c r="O148" s="93" t="s">
        <v>303</v>
      </c>
      <c r="P148" s="66">
        <v>48</v>
      </c>
      <c r="Q148" s="65">
        <v>71.584962166666671</v>
      </c>
      <c r="R148" s="66">
        <v>84901.479166666672</v>
      </c>
      <c r="S148" s="66">
        <v>1238.3958333333333</v>
      </c>
      <c r="T148" s="67"/>
      <c r="U148" s="65"/>
      <c r="V148" s="66"/>
      <c r="W148" s="66"/>
      <c r="X148" s="66">
        <v>48</v>
      </c>
      <c r="Y148" s="65">
        <v>71.584962166666656</v>
      </c>
      <c r="Z148" s="66">
        <v>84901.479166666672</v>
      </c>
      <c r="AA148" s="112">
        <v>1238.3958333333333</v>
      </c>
      <c r="AC148" s="32" t="s">
        <v>303</v>
      </c>
      <c r="AD148" s="66">
        <f t="shared" si="24"/>
        <v>-10</v>
      </c>
      <c r="AE148" s="65">
        <f t="shared" si="25"/>
        <v>8.2896434664938496</v>
      </c>
      <c r="AF148" s="65">
        <f t="shared" si="26"/>
        <v>-0.29202391259683286</v>
      </c>
      <c r="AG148" s="65">
        <f t="shared" si="27"/>
        <v>-7.9011676860412319</v>
      </c>
      <c r="AH148" s="129"/>
      <c r="AI148" s="65"/>
      <c r="AJ148" s="65"/>
      <c r="AK148" s="65"/>
      <c r="AL148" s="65">
        <f t="shared" si="29"/>
        <v>-10</v>
      </c>
      <c r="AM148" s="65">
        <f t="shared" si="30"/>
        <v>8.2896434663243532</v>
      </c>
      <c r="AN148" s="65">
        <f t="shared" si="31"/>
        <v>-0.29202391255646554</v>
      </c>
      <c r="AO148" s="133">
        <f t="shared" si="32"/>
        <v>-7.9011676860412319</v>
      </c>
    </row>
    <row r="149" spans="1:41">
      <c r="A149" s="94" t="s">
        <v>951</v>
      </c>
      <c r="B149" s="12">
        <v>47</v>
      </c>
      <c r="C149" s="54">
        <v>88.303746808510638</v>
      </c>
      <c r="D149" s="12">
        <v>122641.42553191487</v>
      </c>
      <c r="E149" s="12">
        <v>1469.6170212765956</v>
      </c>
      <c r="F149" s="14">
        <v>8</v>
      </c>
      <c r="G149" s="54">
        <v>175.6179625</v>
      </c>
      <c r="H149" s="12">
        <v>245850</v>
      </c>
      <c r="I149" s="12">
        <v>1412.125</v>
      </c>
      <c r="J149" s="12">
        <v>39</v>
      </c>
      <c r="K149" s="54">
        <v>70.393138461999996</v>
      </c>
      <c r="L149" s="12">
        <v>97367.871794999999</v>
      </c>
      <c r="M149" s="12">
        <v>1481.4102564102566</v>
      </c>
      <c r="O149" s="94" t="s">
        <v>951</v>
      </c>
      <c r="P149" s="12">
        <v>30</v>
      </c>
      <c r="Q149" s="54">
        <v>99.072426666666672</v>
      </c>
      <c r="R149" s="12">
        <v>149126.66666666666</v>
      </c>
      <c r="S149" s="12">
        <v>1576.7333333333333</v>
      </c>
      <c r="T149" s="14">
        <v>7</v>
      </c>
      <c r="U149" s="54">
        <v>174.42971428571428</v>
      </c>
      <c r="V149" s="12">
        <v>241671.42857142858</v>
      </c>
      <c r="W149" s="12">
        <v>1394.1428571428571</v>
      </c>
      <c r="X149" s="12">
        <v>23</v>
      </c>
      <c r="Y149" s="54">
        <v>76.137600000000006</v>
      </c>
      <c r="Z149" s="12">
        <v>120960.86956521739</v>
      </c>
      <c r="AA149" s="63">
        <v>1632.304347826087</v>
      </c>
      <c r="AC149" s="30" t="s">
        <v>951</v>
      </c>
      <c r="AD149" s="12">
        <f t="shared" si="24"/>
        <v>-17</v>
      </c>
      <c r="AE149" s="54">
        <f t="shared" si="25"/>
        <v>12.195042959511381</v>
      </c>
      <c r="AF149" s="54">
        <f t="shared" si="26"/>
        <v>21.59567293015488</v>
      </c>
      <c r="AG149" s="54">
        <f t="shared" si="27"/>
        <v>7.2887228785422131</v>
      </c>
      <c r="AH149" s="130">
        <f t="shared" si="28"/>
        <v>-1</v>
      </c>
      <c r="AI149" s="54">
        <f t="shared" si="33"/>
        <v>-0.67660972566272737</v>
      </c>
      <c r="AJ149" s="54">
        <f t="shared" si="34"/>
        <v>-1.6996426392399513</v>
      </c>
      <c r="AK149" s="54">
        <f t="shared" si="35"/>
        <v>-1.2734101341696302</v>
      </c>
      <c r="AL149" s="54">
        <f t="shared" si="29"/>
        <v>-16</v>
      </c>
      <c r="AM149" s="54">
        <f t="shared" si="30"/>
        <v>8.1605418702861439</v>
      </c>
      <c r="AN149" s="54">
        <f t="shared" si="31"/>
        <v>24.230783045038201</v>
      </c>
      <c r="AO149" s="134">
        <f t="shared" si="32"/>
        <v>10.185840874456746</v>
      </c>
    </row>
    <row r="150" spans="1:41">
      <c r="A150" s="93" t="s">
        <v>1083</v>
      </c>
      <c r="B150" s="66">
        <v>3</v>
      </c>
      <c r="C150" s="65">
        <v>184</v>
      </c>
      <c r="D150" s="66">
        <v>245200</v>
      </c>
      <c r="E150" s="66">
        <v>1332.6666666666667</v>
      </c>
      <c r="F150" s="67">
        <v>3</v>
      </c>
      <c r="G150" s="65">
        <v>184</v>
      </c>
      <c r="H150" s="66">
        <v>245200</v>
      </c>
      <c r="I150" s="66">
        <v>1332.6666666666667</v>
      </c>
      <c r="J150" s="66"/>
      <c r="K150" s="65" t="s">
        <v>1088</v>
      </c>
      <c r="L150" s="66" t="s">
        <v>1088</v>
      </c>
      <c r="M150" s="66"/>
      <c r="O150" s="93" t="s">
        <v>1083</v>
      </c>
      <c r="P150" s="66">
        <v>3</v>
      </c>
      <c r="Q150" s="65">
        <v>184</v>
      </c>
      <c r="R150" s="66">
        <v>175500</v>
      </c>
      <c r="S150" s="66">
        <v>954</v>
      </c>
      <c r="T150" s="67">
        <v>3</v>
      </c>
      <c r="U150" s="65">
        <v>184</v>
      </c>
      <c r="V150" s="66">
        <v>175500</v>
      </c>
      <c r="W150" s="66">
        <v>954</v>
      </c>
      <c r="X150" s="66"/>
      <c r="Y150" s="65"/>
      <c r="Z150" s="66"/>
      <c r="AA150" s="112"/>
      <c r="AC150" s="32" t="s">
        <v>1083</v>
      </c>
      <c r="AD150" s="66">
        <f t="shared" si="24"/>
        <v>0</v>
      </c>
      <c r="AE150" s="65">
        <f t="shared" si="25"/>
        <v>0</v>
      </c>
      <c r="AF150" s="65">
        <f t="shared" si="26"/>
        <v>-28.425774877650898</v>
      </c>
      <c r="AG150" s="65">
        <f t="shared" si="27"/>
        <v>-28.414207103551778</v>
      </c>
      <c r="AH150" s="129">
        <f t="shared" si="28"/>
        <v>0</v>
      </c>
      <c r="AI150" s="65">
        <f t="shared" si="33"/>
        <v>0</v>
      </c>
      <c r="AJ150" s="65">
        <f t="shared" si="34"/>
        <v>-28.425774877650898</v>
      </c>
      <c r="AK150" s="65">
        <f t="shared" si="35"/>
        <v>-28.414207103551778</v>
      </c>
      <c r="AL150" s="65">
        <f t="shared" si="29"/>
        <v>0</v>
      </c>
      <c r="AM150" s="65"/>
      <c r="AN150" s="65"/>
      <c r="AO150" s="133"/>
    </row>
    <row r="151" spans="1:41">
      <c r="A151" s="94" t="s">
        <v>304</v>
      </c>
      <c r="B151" s="12">
        <v>13</v>
      </c>
      <c r="C151" s="54">
        <v>78.580769230769235</v>
      </c>
      <c r="D151" s="12">
        <v>205538.46153846156</v>
      </c>
      <c r="E151" s="12">
        <v>2605.5384615384619</v>
      </c>
      <c r="F151" s="14">
        <v>2</v>
      </c>
      <c r="G151" s="54">
        <v>116.1</v>
      </c>
      <c r="H151" s="12">
        <v>336000</v>
      </c>
      <c r="I151" s="12">
        <v>2999.5</v>
      </c>
      <c r="J151" s="12">
        <v>11</v>
      </c>
      <c r="K151" s="54">
        <v>71.759090908999994</v>
      </c>
      <c r="L151" s="12">
        <v>181818.18182</v>
      </c>
      <c r="M151" s="12">
        <v>2533.909090909091</v>
      </c>
      <c r="O151" s="94" t="s">
        <v>304</v>
      </c>
      <c r="P151" s="12">
        <v>10</v>
      </c>
      <c r="Q151" s="54">
        <v>76.150000000000006</v>
      </c>
      <c r="R151" s="12">
        <v>194700</v>
      </c>
      <c r="S151" s="12">
        <v>2533.6</v>
      </c>
      <c r="T151" s="14">
        <v>2</v>
      </c>
      <c r="U151" s="54">
        <v>116.10000000000001</v>
      </c>
      <c r="V151" s="12">
        <v>326000</v>
      </c>
      <c r="W151" s="12">
        <v>2888</v>
      </c>
      <c r="X151" s="12">
        <v>8</v>
      </c>
      <c r="Y151" s="54">
        <v>66.162500000000009</v>
      </c>
      <c r="Z151" s="12">
        <v>161875</v>
      </c>
      <c r="AA151" s="63">
        <v>2445</v>
      </c>
      <c r="AC151" s="30" t="s">
        <v>304</v>
      </c>
      <c r="AD151" s="12">
        <f t="shared" si="24"/>
        <v>-3</v>
      </c>
      <c r="AE151" s="54">
        <f t="shared" si="25"/>
        <v>-3.0933385541578953</v>
      </c>
      <c r="AF151" s="54">
        <f t="shared" si="26"/>
        <v>-5.2732035928143812</v>
      </c>
      <c r="AG151" s="54">
        <f t="shared" si="27"/>
        <v>-2.7609825224374278</v>
      </c>
      <c r="AH151" s="130">
        <f t="shared" si="28"/>
        <v>0</v>
      </c>
      <c r="AI151" s="54">
        <f t="shared" si="33"/>
        <v>1.2240184939881141E-14</v>
      </c>
      <c r="AJ151" s="54">
        <f t="shared" si="34"/>
        <v>-2.9761904761904763</v>
      </c>
      <c r="AK151" s="54">
        <f t="shared" si="35"/>
        <v>-3.7172862143690617</v>
      </c>
      <c r="AL151" s="54">
        <f t="shared" si="29"/>
        <v>-3</v>
      </c>
      <c r="AM151" s="54">
        <f t="shared" si="30"/>
        <v>-7.7991385315864745</v>
      </c>
      <c r="AN151" s="54">
        <f t="shared" si="31"/>
        <v>-10.968750000890312</v>
      </c>
      <c r="AO151" s="134">
        <f t="shared" si="32"/>
        <v>-3.5087719298245648</v>
      </c>
    </row>
    <row r="152" spans="1:41">
      <c r="A152" s="93" t="s">
        <v>306</v>
      </c>
      <c r="B152" s="66">
        <v>1</v>
      </c>
      <c r="C152" s="65">
        <v>61.6</v>
      </c>
      <c r="D152" s="66">
        <v>170000</v>
      </c>
      <c r="E152" s="66">
        <v>2760</v>
      </c>
      <c r="F152" s="67">
        <v>1</v>
      </c>
      <c r="G152" s="65">
        <v>61.6</v>
      </c>
      <c r="H152" s="66">
        <v>170000</v>
      </c>
      <c r="I152" s="66">
        <v>2760</v>
      </c>
      <c r="J152" s="66"/>
      <c r="K152" s="65" t="s">
        <v>1088</v>
      </c>
      <c r="L152" s="66" t="s">
        <v>1088</v>
      </c>
      <c r="M152" s="66"/>
      <c r="O152" s="93" t="s">
        <v>306</v>
      </c>
      <c r="P152" s="66">
        <v>1</v>
      </c>
      <c r="Q152" s="65">
        <v>61.6</v>
      </c>
      <c r="R152" s="66">
        <v>170000</v>
      </c>
      <c r="S152" s="66">
        <v>2760</v>
      </c>
      <c r="T152" s="67">
        <v>1</v>
      </c>
      <c r="U152" s="65">
        <v>61.6</v>
      </c>
      <c r="V152" s="66">
        <v>170000</v>
      </c>
      <c r="W152" s="66">
        <v>2760</v>
      </c>
      <c r="X152" s="66"/>
      <c r="Y152" s="65"/>
      <c r="Z152" s="66"/>
      <c r="AA152" s="112"/>
      <c r="AC152" s="32" t="s">
        <v>306</v>
      </c>
      <c r="AD152" s="66">
        <f t="shared" si="24"/>
        <v>0</v>
      </c>
      <c r="AE152" s="65">
        <f t="shared" si="25"/>
        <v>0</v>
      </c>
      <c r="AF152" s="65">
        <f t="shared" si="26"/>
        <v>0</v>
      </c>
      <c r="AG152" s="65">
        <f t="shared" si="27"/>
        <v>0</v>
      </c>
      <c r="AH152" s="129">
        <f t="shared" si="28"/>
        <v>0</v>
      </c>
      <c r="AI152" s="65">
        <f t="shared" si="33"/>
        <v>0</v>
      </c>
      <c r="AJ152" s="65">
        <f t="shared" si="34"/>
        <v>0</v>
      </c>
      <c r="AK152" s="65">
        <f t="shared" si="35"/>
        <v>0</v>
      </c>
      <c r="AL152" s="65">
        <f t="shared" si="29"/>
        <v>0</v>
      </c>
      <c r="AM152" s="65"/>
      <c r="AN152" s="65"/>
      <c r="AO152" s="133"/>
    </row>
    <row r="153" spans="1:41">
      <c r="A153" s="94" t="s">
        <v>1084</v>
      </c>
      <c r="B153" s="12">
        <v>1</v>
      </c>
      <c r="C153" s="54">
        <v>254.38000000000002</v>
      </c>
      <c r="D153" s="12">
        <v>220000</v>
      </c>
      <c r="E153" s="12">
        <v>865</v>
      </c>
      <c r="F153" s="14">
        <v>1</v>
      </c>
      <c r="G153" s="54">
        <v>254.38</v>
      </c>
      <c r="H153" s="12">
        <v>220000</v>
      </c>
      <c r="I153" s="12">
        <v>865</v>
      </c>
      <c r="J153" s="12"/>
      <c r="K153" s="54" t="s">
        <v>1088</v>
      </c>
      <c r="L153" s="12" t="s">
        <v>1088</v>
      </c>
      <c r="M153" s="12"/>
      <c r="O153" s="94" t="s">
        <v>1084</v>
      </c>
      <c r="P153" s="12">
        <v>1</v>
      </c>
      <c r="Q153" s="54">
        <v>254.38000000000002</v>
      </c>
      <c r="R153" s="12">
        <v>220000</v>
      </c>
      <c r="S153" s="12">
        <v>865</v>
      </c>
      <c r="T153" s="14">
        <v>1</v>
      </c>
      <c r="U153" s="54">
        <v>254.38000000000002</v>
      </c>
      <c r="V153" s="12">
        <v>220000</v>
      </c>
      <c r="W153" s="12">
        <v>865</v>
      </c>
      <c r="X153" s="12"/>
      <c r="Y153" s="54"/>
      <c r="Z153" s="12"/>
      <c r="AA153" s="63"/>
      <c r="AC153" s="30" t="s">
        <v>1084</v>
      </c>
      <c r="AD153" s="12">
        <f t="shared" si="24"/>
        <v>0</v>
      </c>
      <c r="AE153" s="54">
        <f t="shared" si="25"/>
        <v>0</v>
      </c>
      <c r="AF153" s="54">
        <f t="shared" si="26"/>
        <v>0</v>
      </c>
      <c r="AG153" s="54">
        <f t="shared" si="27"/>
        <v>0</v>
      </c>
      <c r="AH153" s="130">
        <f t="shared" si="28"/>
        <v>0</v>
      </c>
      <c r="AI153" s="54">
        <f t="shared" si="33"/>
        <v>1.1172933969024297E-14</v>
      </c>
      <c r="AJ153" s="54">
        <f t="shared" si="34"/>
        <v>0</v>
      </c>
      <c r="AK153" s="54">
        <f t="shared" si="35"/>
        <v>0</v>
      </c>
      <c r="AL153" s="54">
        <f t="shared" si="29"/>
        <v>0</v>
      </c>
      <c r="AM153" s="54"/>
      <c r="AN153" s="54"/>
      <c r="AO153" s="134"/>
    </row>
    <row r="154" spans="1:41">
      <c r="A154" s="93" t="s">
        <v>952</v>
      </c>
      <c r="B154" s="66">
        <v>1</v>
      </c>
      <c r="C154" s="65">
        <v>173.8</v>
      </c>
      <c r="D154" s="66">
        <v>398000</v>
      </c>
      <c r="E154" s="66">
        <v>2290</v>
      </c>
      <c r="F154" s="67">
        <v>1</v>
      </c>
      <c r="G154" s="65">
        <v>173.8</v>
      </c>
      <c r="H154" s="66">
        <v>398000</v>
      </c>
      <c r="I154" s="66">
        <v>2290</v>
      </c>
      <c r="J154" s="66"/>
      <c r="K154" s="65" t="s">
        <v>1088</v>
      </c>
      <c r="L154" s="66" t="s">
        <v>1088</v>
      </c>
      <c r="M154" s="66"/>
      <c r="O154" s="93" t="s">
        <v>952</v>
      </c>
      <c r="P154" s="66">
        <v>1</v>
      </c>
      <c r="Q154" s="65">
        <v>173.8</v>
      </c>
      <c r="R154" s="66">
        <v>398000</v>
      </c>
      <c r="S154" s="66">
        <v>2290</v>
      </c>
      <c r="T154" s="67">
        <v>1</v>
      </c>
      <c r="U154" s="65">
        <v>173.8</v>
      </c>
      <c r="V154" s="66">
        <v>398000</v>
      </c>
      <c r="W154" s="66">
        <v>2290</v>
      </c>
      <c r="X154" s="66"/>
      <c r="Y154" s="65"/>
      <c r="Z154" s="66"/>
      <c r="AA154" s="112"/>
      <c r="AC154" s="32" t="s">
        <v>952</v>
      </c>
      <c r="AD154" s="66">
        <f t="shared" si="24"/>
        <v>0</v>
      </c>
      <c r="AE154" s="65">
        <f t="shared" si="25"/>
        <v>0</v>
      </c>
      <c r="AF154" s="65">
        <f t="shared" si="26"/>
        <v>0</v>
      </c>
      <c r="AG154" s="65">
        <f t="shared" si="27"/>
        <v>0</v>
      </c>
      <c r="AH154" s="129">
        <f t="shared" si="28"/>
        <v>0</v>
      </c>
      <c r="AI154" s="65">
        <f t="shared" si="33"/>
        <v>0</v>
      </c>
      <c r="AJ154" s="65">
        <f t="shared" si="34"/>
        <v>0</v>
      </c>
      <c r="AK154" s="65">
        <f t="shared" si="35"/>
        <v>0</v>
      </c>
      <c r="AL154" s="65">
        <f t="shared" si="29"/>
        <v>0</v>
      </c>
      <c r="AM154" s="65"/>
      <c r="AN154" s="65"/>
      <c r="AO154" s="133"/>
    </row>
    <row r="155" spans="1:41">
      <c r="A155" s="94" t="s">
        <v>307</v>
      </c>
      <c r="B155" s="12">
        <v>3</v>
      </c>
      <c r="C155" s="54">
        <v>82.686666666666667</v>
      </c>
      <c r="D155" s="12">
        <v>97800</v>
      </c>
      <c r="E155" s="12">
        <v>1183</v>
      </c>
      <c r="F155" s="14"/>
      <c r="G155" s="54" t="s">
        <v>1088</v>
      </c>
      <c r="H155" s="12" t="s">
        <v>1088</v>
      </c>
      <c r="I155" s="12"/>
      <c r="J155" s="12">
        <v>3</v>
      </c>
      <c r="K155" s="54">
        <v>82.686666666999997</v>
      </c>
      <c r="L155" s="12">
        <v>97800</v>
      </c>
      <c r="M155" s="12">
        <v>1183</v>
      </c>
      <c r="O155" s="94" t="s">
        <v>307</v>
      </c>
      <c r="P155" s="12">
        <v>4</v>
      </c>
      <c r="Q155" s="54">
        <v>84.008074999999991</v>
      </c>
      <c r="R155" s="12">
        <v>114300</v>
      </c>
      <c r="S155" s="12">
        <v>1355.75</v>
      </c>
      <c r="T155" s="14"/>
      <c r="U155" s="54"/>
      <c r="V155" s="12"/>
      <c r="W155" s="12"/>
      <c r="X155" s="12">
        <v>4</v>
      </c>
      <c r="Y155" s="54">
        <v>84.008074999999991</v>
      </c>
      <c r="Z155" s="12">
        <v>114300</v>
      </c>
      <c r="AA155" s="63">
        <v>1355.75</v>
      </c>
      <c r="AC155" s="30" t="s">
        <v>307</v>
      </c>
      <c r="AD155" s="12">
        <f t="shared" si="24"/>
        <v>1</v>
      </c>
      <c r="AE155" s="54">
        <f t="shared" si="25"/>
        <v>1.5980911876158874</v>
      </c>
      <c r="AF155" s="54">
        <f t="shared" si="26"/>
        <v>16.871165644171779</v>
      </c>
      <c r="AG155" s="54">
        <f t="shared" si="27"/>
        <v>14.602704987320372</v>
      </c>
      <c r="AH155" s="130"/>
      <c r="AI155" s="54"/>
      <c r="AJ155" s="54"/>
      <c r="AK155" s="54"/>
      <c r="AL155" s="54">
        <f t="shared" si="29"/>
        <v>1</v>
      </c>
      <c r="AM155" s="54">
        <f t="shared" si="30"/>
        <v>1.5980911872063213</v>
      </c>
      <c r="AN155" s="54">
        <f t="shared" si="31"/>
        <v>16.871165644171779</v>
      </c>
      <c r="AO155" s="134">
        <f t="shared" si="32"/>
        <v>14.602704987320372</v>
      </c>
    </row>
    <row r="156" spans="1:41">
      <c r="A156" s="93" t="s">
        <v>308</v>
      </c>
      <c r="B156" s="66">
        <v>5</v>
      </c>
      <c r="C156" s="65">
        <v>83.024000000000015</v>
      </c>
      <c r="D156" s="66">
        <v>229600</v>
      </c>
      <c r="E156" s="66">
        <v>2407.1999999999998</v>
      </c>
      <c r="F156" s="67">
        <v>1</v>
      </c>
      <c r="G156" s="65">
        <v>210</v>
      </c>
      <c r="H156" s="66">
        <v>695000</v>
      </c>
      <c r="I156" s="66">
        <v>3310</v>
      </c>
      <c r="J156" s="66">
        <v>4</v>
      </c>
      <c r="K156" s="65">
        <v>51.28</v>
      </c>
      <c r="L156" s="66">
        <v>113250</v>
      </c>
      <c r="M156" s="66">
        <v>2181.5</v>
      </c>
      <c r="O156" s="93" t="s">
        <v>308</v>
      </c>
      <c r="P156" s="66">
        <v>3</v>
      </c>
      <c r="Q156" s="65">
        <v>67.097500000000011</v>
      </c>
      <c r="R156" s="66">
        <v>139000</v>
      </c>
      <c r="S156" s="66">
        <v>2013.3333333333333</v>
      </c>
      <c r="T156" s="67"/>
      <c r="U156" s="65"/>
      <c r="V156" s="66"/>
      <c r="W156" s="66"/>
      <c r="X156" s="66">
        <v>3</v>
      </c>
      <c r="Y156" s="65">
        <v>67.097500000000011</v>
      </c>
      <c r="Z156" s="66">
        <v>139000</v>
      </c>
      <c r="AA156" s="112">
        <v>2013.3333333333333</v>
      </c>
      <c r="AC156" s="32" t="s">
        <v>308</v>
      </c>
      <c r="AD156" s="66">
        <f t="shared" si="24"/>
        <v>-2</v>
      </c>
      <c r="AE156" s="65">
        <f t="shared" si="25"/>
        <v>-19.183007323183659</v>
      </c>
      <c r="AF156" s="65">
        <f t="shared" si="26"/>
        <v>-39.459930313588849</v>
      </c>
      <c r="AG156" s="65">
        <f t="shared" si="27"/>
        <v>-16.3620250360031</v>
      </c>
      <c r="AH156" s="129">
        <f t="shared" si="28"/>
        <v>-1</v>
      </c>
      <c r="AI156" s="65"/>
      <c r="AJ156" s="65"/>
      <c r="AK156" s="65"/>
      <c r="AL156" s="65">
        <f t="shared" si="29"/>
        <v>-1</v>
      </c>
      <c r="AM156" s="65">
        <f t="shared" si="30"/>
        <v>30.84535881435259</v>
      </c>
      <c r="AN156" s="65">
        <f t="shared" si="31"/>
        <v>22.73730684326711</v>
      </c>
      <c r="AO156" s="133">
        <f t="shared" si="32"/>
        <v>-7.7087630835052376</v>
      </c>
    </row>
    <row r="157" spans="1:41">
      <c r="A157" s="94" t="s">
        <v>309</v>
      </c>
      <c r="B157" s="12">
        <v>2</v>
      </c>
      <c r="C157" s="54">
        <v>385.125</v>
      </c>
      <c r="D157" s="12">
        <v>659000</v>
      </c>
      <c r="E157" s="12">
        <v>1713</v>
      </c>
      <c r="F157" s="14">
        <v>2</v>
      </c>
      <c r="G157" s="54">
        <v>385.125</v>
      </c>
      <c r="H157" s="12">
        <v>659000</v>
      </c>
      <c r="I157" s="12">
        <v>1713</v>
      </c>
      <c r="J157" s="12"/>
      <c r="K157" s="54" t="s">
        <v>1088</v>
      </c>
      <c r="L157" s="12" t="s">
        <v>1088</v>
      </c>
      <c r="M157" s="12"/>
      <c r="O157" s="94" t="s">
        <v>309</v>
      </c>
      <c r="P157" s="12">
        <v>3</v>
      </c>
      <c r="Q157" s="54">
        <v>327.92500000000001</v>
      </c>
      <c r="R157" s="12">
        <v>579333.33333333337</v>
      </c>
      <c r="S157" s="12">
        <v>1797.6666666666667</v>
      </c>
      <c r="T157" s="14">
        <v>3</v>
      </c>
      <c r="U157" s="54">
        <v>327.92500000000001</v>
      </c>
      <c r="V157" s="12">
        <v>579333.33333333337</v>
      </c>
      <c r="W157" s="12">
        <v>1797.6666666666667</v>
      </c>
      <c r="X157" s="12"/>
      <c r="Y157" s="54"/>
      <c r="Z157" s="12"/>
      <c r="AA157" s="63"/>
      <c r="AC157" s="30" t="s">
        <v>309</v>
      </c>
      <c r="AD157" s="12">
        <f t="shared" si="24"/>
        <v>1</v>
      </c>
      <c r="AE157" s="54">
        <f t="shared" si="25"/>
        <v>-14.852320675105483</v>
      </c>
      <c r="AF157" s="54">
        <f t="shared" si="26"/>
        <v>-12.089023773394025</v>
      </c>
      <c r="AG157" s="54">
        <f t="shared" si="27"/>
        <v>4.9425958357657178</v>
      </c>
      <c r="AH157" s="130">
        <f t="shared" si="28"/>
        <v>1</v>
      </c>
      <c r="AI157" s="54">
        <f t="shared" si="33"/>
        <v>-14.852320675105483</v>
      </c>
      <c r="AJ157" s="54">
        <f t="shared" si="34"/>
        <v>-12.089023773394025</v>
      </c>
      <c r="AK157" s="54">
        <f t="shared" si="35"/>
        <v>4.9425958357657178</v>
      </c>
      <c r="AL157" s="54">
        <f t="shared" si="29"/>
        <v>0</v>
      </c>
      <c r="AM157" s="54"/>
      <c r="AN157" s="54"/>
      <c r="AO157" s="134"/>
    </row>
    <row r="158" spans="1:41">
      <c r="A158" s="93" t="s">
        <v>153</v>
      </c>
      <c r="B158" s="66">
        <v>128</v>
      </c>
      <c r="C158" s="65">
        <v>86.880532031250013</v>
      </c>
      <c r="D158" s="66">
        <v>161956.400390625</v>
      </c>
      <c r="E158" s="66">
        <v>1857.90625</v>
      </c>
      <c r="F158" s="67"/>
      <c r="G158" s="65" t="s">
        <v>1088</v>
      </c>
      <c r="H158" s="66" t="s">
        <v>1088</v>
      </c>
      <c r="I158" s="66"/>
      <c r="J158" s="66">
        <v>128</v>
      </c>
      <c r="K158" s="65">
        <v>86.880532031000001</v>
      </c>
      <c r="L158" s="66">
        <v>161956.40039</v>
      </c>
      <c r="M158" s="66">
        <v>1857.90625</v>
      </c>
      <c r="O158" s="93" t="s">
        <v>153</v>
      </c>
      <c r="P158" s="66">
        <v>53</v>
      </c>
      <c r="Q158" s="65">
        <v>81.760711660377368</v>
      </c>
      <c r="R158" s="66">
        <v>215508.96153846153</v>
      </c>
      <c r="S158" s="66">
        <v>2686.6346153846152</v>
      </c>
      <c r="T158" s="67">
        <v>4</v>
      </c>
      <c r="U158" s="65">
        <v>135.10799999999998</v>
      </c>
      <c r="V158" s="66">
        <v>320177</v>
      </c>
      <c r="W158" s="66">
        <v>2397.5</v>
      </c>
      <c r="X158" s="66">
        <v>49</v>
      </c>
      <c r="Y158" s="65">
        <v>77.40583097959184</v>
      </c>
      <c r="Z158" s="66">
        <v>206786.625</v>
      </c>
      <c r="AA158" s="112">
        <v>2710.7291666666665</v>
      </c>
      <c r="AC158" s="32" t="s">
        <v>153</v>
      </c>
      <c r="AD158" s="66">
        <f t="shared" si="24"/>
        <v>-75</v>
      </c>
      <c r="AE158" s="65">
        <f t="shared" si="25"/>
        <v>-5.892943161341484</v>
      </c>
      <c r="AF158" s="65">
        <f t="shared" si="26"/>
        <v>33.066035685327861</v>
      </c>
      <c r="AG158" s="65">
        <f t="shared" si="27"/>
        <v>44.605499625431335</v>
      </c>
      <c r="AH158" s="129">
        <f t="shared" si="28"/>
        <v>4</v>
      </c>
      <c r="AI158" s="65"/>
      <c r="AJ158" s="65"/>
      <c r="AK158" s="65"/>
      <c r="AL158" s="65">
        <f t="shared" si="29"/>
        <v>-79</v>
      </c>
      <c r="AM158" s="65">
        <f t="shared" si="30"/>
        <v>-10.905436269689826</v>
      </c>
      <c r="AN158" s="65">
        <f t="shared" si="31"/>
        <v>27.680427881853593</v>
      </c>
      <c r="AO158" s="133">
        <f t="shared" si="32"/>
        <v>45.902365453944007</v>
      </c>
    </row>
    <row r="159" spans="1:41">
      <c r="A159" s="94" t="s">
        <v>140</v>
      </c>
      <c r="B159" s="12">
        <v>53</v>
      </c>
      <c r="C159" s="54">
        <v>76.779550943396202</v>
      </c>
      <c r="D159" s="12">
        <v>181937.34042553187</v>
      </c>
      <c r="E159" s="12">
        <v>2491.7234042553191</v>
      </c>
      <c r="F159" s="14"/>
      <c r="G159" s="54" t="s">
        <v>1088</v>
      </c>
      <c r="H159" s="12" t="s">
        <v>1088</v>
      </c>
      <c r="I159" s="12"/>
      <c r="J159" s="12">
        <v>53</v>
      </c>
      <c r="K159" s="54">
        <v>76.779550943000004</v>
      </c>
      <c r="L159" s="12">
        <v>181937.34043000001</v>
      </c>
      <c r="M159" s="12">
        <v>2491.7234042553191</v>
      </c>
      <c r="O159" s="94" t="s">
        <v>140</v>
      </c>
      <c r="P159" s="12">
        <v>12</v>
      </c>
      <c r="Q159" s="54">
        <v>78.10605000000001</v>
      </c>
      <c r="R159" s="12">
        <v>179366.66666666666</v>
      </c>
      <c r="S159" s="12">
        <v>2532.1111111111113</v>
      </c>
      <c r="T159" s="14"/>
      <c r="U159" s="54"/>
      <c r="V159" s="12"/>
      <c r="W159" s="12"/>
      <c r="X159" s="12">
        <v>12</v>
      </c>
      <c r="Y159" s="54">
        <v>78.106049999999996</v>
      </c>
      <c r="Z159" s="12">
        <v>179366.66666666666</v>
      </c>
      <c r="AA159" s="63">
        <v>2532.1111111111113</v>
      </c>
      <c r="AC159" s="30" t="s">
        <v>140</v>
      </c>
      <c r="AD159" s="12">
        <f t="shared" si="24"/>
        <v>-41</v>
      </c>
      <c r="AE159" s="54">
        <f t="shared" si="25"/>
        <v>1.7276723298130985</v>
      </c>
      <c r="AF159" s="54">
        <f t="shared" si="26"/>
        <v>-1.4129445625909933</v>
      </c>
      <c r="AG159" s="54">
        <f t="shared" si="27"/>
        <v>1.620874403106654</v>
      </c>
      <c r="AH159" s="130"/>
      <c r="AI159" s="54"/>
      <c r="AJ159" s="54"/>
      <c r="AK159" s="54"/>
      <c r="AL159" s="54">
        <f t="shared" si="29"/>
        <v>-41</v>
      </c>
      <c r="AM159" s="54">
        <f t="shared" si="30"/>
        <v>1.7276723303380161</v>
      </c>
      <c r="AN159" s="54">
        <f t="shared" si="31"/>
        <v>-1.4129445650121588</v>
      </c>
      <c r="AO159" s="134">
        <f t="shared" si="32"/>
        <v>1.620874403106654</v>
      </c>
    </row>
    <row r="160" spans="1:41">
      <c r="A160" s="93" t="s">
        <v>310</v>
      </c>
      <c r="B160" s="66">
        <v>1</v>
      </c>
      <c r="C160" s="65">
        <v>150</v>
      </c>
      <c r="D160" s="66">
        <v>260000</v>
      </c>
      <c r="E160" s="66">
        <v>1733</v>
      </c>
      <c r="F160" s="67"/>
      <c r="G160" s="65" t="s">
        <v>1088</v>
      </c>
      <c r="H160" s="66" t="s">
        <v>1088</v>
      </c>
      <c r="I160" s="66"/>
      <c r="J160" s="66">
        <v>1</v>
      </c>
      <c r="K160" s="65">
        <v>150</v>
      </c>
      <c r="L160" s="66">
        <v>260000</v>
      </c>
      <c r="M160" s="66">
        <v>1733</v>
      </c>
      <c r="O160" s="93" t="s">
        <v>310</v>
      </c>
      <c r="P160" s="66">
        <v>2</v>
      </c>
      <c r="Q160" s="65">
        <v>182</v>
      </c>
      <c r="R160" s="66">
        <v>370000</v>
      </c>
      <c r="S160" s="66">
        <v>2050.5</v>
      </c>
      <c r="T160" s="67">
        <v>2</v>
      </c>
      <c r="U160" s="65">
        <v>182</v>
      </c>
      <c r="V160" s="66">
        <v>370000</v>
      </c>
      <c r="W160" s="66">
        <v>2050.5</v>
      </c>
      <c r="X160" s="66"/>
      <c r="Y160" s="65"/>
      <c r="Z160" s="66"/>
      <c r="AA160" s="112"/>
      <c r="AC160" s="32" t="s">
        <v>310</v>
      </c>
      <c r="AD160" s="66">
        <f t="shared" si="24"/>
        <v>1</v>
      </c>
      <c r="AE160" s="65">
        <f t="shared" si="25"/>
        <v>21.333333333333332</v>
      </c>
      <c r="AF160" s="65">
        <f t="shared" si="26"/>
        <v>42.307692307692307</v>
      </c>
      <c r="AG160" s="65">
        <f t="shared" si="27"/>
        <v>18.320830929024812</v>
      </c>
      <c r="AH160" s="129">
        <f t="shared" si="28"/>
        <v>2</v>
      </c>
      <c r="AI160" s="65"/>
      <c r="AJ160" s="65"/>
      <c r="AK160" s="65"/>
      <c r="AL160" s="65">
        <f t="shared" si="29"/>
        <v>-1</v>
      </c>
      <c r="AM160" s="65"/>
      <c r="AN160" s="65"/>
      <c r="AO160" s="133"/>
    </row>
    <row r="161" spans="1:41">
      <c r="A161" s="94" t="s">
        <v>154</v>
      </c>
      <c r="B161" s="12">
        <v>58</v>
      </c>
      <c r="C161" s="54">
        <v>84.311789473684215</v>
      </c>
      <c r="D161" s="12">
        <v>161971.3725490197</v>
      </c>
      <c r="E161" s="12">
        <v>1782.9090909090908</v>
      </c>
      <c r="F161" s="14">
        <v>3</v>
      </c>
      <c r="G161" s="54">
        <v>259.2</v>
      </c>
      <c r="H161" s="12">
        <v>312500</v>
      </c>
      <c r="I161" s="12">
        <v>1373</v>
      </c>
      <c r="J161" s="12">
        <v>55</v>
      </c>
      <c r="K161" s="54">
        <v>69.321371428999996</v>
      </c>
      <c r="L161" s="12">
        <v>155827.34693999999</v>
      </c>
      <c r="M161" s="12">
        <v>1809.3548387096776</v>
      </c>
      <c r="O161" s="94" t="s">
        <v>154</v>
      </c>
      <c r="P161" s="12">
        <v>38</v>
      </c>
      <c r="Q161" s="54">
        <v>99.640539999999987</v>
      </c>
      <c r="R161" s="12">
        <v>205496.15384615384</v>
      </c>
      <c r="S161" s="12">
        <v>2082.2352941176468</v>
      </c>
      <c r="T161" s="14">
        <v>17</v>
      </c>
      <c r="U161" s="54">
        <v>137.43950000000001</v>
      </c>
      <c r="V161" s="12">
        <v>249200</v>
      </c>
      <c r="W161" s="12">
        <v>1959.2222222222222</v>
      </c>
      <c r="X161" s="12">
        <v>21</v>
      </c>
      <c r="Y161" s="54">
        <v>61.84158</v>
      </c>
      <c r="Z161" s="12">
        <v>182358.82352941178</v>
      </c>
      <c r="AA161" s="63">
        <v>2220.625</v>
      </c>
      <c r="AC161" s="30" t="s">
        <v>154</v>
      </c>
      <c r="AD161" s="12">
        <f t="shared" si="24"/>
        <v>-20</v>
      </c>
      <c r="AE161" s="54">
        <f t="shared" si="25"/>
        <v>18.18102856315279</v>
      </c>
      <c r="AF161" s="54">
        <f t="shared" si="26"/>
        <v>26.871897553354145</v>
      </c>
      <c r="AG161" s="54">
        <f t="shared" si="27"/>
        <v>16.788640808148671</v>
      </c>
      <c r="AH161" s="130">
        <f t="shared" si="28"/>
        <v>14</v>
      </c>
      <c r="AI161" s="54">
        <f t="shared" si="33"/>
        <v>-46.975501543209866</v>
      </c>
      <c r="AJ161" s="54">
        <f t="shared" si="34"/>
        <v>-20.256</v>
      </c>
      <c r="AK161" s="54">
        <f t="shared" si="35"/>
        <v>42.696447357772918</v>
      </c>
      <c r="AL161" s="54">
        <f t="shared" si="29"/>
        <v>-34</v>
      </c>
      <c r="AM161" s="54">
        <f t="shared" si="30"/>
        <v>-10.79002229011137</v>
      </c>
      <c r="AN161" s="54">
        <f t="shared" si="31"/>
        <v>17.026200542082968</v>
      </c>
      <c r="AO161" s="134">
        <f t="shared" si="32"/>
        <v>22.730210376181127</v>
      </c>
    </row>
    <row r="162" spans="1:41">
      <c r="A162" s="93" t="s">
        <v>1085</v>
      </c>
      <c r="B162" s="66">
        <v>10</v>
      </c>
      <c r="C162" s="65">
        <v>52.333199999999998</v>
      </c>
      <c r="D162" s="66">
        <v>83815.333333333328</v>
      </c>
      <c r="E162" s="66">
        <v>1712.3333333333333</v>
      </c>
      <c r="F162" s="67"/>
      <c r="G162" s="65" t="s">
        <v>1088</v>
      </c>
      <c r="H162" s="66" t="s">
        <v>1088</v>
      </c>
      <c r="I162" s="66"/>
      <c r="J162" s="66">
        <v>10</v>
      </c>
      <c r="K162" s="65">
        <v>52.333199999999998</v>
      </c>
      <c r="L162" s="66">
        <v>83815.333333000002</v>
      </c>
      <c r="M162" s="66">
        <v>1712.3333333333333</v>
      </c>
      <c r="O162" s="93" t="s">
        <v>1085</v>
      </c>
      <c r="P162" s="66">
        <v>7</v>
      </c>
      <c r="Q162" s="65">
        <v>96.871785714285707</v>
      </c>
      <c r="R162" s="66">
        <v>155014.28571428571</v>
      </c>
      <c r="S162" s="66">
        <v>1646.7142857142858</v>
      </c>
      <c r="T162" s="67"/>
      <c r="U162" s="65"/>
      <c r="V162" s="66"/>
      <c r="W162" s="66"/>
      <c r="X162" s="66">
        <v>7</v>
      </c>
      <c r="Y162" s="65">
        <v>96.871785714285707</v>
      </c>
      <c r="Z162" s="66">
        <v>155014.28571428571</v>
      </c>
      <c r="AA162" s="112">
        <v>1646.7142857142858</v>
      </c>
      <c r="AC162" s="32" t="s">
        <v>1085</v>
      </c>
      <c r="AD162" s="66">
        <f t="shared" si="24"/>
        <v>-3</v>
      </c>
      <c r="AE162" s="65">
        <f t="shared" si="25"/>
        <v>85.105794628048187</v>
      </c>
      <c r="AF162" s="65">
        <f t="shared" si="26"/>
        <v>84.94740705473825</v>
      </c>
      <c r="AG162" s="65">
        <f t="shared" si="27"/>
        <v>-3.8321421619066078</v>
      </c>
      <c r="AH162" s="129"/>
      <c r="AI162" s="65"/>
      <c r="AJ162" s="65"/>
      <c r="AK162" s="65"/>
      <c r="AL162" s="65">
        <f t="shared" si="29"/>
        <v>-3</v>
      </c>
      <c r="AM162" s="65">
        <f t="shared" si="30"/>
        <v>85.105794628048187</v>
      </c>
      <c r="AN162" s="65">
        <f t="shared" si="31"/>
        <v>84.947407055473775</v>
      </c>
      <c r="AO162" s="133">
        <f t="shared" si="32"/>
        <v>-3.8321421619066078</v>
      </c>
    </row>
    <row r="163" spans="1:41">
      <c r="A163" s="94" t="s">
        <v>155</v>
      </c>
      <c r="B163" s="12">
        <v>61</v>
      </c>
      <c r="C163" s="54">
        <v>85.701186885245917</v>
      </c>
      <c r="D163" s="12">
        <v>166813.80327868855</v>
      </c>
      <c r="E163" s="12">
        <v>2124.442622950819</v>
      </c>
      <c r="F163" s="14">
        <v>7</v>
      </c>
      <c r="G163" s="54">
        <v>172.42088570999999</v>
      </c>
      <c r="H163" s="12">
        <v>186571.42856999999</v>
      </c>
      <c r="I163" s="12">
        <v>1083.8571428571429</v>
      </c>
      <c r="J163" s="12">
        <v>54</v>
      </c>
      <c r="K163" s="54">
        <v>74.459744443999995</v>
      </c>
      <c r="L163" s="12">
        <v>164252.62963000001</v>
      </c>
      <c r="M163" s="12">
        <v>2259.3333333333339</v>
      </c>
      <c r="O163" s="94" t="s">
        <v>155</v>
      </c>
      <c r="P163" s="12">
        <v>30</v>
      </c>
      <c r="Q163" s="54">
        <v>70.567199999999985</v>
      </c>
      <c r="R163" s="12">
        <v>175826.66666666666</v>
      </c>
      <c r="S163" s="12">
        <v>2591.2333333333331</v>
      </c>
      <c r="T163" s="14"/>
      <c r="U163" s="54"/>
      <c r="V163" s="12"/>
      <c r="W163" s="12"/>
      <c r="X163" s="12">
        <v>30</v>
      </c>
      <c r="Y163" s="54">
        <v>70.567199999999985</v>
      </c>
      <c r="Z163" s="12">
        <v>175826.66666666666</v>
      </c>
      <c r="AA163" s="63">
        <v>2591.2333333333331</v>
      </c>
      <c r="AC163" s="30" t="s">
        <v>155</v>
      </c>
      <c r="AD163" s="12">
        <f t="shared" si="24"/>
        <v>-31</v>
      </c>
      <c r="AE163" s="54">
        <f t="shared" si="25"/>
        <v>-17.659016677925795</v>
      </c>
      <c r="AF163" s="54">
        <f t="shared" si="26"/>
        <v>5.4029482038250238</v>
      </c>
      <c r="AG163" s="54">
        <f t="shared" si="27"/>
        <v>21.972384913561413</v>
      </c>
      <c r="AH163" s="130">
        <f t="shared" si="28"/>
        <v>-7</v>
      </c>
      <c r="AI163" s="54"/>
      <c r="AJ163" s="54"/>
      <c r="AK163" s="54"/>
      <c r="AL163" s="54">
        <f t="shared" si="29"/>
        <v>-24</v>
      </c>
      <c r="AM163" s="54">
        <f t="shared" si="30"/>
        <v>-5.2277166314041414</v>
      </c>
      <c r="AN163" s="54">
        <f t="shared" si="31"/>
        <v>7.0464850777358272</v>
      </c>
      <c r="AO163" s="134">
        <f t="shared" si="32"/>
        <v>14.690174092652661</v>
      </c>
    </row>
    <row r="164" spans="1:41">
      <c r="A164" s="93" t="s">
        <v>313</v>
      </c>
      <c r="B164" s="66">
        <v>7</v>
      </c>
      <c r="C164" s="65">
        <v>196.47142857142859</v>
      </c>
      <c r="D164" s="66">
        <v>505765.57142857148</v>
      </c>
      <c r="E164" s="66">
        <v>2589.4285714285716</v>
      </c>
      <c r="F164" s="67">
        <v>5</v>
      </c>
      <c r="G164" s="65">
        <v>232.26</v>
      </c>
      <c r="H164" s="66">
        <v>605960</v>
      </c>
      <c r="I164" s="66">
        <v>2669.4</v>
      </c>
      <c r="J164" s="66">
        <v>2</v>
      </c>
      <c r="K164" s="65">
        <v>107</v>
      </c>
      <c r="L164" s="66">
        <v>255279.5</v>
      </c>
      <c r="M164" s="66">
        <v>2389.5</v>
      </c>
      <c r="O164" s="93" t="s">
        <v>313</v>
      </c>
      <c r="P164" s="66">
        <v>13</v>
      </c>
      <c r="Q164" s="65">
        <v>198.58603076923075</v>
      </c>
      <c r="R164" s="66">
        <v>508255.38461538462</v>
      </c>
      <c r="S164" s="66">
        <v>2646.6153846153848</v>
      </c>
      <c r="T164" s="67">
        <v>9</v>
      </c>
      <c r="U164" s="65">
        <v>257.4459333333333</v>
      </c>
      <c r="V164" s="66">
        <v>652197.11111111112</v>
      </c>
      <c r="W164" s="66">
        <v>2580.1111111111113</v>
      </c>
      <c r="X164" s="66">
        <v>4</v>
      </c>
      <c r="Y164" s="65">
        <v>66.15124999999999</v>
      </c>
      <c r="Z164" s="66">
        <v>184386.5</v>
      </c>
      <c r="AA164" s="112">
        <v>2796.25</v>
      </c>
      <c r="AC164" s="32" t="s">
        <v>313</v>
      </c>
      <c r="AD164" s="66">
        <f t="shared" si="24"/>
        <v>6</v>
      </c>
      <c r="AE164" s="65">
        <f t="shared" si="25"/>
        <v>1.0762899283512757</v>
      </c>
      <c r="AF164" s="65">
        <f t="shared" si="26"/>
        <v>0.49228601697432434</v>
      </c>
      <c r="AG164" s="65">
        <f t="shared" si="27"/>
        <v>2.2084723177076704</v>
      </c>
      <c r="AH164" s="129">
        <f t="shared" si="28"/>
        <v>4</v>
      </c>
      <c r="AI164" s="65">
        <f t="shared" si="33"/>
        <v>10.843853153075566</v>
      </c>
      <c r="AJ164" s="65">
        <f t="shared" si="34"/>
        <v>7.6303899780696947</v>
      </c>
      <c r="AK164" s="65">
        <f t="shared" si="35"/>
        <v>-3.3449048059072739</v>
      </c>
      <c r="AL164" s="65">
        <f t="shared" si="29"/>
        <v>2</v>
      </c>
      <c r="AM164" s="65">
        <f t="shared" si="30"/>
        <v>-38.176401869158887</v>
      </c>
      <c r="AN164" s="65">
        <f t="shared" si="31"/>
        <v>-27.770737564120896</v>
      </c>
      <c r="AO164" s="133">
        <f t="shared" si="32"/>
        <v>17.022389621259677</v>
      </c>
    </row>
    <row r="165" spans="1:41">
      <c r="A165" s="94" t="s">
        <v>314</v>
      </c>
      <c r="B165" s="12">
        <v>9</v>
      </c>
      <c r="C165" s="54">
        <v>71.921111111111117</v>
      </c>
      <c r="D165" s="12">
        <v>279423.66666666669</v>
      </c>
      <c r="E165" s="12">
        <v>4346.8888888888887</v>
      </c>
      <c r="F165" s="14"/>
      <c r="G165" s="54" t="s">
        <v>1088</v>
      </c>
      <c r="H165" s="12" t="s">
        <v>1088</v>
      </c>
      <c r="I165" s="12"/>
      <c r="J165" s="12">
        <v>9</v>
      </c>
      <c r="K165" s="54">
        <v>71.921111111000002</v>
      </c>
      <c r="L165" s="12">
        <v>279423.66667000001</v>
      </c>
      <c r="M165" s="12">
        <v>4346.8888888888887</v>
      </c>
      <c r="O165" s="94" t="s">
        <v>314</v>
      </c>
      <c r="P165" s="12">
        <v>6</v>
      </c>
      <c r="Q165" s="54">
        <v>126.64093333333334</v>
      </c>
      <c r="R165" s="12">
        <v>366100</v>
      </c>
      <c r="S165" s="12">
        <v>3074.5</v>
      </c>
      <c r="T165" s="14">
        <v>3</v>
      </c>
      <c r="U165" s="54">
        <v>177.98436666666666</v>
      </c>
      <c r="V165" s="12">
        <v>476666.66666666669</v>
      </c>
      <c r="W165" s="12">
        <v>2738.6666666666665</v>
      </c>
      <c r="X165" s="12">
        <v>3</v>
      </c>
      <c r="Y165" s="54">
        <v>75.297499999999999</v>
      </c>
      <c r="Z165" s="12">
        <v>255533.33333333334</v>
      </c>
      <c r="AA165" s="63">
        <v>3410.3333333333335</v>
      </c>
      <c r="AC165" s="36" t="s">
        <v>314</v>
      </c>
      <c r="AD165" s="39">
        <f t="shared" si="24"/>
        <v>-3</v>
      </c>
      <c r="AE165" s="72">
        <f t="shared" si="25"/>
        <v>76.083115759551347</v>
      </c>
      <c r="AF165" s="72">
        <f t="shared" si="26"/>
        <v>31.019682179152081</v>
      </c>
      <c r="AG165" s="72">
        <f t="shared" si="27"/>
        <v>-29.271254025867798</v>
      </c>
      <c r="AH165" s="131">
        <f t="shared" si="28"/>
        <v>3</v>
      </c>
      <c r="AI165" s="72"/>
      <c r="AJ165" s="72"/>
      <c r="AK165" s="72"/>
      <c r="AL165" s="72">
        <f t="shared" si="29"/>
        <v>-6</v>
      </c>
      <c r="AM165" s="72">
        <f t="shared" si="30"/>
        <v>4.6945727573493992</v>
      </c>
      <c r="AN165" s="72">
        <f t="shared" si="31"/>
        <v>-8.5498603684423067</v>
      </c>
      <c r="AO165" s="135">
        <f t="shared" si="32"/>
        <v>-21.545422013189501</v>
      </c>
    </row>
    <row r="166" spans="1:41">
      <c r="A166" s="91" t="s">
        <v>21</v>
      </c>
      <c r="B166" s="73">
        <v>928</v>
      </c>
      <c r="C166" s="45">
        <v>83.505176193231435</v>
      </c>
      <c r="D166" s="46">
        <v>186212.33072210054</v>
      </c>
      <c r="E166" s="46">
        <v>2164.611295681063</v>
      </c>
      <c r="F166" s="92">
        <v>125</v>
      </c>
      <c r="G166" s="45">
        <v>152.81872086956523</v>
      </c>
      <c r="H166" s="46">
        <v>372757.12295081967</v>
      </c>
      <c r="I166" s="46">
        <v>2492.1517857142849</v>
      </c>
      <c r="J166" s="46">
        <v>803</v>
      </c>
      <c r="K166" s="45">
        <v>73.553793374531836</v>
      </c>
      <c r="L166" s="46">
        <v>157476.89555555559</v>
      </c>
      <c r="M166" s="46">
        <v>2118.2338811630843</v>
      </c>
      <c r="O166" s="91" t="s">
        <v>21</v>
      </c>
      <c r="P166" s="73">
        <v>898</v>
      </c>
      <c r="Q166" s="45">
        <v>117.78797631561096</v>
      </c>
      <c r="R166" s="46">
        <v>348452.35251441697</v>
      </c>
      <c r="S166" s="46">
        <v>2625.2670520231222</v>
      </c>
      <c r="T166" s="92">
        <v>325</v>
      </c>
      <c r="U166" s="45">
        <v>183.85733996540893</v>
      </c>
      <c r="V166" s="46">
        <v>615172.84880258888</v>
      </c>
      <c r="W166" s="46">
        <v>3001.3506493506488</v>
      </c>
      <c r="X166" s="46">
        <v>573</v>
      </c>
      <c r="Y166" s="45">
        <v>80.667733134275593</v>
      </c>
      <c r="Z166" s="46">
        <v>200752.29274193567</v>
      </c>
      <c r="AA166" s="46">
        <v>2417.3070017953351</v>
      </c>
      <c r="AB166" s="89"/>
      <c r="AC166" s="91" t="s">
        <v>21</v>
      </c>
      <c r="AD166" s="73">
        <f t="shared" si="24"/>
        <v>-30</v>
      </c>
      <c r="AE166" s="45">
        <f t="shared" si="25"/>
        <v>41.054700660769747</v>
      </c>
      <c r="AF166" s="114">
        <f t="shared" si="26"/>
        <v>87.126357939442855</v>
      </c>
      <c r="AG166" s="114">
        <f t="shared" si="27"/>
        <v>21.281222973435547</v>
      </c>
      <c r="AH166" s="92">
        <f t="shared" si="28"/>
        <v>200</v>
      </c>
      <c r="AI166" s="45">
        <f t="shared" ref="AI166:AI229" si="36">(U166-G166)*100/G166</f>
        <v>20.310743945001327</v>
      </c>
      <c r="AJ166" s="114">
        <f t="shared" ref="AJ166:AJ229" si="37">(V166-H166)*100/H166</f>
        <v>65.033157229232273</v>
      </c>
      <c r="AK166" s="114">
        <f t="shared" ref="AK166:AK229" si="38">(W166-I166)*100/I166</f>
        <v>20.432096734847175</v>
      </c>
      <c r="AL166" s="46">
        <f t="shared" si="29"/>
        <v>-230</v>
      </c>
      <c r="AM166" s="45">
        <f t="shared" si="30"/>
        <v>9.6717510183600872</v>
      </c>
      <c r="AN166" s="114">
        <f t="shared" si="31"/>
        <v>27.480473902987974</v>
      </c>
      <c r="AO166" s="115">
        <f t="shared" si="32"/>
        <v>14.118984843544993</v>
      </c>
    </row>
    <row r="167" spans="1:41">
      <c r="A167" s="93" t="s">
        <v>961</v>
      </c>
      <c r="B167" s="66">
        <v>7</v>
      </c>
      <c r="C167" s="65">
        <v>72.171428571428578</v>
      </c>
      <c r="D167" s="66">
        <v>280200</v>
      </c>
      <c r="E167" s="66">
        <v>3508.1428571428573</v>
      </c>
      <c r="F167" s="67">
        <v>4</v>
      </c>
      <c r="G167" s="65">
        <v>94.8</v>
      </c>
      <c r="H167" s="66">
        <v>420000</v>
      </c>
      <c r="I167" s="66">
        <v>4430</v>
      </c>
      <c r="J167" s="66">
        <v>3</v>
      </c>
      <c r="K167" s="65">
        <v>42</v>
      </c>
      <c r="L167" s="66">
        <v>93800</v>
      </c>
      <c r="M167" s="112">
        <v>2279</v>
      </c>
      <c r="O167" s="93" t="s">
        <v>961</v>
      </c>
      <c r="P167" s="66">
        <v>14</v>
      </c>
      <c r="Q167" s="65">
        <v>110.52717857142855</v>
      </c>
      <c r="R167" s="66">
        <v>364028.57142857142</v>
      </c>
      <c r="S167" s="66">
        <v>3315.8571428571427</v>
      </c>
      <c r="T167" s="67">
        <v>12</v>
      </c>
      <c r="U167" s="65">
        <v>117.41359374999998</v>
      </c>
      <c r="V167" s="66">
        <v>392500</v>
      </c>
      <c r="W167" s="66">
        <v>3412.1666666666665</v>
      </c>
      <c r="X167" s="66">
        <v>2</v>
      </c>
      <c r="Y167" s="65">
        <v>69.208687499999996</v>
      </c>
      <c r="Z167" s="66">
        <v>193200</v>
      </c>
      <c r="AA167" s="112">
        <v>2738</v>
      </c>
      <c r="AC167" s="93" t="s">
        <v>961</v>
      </c>
      <c r="AD167" s="66">
        <f t="shared" si="24"/>
        <v>7</v>
      </c>
      <c r="AE167" s="65">
        <f t="shared" si="25"/>
        <v>53.145338479809929</v>
      </c>
      <c r="AF167" s="116">
        <f t="shared" si="26"/>
        <v>29.91740593453655</v>
      </c>
      <c r="AG167" s="116">
        <f t="shared" si="27"/>
        <v>-5.4811255446512304</v>
      </c>
      <c r="AH167" s="67">
        <f t="shared" si="28"/>
        <v>8</v>
      </c>
      <c r="AI167" s="65">
        <f t="shared" si="36"/>
        <v>23.854001845991537</v>
      </c>
      <c r="AJ167" s="116">
        <f t="shared" si="37"/>
        <v>-6.5476190476190474</v>
      </c>
      <c r="AK167" s="116">
        <f t="shared" si="38"/>
        <v>-22.975921745673443</v>
      </c>
      <c r="AL167" s="66">
        <f t="shared" si="29"/>
        <v>-1</v>
      </c>
      <c r="AM167" s="65">
        <f t="shared" si="30"/>
        <v>64.78258928571428</v>
      </c>
      <c r="AN167" s="116">
        <f t="shared" si="31"/>
        <v>105.97014925373135</v>
      </c>
      <c r="AO167" s="126">
        <f t="shared" si="32"/>
        <v>20.140412461605969</v>
      </c>
    </row>
    <row r="168" spans="1:41">
      <c r="A168" s="94" t="s">
        <v>319</v>
      </c>
      <c r="B168" s="12">
        <v>2</v>
      </c>
      <c r="C168" s="54">
        <v>170.64000000000001</v>
      </c>
      <c r="D168" s="12">
        <v>204750</v>
      </c>
      <c r="E168" s="12">
        <v>1200</v>
      </c>
      <c r="F168" s="14">
        <v>2</v>
      </c>
      <c r="G168" s="54">
        <v>170.64</v>
      </c>
      <c r="H168" s="12">
        <v>204750</v>
      </c>
      <c r="I168" s="12">
        <v>1200</v>
      </c>
      <c r="J168" s="12"/>
      <c r="K168" s="54" t="s">
        <v>1088</v>
      </c>
      <c r="L168" s="12" t="s">
        <v>1088</v>
      </c>
      <c r="M168" s="63"/>
      <c r="O168" s="94" t="s">
        <v>319</v>
      </c>
      <c r="P168" s="12">
        <v>1</v>
      </c>
      <c r="Q168" s="54">
        <v>170.64000000000001</v>
      </c>
      <c r="R168" s="12">
        <v>204900</v>
      </c>
      <c r="S168" s="12">
        <v>1201</v>
      </c>
      <c r="T168" s="14">
        <v>1</v>
      </c>
      <c r="U168" s="54">
        <v>170.64000000000001</v>
      </c>
      <c r="V168" s="12">
        <v>204900</v>
      </c>
      <c r="W168" s="12">
        <v>1201</v>
      </c>
      <c r="X168" s="12"/>
      <c r="Y168" s="54"/>
      <c r="Z168" s="12"/>
      <c r="AA168" s="63"/>
      <c r="AC168" s="94" t="s">
        <v>319</v>
      </c>
      <c r="AD168" s="12">
        <f t="shared" si="24"/>
        <v>-1</v>
      </c>
      <c r="AE168" s="54">
        <f t="shared" si="25"/>
        <v>0</v>
      </c>
      <c r="AF168" s="11">
        <f t="shared" si="26"/>
        <v>7.3260073260073263E-2</v>
      </c>
      <c r="AG168" s="11">
        <f t="shared" si="27"/>
        <v>8.3333333333333329E-2</v>
      </c>
      <c r="AH168" s="14">
        <f t="shared" si="28"/>
        <v>-1</v>
      </c>
      <c r="AI168" s="54">
        <f t="shared" si="36"/>
        <v>1.6655947861230666E-14</v>
      </c>
      <c r="AJ168" s="11">
        <f t="shared" si="37"/>
        <v>7.3260073260073263E-2</v>
      </c>
      <c r="AK168" s="11">
        <f t="shared" si="38"/>
        <v>8.3333333333333329E-2</v>
      </c>
      <c r="AL168" s="12"/>
      <c r="AM168" s="54"/>
      <c r="AN168" s="11"/>
      <c r="AO168" s="125"/>
    </row>
    <row r="169" spans="1:41">
      <c r="A169" s="93" t="s">
        <v>320</v>
      </c>
      <c r="B169" s="66">
        <v>1</v>
      </c>
      <c r="C169" s="65">
        <v>101.2</v>
      </c>
      <c r="D169" s="66">
        <v>155870</v>
      </c>
      <c r="E169" s="66">
        <v>1540</v>
      </c>
      <c r="F169" s="67"/>
      <c r="G169" s="65" t="s">
        <v>1088</v>
      </c>
      <c r="H169" s="66" t="s">
        <v>1088</v>
      </c>
      <c r="I169" s="66"/>
      <c r="J169" s="66">
        <v>1</v>
      </c>
      <c r="K169" s="65">
        <v>101.2</v>
      </c>
      <c r="L169" s="66">
        <v>155870</v>
      </c>
      <c r="M169" s="112">
        <v>1540</v>
      </c>
      <c r="O169" s="93" t="s">
        <v>320</v>
      </c>
      <c r="P169" s="66">
        <v>4</v>
      </c>
      <c r="Q169" s="65">
        <v>139.36562500000002</v>
      </c>
      <c r="R169" s="66">
        <v>219617.5</v>
      </c>
      <c r="S169" s="66">
        <v>1543.5</v>
      </c>
      <c r="T169" s="67">
        <v>3</v>
      </c>
      <c r="U169" s="65">
        <v>152.08750000000001</v>
      </c>
      <c r="V169" s="66">
        <v>256000</v>
      </c>
      <c r="W169" s="66">
        <v>1694</v>
      </c>
      <c r="X169" s="66">
        <v>1</v>
      </c>
      <c r="Y169" s="65">
        <v>101.2</v>
      </c>
      <c r="Z169" s="66">
        <v>110470</v>
      </c>
      <c r="AA169" s="112">
        <v>1092</v>
      </c>
      <c r="AC169" s="93" t="s">
        <v>320</v>
      </c>
      <c r="AD169" s="66">
        <f t="shared" si="24"/>
        <v>3</v>
      </c>
      <c r="AE169" s="65">
        <f t="shared" si="25"/>
        <v>37.713068181818201</v>
      </c>
      <c r="AF169" s="116">
        <f t="shared" si="26"/>
        <v>40.897863604285625</v>
      </c>
      <c r="AG169" s="116">
        <f t="shared" si="27"/>
        <v>0.22727272727272727</v>
      </c>
      <c r="AH169" s="67">
        <f t="shared" si="28"/>
        <v>3</v>
      </c>
      <c r="AI169" s="65"/>
      <c r="AJ169" s="116"/>
      <c r="AK169" s="116"/>
      <c r="AL169" s="66">
        <f t="shared" si="29"/>
        <v>0</v>
      </c>
      <c r="AM169" s="65">
        <f t="shared" si="30"/>
        <v>0</v>
      </c>
      <c r="AN169" s="116">
        <f t="shared" si="31"/>
        <v>-29.126836466286008</v>
      </c>
      <c r="AO169" s="126">
        <f t="shared" si="32"/>
        <v>-29.09090909090909</v>
      </c>
    </row>
    <row r="170" spans="1:41">
      <c r="A170" s="94" t="s">
        <v>321</v>
      </c>
      <c r="B170" s="12">
        <v>3</v>
      </c>
      <c r="C170" s="54">
        <v>80.466666666666669</v>
      </c>
      <c r="D170" s="12">
        <v>74966.666666666672</v>
      </c>
      <c r="E170" s="12">
        <v>930</v>
      </c>
      <c r="F170" s="14"/>
      <c r="G170" s="54" t="s">
        <v>1088</v>
      </c>
      <c r="H170" s="12" t="s">
        <v>1088</v>
      </c>
      <c r="I170" s="12"/>
      <c r="J170" s="12">
        <v>3</v>
      </c>
      <c r="K170" s="54">
        <v>80.466666666999998</v>
      </c>
      <c r="L170" s="12">
        <v>74966.666666999998</v>
      </c>
      <c r="M170" s="63">
        <v>930</v>
      </c>
      <c r="O170" s="94" t="s">
        <v>321</v>
      </c>
      <c r="P170" s="12">
        <v>7</v>
      </c>
      <c r="Q170" s="54">
        <v>88.40317142857144</v>
      </c>
      <c r="R170" s="12">
        <v>90557.142857142855</v>
      </c>
      <c r="S170" s="12">
        <v>998</v>
      </c>
      <c r="T170" s="14">
        <v>1</v>
      </c>
      <c r="U170" s="54">
        <v>138</v>
      </c>
      <c r="V170" s="12">
        <v>240000</v>
      </c>
      <c r="W170" s="12">
        <v>1739</v>
      </c>
      <c r="X170" s="12">
        <v>6</v>
      </c>
      <c r="Y170" s="54">
        <v>80.137033333333335</v>
      </c>
      <c r="Z170" s="12">
        <v>65650</v>
      </c>
      <c r="AA170" s="63">
        <v>874.5</v>
      </c>
      <c r="AC170" s="94" t="s">
        <v>321</v>
      </c>
      <c r="AD170" s="12">
        <f t="shared" si="24"/>
        <v>4</v>
      </c>
      <c r="AE170" s="54">
        <f t="shared" si="25"/>
        <v>9.8630962244052665</v>
      </c>
      <c r="AF170" s="11">
        <f t="shared" si="26"/>
        <v>20.796544495966451</v>
      </c>
      <c r="AG170" s="11">
        <f t="shared" si="27"/>
        <v>7.311827956989247</v>
      </c>
      <c r="AH170" s="14">
        <f t="shared" si="28"/>
        <v>1</v>
      </c>
      <c r="AI170" s="54"/>
      <c r="AJ170" s="11"/>
      <c r="AK170" s="11"/>
      <c r="AL170" s="12">
        <f t="shared" si="29"/>
        <v>3</v>
      </c>
      <c r="AM170" s="54">
        <f t="shared" si="30"/>
        <v>-0.40965203023856417</v>
      </c>
      <c r="AN170" s="11">
        <f t="shared" si="31"/>
        <v>-12.427745665129263</v>
      </c>
      <c r="AO170" s="125">
        <f t="shared" si="32"/>
        <v>-5.967741935483871</v>
      </c>
    </row>
    <row r="171" spans="1:41">
      <c r="A171" s="93" t="s">
        <v>325</v>
      </c>
      <c r="B171" s="66">
        <v>36</v>
      </c>
      <c r="C171" s="65">
        <v>75.984139111111119</v>
      </c>
      <c r="D171" s="66">
        <v>152902.77777777781</v>
      </c>
      <c r="E171" s="66">
        <v>1955.5555555555554</v>
      </c>
      <c r="F171" s="67">
        <v>4</v>
      </c>
      <c r="G171" s="65">
        <v>93.5</v>
      </c>
      <c r="H171" s="66">
        <v>220000</v>
      </c>
      <c r="I171" s="66">
        <v>2353.5</v>
      </c>
      <c r="J171" s="66">
        <v>32</v>
      </c>
      <c r="K171" s="65">
        <v>73.794656500000002</v>
      </c>
      <c r="L171" s="66">
        <v>144515.625</v>
      </c>
      <c r="M171" s="112">
        <v>1905.8124999999998</v>
      </c>
      <c r="O171" s="93" t="s">
        <v>325</v>
      </c>
      <c r="P171" s="66">
        <v>20</v>
      </c>
      <c r="Q171" s="65">
        <v>87.867500000000007</v>
      </c>
      <c r="R171" s="66">
        <v>179617.64705882352</v>
      </c>
      <c r="S171" s="66">
        <v>2188.705882352941</v>
      </c>
      <c r="T171" s="67">
        <v>3</v>
      </c>
      <c r="U171" s="65">
        <v>93</v>
      </c>
      <c r="V171" s="66">
        <v>220000</v>
      </c>
      <c r="W171" s="66">
        <v>2366</v>
      </c>
      <c r="X171" s="66">
        <v>17</v>
      </c>
      <c r="Y171" s="65">
        <v>86.961764705882359</v>
      </c>
      <c r="Z171" s="66">
        <v>170964.28571428571</v>
      </c>
      <c r="AA171" s="112">
        <v>2150.7142857142858</v>
      </c>
      <c r="AC171" s="93" t="s">
        <v>325</v>
      </c>
      <c r="AD171" s="66">
        <f t="shared" si="24"/>
        <v>-16</v>
      </c>
      <c r="AE171" s="65">
        <f t="shared" si="25"/>
        <v>15.639265020179968</v>
      </c>
      <c r="AF171" s="116">
        <f t="shared" si="26"/>
        <v>17.471801146655384</v>
      </c>
      <c r="AG171" s="116">
        <f t="shared" si="27"/>
        <v>11.922459893048126</v>
      </c>
      <c r="AH171" s="67">
        <f t="shared" si="28"/>
        <v>-1</v>
      </c>
      <c r="AI171" s="65">
        <f t="shared" si="36"/>
        <v>-0.53475935828877008</v>
      </c>
      <c r="AJ171" s="116">
        <f t="shared" si="37"/>
        <v>0</v>
      </c>
      <c r="AK171" s="116">
        <f t="shared" si="38"/>
        <v>0.5311238580837051</v>
      </c>
      <c r="AL171" s="66">
        <f t="shared" si="29"/>
        <v>-15</v>
      </c>
      <c r="AM171" s="65">
        <f t="shared" si="30"/>
        <v>17.842901953046365</v>
      </c>
      <c r="AN171" s="116">
        <f t="shared" si="31"/>
        <v>18.301592450149048</v>
      </c>
      <c r="AO171" s="126">
        <f t="shared" si="32"/>
        <v>12.850256030658107</v>
      </c>
    </row>
    <row r="172" spans="1:41">
      <c r="A172" s="94" t="s">
        <v>326</v>
      </c>
      <c r="B172" s="12">
        <v>3</v>
      </c>
      <c r="C172" s="54">
        <v>106.66666666666667</v>
      </c>
      <c r="D172" s="12">
        <v>155000</v>
      </c>
      <c r="E172" s="12">
        <v>1450</v>
      </c>
      <c r="F172" s="14"/>
      <c r="G172" s="54" t="s">
        <v>1088</v>
      </c>
      <c r="H172" s="12" t="s">
        <v>1088</v>
      </c>
      <c r="I172" s="12"/>
      <c r="J172" s="12">
        <v>3</v>
      </c>
      <c r="K172" s="54">
        <v>106.66666667</v>
      </c>
      <c r="L172" s="12">
        <v>155000</v>
      </c>
      <c r="M172" s="63">
        <v>1450</v>
      </c>
      <c r="O172" s="94" t="s">
        <v>326</v>
      </c>
      <c r="P172" s="12">
        <v>4</v>
      </c>
      <c r="Q172" s="54">
        <v>129.11075</v>
      </c>
      <c r="R172" s="12">
        <v>171250</v>
      </c>
      <c r="S172" s="12">
        <v>1357.25</v>
      </c>
      <c r="T172" s="14">
        <v>1</v>
      </c>
      <c r="U172" s="54">
        <v>196.44299999999998</v>
      </c>
      <c r="V172" s="12">
        <v>235000</v>
      </c>
      <c r="W172" s="12">
        <v>1196</v>
      </c>
      <c r="X172" s="12">
        <v>3</v>
      </c>
      <c r="Y172" s="54">
        <v>106.66666666666667</v>
      </c>
      <c r="Z172" s="12">
        <v>150000</v>
      </c>
      <c r="AA172" s="63">
        <v>1411</v>
      </c>
      <c r="AC172" s="94" t="s">
        <v>326</v>
      </c>
      <c r="AD172" s="12">
        <f t="shared" si="24"/>
        <v>1</v>
      </c>
      <c r="AE172" s="54">
        <f t="shared" si="25"/>
        <v>21.041328124999989</v>
      </c>
      <c r="AF172" s="11">
        <f t="shared" si="26"/>
        <v>10.483870967741936</v>
      </c>
      <c r="AG172" s="11">
        <f t="shared" si="27"/>
        <v>-6.3965517241379306</v>
      </c>
      <c r="AH172" s="14">
        <f t="shared" si="28"/>
        <v>1</v>
      </c>
      <c r="AI172" s="54"/>
      <c r="AJ172" s="11"/>
      <c r="AK172" s="11"/>
      <c r="AL172" s="12">
        <f t="shared" si="29"/>
        <v>0</v>
      </c>
      <c r="AM172" s="54">
        <f t="shared" si="30"/>
        <v>-3.1249935971278555E-9</v>
      </c>
      <c r="AN172" s="11">
        <f t="shared" si="31"/>
        <v>-3.225806451612903</v>
      </c>
      <c r="AO172" s="125">
        <f t="shared" si="32"/>
        <v>-2.6896551724137931</v>
      </c>
    </row>
    <row r="173" spans="1:41">
      <c r="A173" s="93" t="s">
        <v>327</v>
      </c>
      <c r="B173" s="66">
        <v>2</v>
      </c>
      <c r="C173" s="65">
        <v>144.965</v>
      </c>
      <c r="D173" s="66">
        <v>505000</v>
      </c>
      <c r="E173" s="66">
        <v>3486.5</v>
      </c>
      <c r="F173" s="67">
        <v>2</v>
      </c>
      <c r="G173" s="65">
        <v>144.965</v>
      </c>
      <c r="H173" s="66">
        <v>505000</v>
      </c>
      <c r="I173" s="66">
        <v>3486.5</v>
      </c>
      <c r="J173" s="66"/>
      <c r="K173" s="65" t="s">
        <v>1088</v>
      </c>
      <c r="L173" s="66" t="s">
        <v>1088</v>
      </c>
      <c r="M173" s="112"/>
      <c r="O173" s="93" t="s">
        <v>327</v>
      </c>
      <c r="P173" s="66">
        <v>63</v>
      </c>
      <c r="Q173" s="65">
        <v>269.6013657777778</v>
      </c>
      <c r="R173" s="66">
        <v>1318552.4171428571</v>
      </c>
      <c r="S173" s="66">
        <v>4862.333333333333</v>
      </c>
      <c r="T173" s="67">
        <v>62</v>
      </c>
      <c r="U173" s="65">
        <v>271.40125070967747</v>
      </c>
      <c r="V173" s="66">
        <v>1326916.1658064516</v>
      </c>
      <c r="W173" s="66">
        <v>4859.0967741935483</v>
      </c>
      <c r="X173" s="66">
        <v>1</v>
      </c>
      <c r="Y173" s="65">
        <v>158.0085</v>
      </c>
      <c r="Z173" s="66">
        <v>800000</v>
      </c>
      <c r="AA173" s="112">
        <v>5063</v>
      </c>
      <c r="AC173" s="93" t="s">
        <v>327</v>
      </c>
      <c r="AD173" s="66">
        <f t="shared" si="24"/>
        <v>61</v>
      </c>
      <c r="AE173" s="65">
        <f t="shared" si="25"/>
        <v>85.976867366452453</v>
      </c>
      <c r="AF173" s="116">
        <f t="shared" si="26"/>
        <v>161.09948854314004</v>
      </c>
      <c r="AG173" s="116">
        <f t="shared" si="27"/>
        <v>39.461733352454701</v>
      </c>
      <c r="AH173" s="67">
        <f t="shared" si="28"/>
        <v>60</v>
      </c>
      <c r="AI173" s="65">
        <f t="shared" si="36"/>
        <v>87.21846701595382</v>
      </c>
      <c r="AJ173" s="116">
        <f t="shared" si="37"/>
        <v>162.75567639731716</v>
      </c>
      <c r="AK173" s="116">
        <f t="shared" si="38"/>
        <v>39.368902171046841</v>
      </c>
      <c r="AL173" s="66">
        <f t="shared" si="29"/>
        <v>1</v>
      </c>
      <c r="AM173" s="65"/>
      <c r="AN173" s="116"/>
      <c r="AO173" s="126"/>
    </row>
    <row r="174" spans="1:41">
      <c r="A174" s="94" t="s">
        <v>329</v>
      </c>
      <c r="B174" s="12">
        <v>2</v>
      </c>
      <c r="C174" s="54">
        <v>98.5</v>
      </c>
      <c r="D174" s="12"/>
      <c r="E174" s="12"/>
      <c r="F174" s="14">
        <v>2</v>
      </c>
      <c r="G174" s="54">
        <v>98.5</v>
      </c>
      <c r="H174" s="12" t="s">
        <v>1090</v>
      </c>
      <c r="I174" s="12"/>
      <c r="J174" s="12"/>
      <c r="K174" s="54" t="s">
        <v>1088</v>
      </c>
      <c r="L174" s="12" t="s">
        <v>1090</v>
      </c>
      <c r="M174" s="63"/>
      <c r="O174" s="94" t="s">
        <v>329</v>
      </c>
      <c r="P174" s="12">
        <v>4</v>
      </c>
      <c r="Q174" s="54">
        <v>98.5</v>
      </c>
      <c r="R174" s="12"/>
      <c r="S174" s="12"/>
      <c r="T174" s="14">
        <v>4</v>
      </c>
      <c r="U174" s="54">
        <v>98.5</v>
      </c>
      <c r="V174" s="12"/>
      <c r="W174" s="12"/>
      <c r="X174" s="12"/>
      <c r="Y174" s="54"/>
      <c r="Z174" s="12"/>
      <c r="AA174" s="63"/>
      <c r="AC174" s="94" t="s">
        <v>329</v>
      </c>
      <c r="AD174" s="12">
        <f t="shared" si="24"/>
        <v>2</v>
      </c>
      <c r="AE174" s="54">
        <f t="shared" si="25"/>
        <v>0</v>
      </c>
      <c r="AF174" s="11"/>
      <c r="AG174" s="11"/>
      <c r="AH174" s="14">
        <f t="shared" si="28"/>
        <v>2</v>
      </c>
      <c r="AI174" s="54">
        <f t="shared" si="36"/>
        <v>0</v>
      </c>
      <c r="AJ174" s="11"/>
      <c r="AK174" s="11"/>
      <c r="AL174" s="12"/>
      <c r="AM174" s="54"/>
      <c r="AN174" s="11"/>
      <c r="AO174" s="125"/>
    </row>
    <row r="175" spans="1:41">
      <c r="A175" s="93" t="s">
        <v>332</v>
      </c>
      <c r="B175" s="66">
        <v>11</v>
      </c>
      <c r="C175" s="65">
        <v>52.9</v>
      </c>
      <c r="D175" s="66">
        <v>95083.545454545456</v>
      </c>
      <c r="E175" s="66">
        <v>1854.5454545454547</v>
      </c>
      <c r="F175" s="67"/>
      <c r="G175" s="65"/>
      <c r="H175" s="66" t="s">
        <v>1088</v>
      </c>
      <c r="I175" s="66"/>
      <c r="J175" s="66">
        <v>11</v>
      </c>
      <c r="K175" s="65">
        <v>52.9</v>
      </c>
      <c r="L175" s="66">
        <v>95083.545454999999</v>
      </c>
      <c r="M175" s="112">
        <v>1854.5454545454547</v>
      </c>
      <c r="O175" s="93" t="s">
        <v>332</v>
      </c>
      <c r="P175" s="66">
        <v>4</v>
      </c>
      <c r="Q175" s="65">
        <v>47.346249999999998</v>
      </c>
      <c r="R175" s="66">
        <v>94109.25</v>
      </c>
      <c r="S175" s="66">
        <v>2174.25</v>
      </c>
      <c r="T175" s="67"/>
      <c r="U175" s="65"/>
      <c r="V175" s="66"/>
      <c r="W175" s="66"/>
      <c r="X175" s="66">
        <v>4</v>
      </c>
      <c r="Y175" s="65">
        <v>47.346249999999998</v>
      </c>
      <c r="Z175" s="66">
        <v>94109.25</v>
      </c>
      <c r="AA175" s="112">
        <v>2174.25</v>
      </c>
      <c r="AC175" s="93" t="s">
        <v>332</v>
      </c>
      <c r="AD175" s="66">
        <f t="shared" si="24"/>
        <v>-7</v>
      </c>
      <c r="AE175" s="65">
        <f t="shared" si="25"/>
        <v>-10.498582230623821</v>
      </c>
      <c r="AF175" s="116">
        <f t="shared" si="26"/>
        <v>-1.0246730387343583</v>
      </c>
      <c r="AG175" s="116">
        <f t="shared" si="27"/>
        <v>17.238970588235283</v>
      </c>
      <c r="AH175" s="67"/>
      <c r="AI175" s="65"/>
      <c r="AJ175" s="116"/>
      <c r="AK175" s="116"/>
      <c r="AL175" s="66">
        <f t="shared" si="29"/>
        <v>-7</v>
      </c>
      <c r="AM175" s="65">
        <f t="shared" si="30"/>
        <v>-10.498582230623821</v>
      </c>
      <c r="AN175" s="116">
        <f t="shared" si="31"/>
        <v>-1.0246730392075065</v>
      </c>
      <c r="AO175" s="126">
        <f t="shared" si="32"/>
        <v>17.238970588235283</v>
      </c>
    </row>
    <row r="176" spans="1:41">
      <c r="A176" s="94" t="s">
        <v>157</v>
      </c>
      <c r="B176" s="12">
        <v>38</v>
      </c>
      <c r="C176" s="54">
        <v>86.2395789473684</v>
      </c>
      <c r="D176" s="12">
        <v>185680.0263157895</v>
      </c>
      <c r="E176" s="12">
        <v>2297.7894736842104</v>
      </c>
      <c r="F176" s="14">
        <v>1</v>
      </c>
      <c r="G176" s="54">
        <v>220</v>
      </c>
      <c r="H176" s="12">
        <v>510000</v>
      </c>
      <c r="I176" s="12">
        <v>2318</v>
      </c>
      <c r="J176" s="12">
        <v>37</v>
      </c>
      <c r="K176" s="54">
        <v>82.624432432000006</v>
      </c>
      <c r="L176" s="12">
        <v>176914.62161999999</v>
      </c>
      <c r="M176" s="63">
        <v>2297.2432432432429</v>
      </c>
      <c r="O176" s="94" t="s">
        <v>157</v>
      </c>
      <c r="P176" s="12">
        <v>27</v>
      </c>
      <c r="Q176" s="54">
        <v>81.399259259259267</v>
      </c>
      <c r="R176" s="12">
        <v>182633.33333333334</v>
      </c>
      <c r="S176" s="12">
        <v>2377.8518518518517</v>
      </c>
      <c r="T176" s="14"/>
      <c r="U176" s="54"/>
      <c r="V176" s="12"/>
      <c r="W176" s="12"/>
      <c r="X176" s="12">
        <v>27</v>
      </c>
      <c r="Y176" s="54">
        <v>81.399259259259239</v>
      </c>
      <c r="Z176" s="12">
        <v>182633.33333333334</v>
      </c>
      <c r="AA176" s="63">
        <v>2377.8518518518517</v>
      </c>
      <c r="AC176" s="94" t="s">
        <v>157</v>
      </c>
      <c r="AD176" s="12">
        <f t="shared" si="24"/>
        <v>-11</v>
      </c>
      <c r="AE176" s="54">
        <f t="shared" si="25"/>
        <v>-5.6126429966258957</v>
      </c>
      <c r="AF176" s="11">
        <f t="shared" si="26"/>
        <v>-1.640829680449627</v>
      </c>
      <c r="AG176" s="11">
        <f t="shared" si="27"/>
        <v>3.4843217398533723</v>
      </c>
      <c r="AH176" s="14">
        <f t="shared" si="28"/>
        <v>-1</v>
      </c>
      <c r="AI176" s="54"/>
      <c r="AJ176" s="11"/>
      <c r="AK176" s="11"/>
      <c r="AL176" s="12">
        <f t="shared" si="29"/>
        <v>-10</v>
      </c>
      <c r="AM176" s="54">
        <f t="shared" si="30"/>
        <v>-1.4828218926031185</v>
      </c>
      <c r="AN176" s="11">
        <f t="shared" si="31"/>
        <v>3.2324697986900923</v>
      </c>
      <c r="AO176" s="125">
        <f t="shared" si="32"/>
        <v>3.5089278789130658</v>
      </c>
    </row>
    <row r="177" spans="1:41">
      <c r="A177" s="93" t="s">
        <v>967</v>
      </c>
      <c r="B177" s="66">
        <v>1</v>
      </c>
      <c r="C177" s="65">
        <v>142.20000000000002</v>
      </c>
      <c r="D177" s="66">
        <v>390000</v>
      </c>
      <c r="E177" s="66">
        <v>2743</v>
      </c>
      <c r="F177" s="67">
        <v>1</v>
      </c>
      <c r="G177" s="65">
        <v>142.19999999999999</v>
      </c>
      <c r="H177" s="66">
        <v>390000</v>
      </c>
      <c r="I177" s="66">
        <v>2743</v>
      </c>
      <c r="J177" s="66"/>
      <c r="K177" s="65" t="s">
        <v>1088</v>
      </c>
      <c r="L177" s="66" t="s">
        <v>1088</v>
      </c>
      <c r="M177" s="112"/>
      <c r="O177" s="93" t="s">
        <v>967</v>
      </c>
      <c r="P177" s="66">
        <v>3</v>
      </c>
      <c r="Q177" s="65">
        <v>218.22000000000003</v>
      </c>
      <c r="R177" s="66">
        <v>553333.33333333337</v>
      </c>
      <c r="S177" s="66">
        <v>2535.3333333333335</v>
      </c>
      <c r="T177" s="67">
        <v>3</v>
      </c>
      <c r="U177" s="65">
        <v>218.22000000000003</v>
      </c>
      <c r="V177" s="66">
        <v>553333.33333333337</v>
      </c>
      <c r="W177" s="66">
        <v>2535.3333333333335</v>
      </c>
      <c r="X177" s="66"/>
      <c r="Y177" s="65"/>
      <c r="Z177" s="66"/>
      <c r="AA177" s="112"/>
      <c r="AC177" s="93" t="s">
        <v>967</v>
      </c>
      <c r="AD177" s="66">
        <f t="shared" si="24"/>
        <v>2</v>
      </c>
      <c r="AE177" s="65">
        <f t="shared" si="25"/>
        <v>53.459915611814345</v>
      </c>
      <c r="AF177" s="116">
        <f t="shared" si="26"/>
        <v>41.880341880341895</v>
      </c>
      <c r="AG177" s="116">
        <f t="shared" si="27"/>
        <v>-7.5707862437720195</v>
      </c>
      <c r="AH177" s="67">
        <f t="shared" si="28"/>
        <v>2</v>
      </c>
      <c r="AI177" s="65">
        <f t="shared" si="36"/>
        <v>53.459915611814374</v>
      </c>
      <c r="AJ177" s="116">
        <f t="shared" si="37"/>
        <v>41.880341880341895</v>
      </c>
      <c r="AK177" s="116">
        <f t="shared" si="38"/>
        <v>-7.5707862437720195</v>
      </c>
      <c r="AL177" s="66"/>
      <c r="AM177" s="65"/>
      <c r="AN177" s="116"/>
      <c r="AO177" s="126"/>
    </row>
    <row r="178" spans="1:41">
      <c r="A178" s="94" t="s">
        <v>335</v>
      </c>
      <c r="B178" s="12">
        <v>1</v>
      </c>
      <c r="C178" s="54">
        <v>142.20000000000002</v>
      </c>
      <c r="D178" s="12">
        <v>350000</v>
      </c>
      <c r="E178" s="12">
        <v>2461</v>
      </c>
      <c r="F178" s="14">
        <v>1</v>
      </c>
      <c r="G178" s="54">
        <v>142.19999999999999</v>
      </c>
      <c r="H178" s="12">
        <v>350000</v>
      </c>
      <c r="I178" s="12">
        <v>2461</v>
      </c>
      <c r="J178" s="12"/>
      <c r="K178" s="54" t="s">
        <v>1088</v>
      </c>
      <c r="L178" s="12" t="s">
        <v>1088</v>
      </c>
      <c r="M178" s="63"/>
      <c r="O178" s="94" t="s">
        <v>335</v>
      </c>
      <c r="P178" s="12">
        <v>2</v>
      </c>
      <c r="Q178" s="54">
        <v>174.60000000000002</v>
      </c>
      <c r="R178" s="12">
        <v>350000</v>
      </c>
      <c r="S178" s="12">
        <v>2076</v>
      </c>
      <c r="T178" s="14">
        <v>2</v>
      </c>
      <c r="U178" s="54">
        <v>174.60000000000002</v>
      </c>
      <c r="V178" s="12">
        <v>350000</v>
      </c>
      <c r="W178" s="12">
        <v>2076</v>
      </c>
      <c r="X178" s="12"/>
      <c r="Y178" s="54"/>
      <c r="Z178" s="12"/>
      <c r="AA178" s="63"/>
      <c r="AC178" s="94" t="s">
        <v>335</v>
      </c>
      <c r="AD178" s="12">
        <f t="shared" si="24"/>
        <v>1</v>
      </c>
      <c r="AE178" s="54">
        <f t="shared" si="25"/>
        <v>22.784810126582279</v>
      </c>
      <c r="AF178" s="11">
        <f t="shared" si="26"/>
        <v>0</v>
      </c>
      <c r="AG178" s="11">
        <f t="shared" si="27"/>
        <v>-15.644047135310849</v>
      </c>
      <c r="AH178" s="14">
        <f t="shared" si="28"/>
        <v>1</v>
      </c>
      <c r="AI178" s="54">
        <f t="shared" si="36"/>
        <v>22.784810126582308</v>
      </c>
      <c r="AJ178" s="11">
        <f t="shared" si="37"/>
        <v>0</v>
      </c>
      <c r="AK178" s="11">
        <f t="shared" si="38"/>
        <v>-15.644047135310849</v>
      </c>
      <c r="AL178" s="12"/>
      <c r="AM178" s="54"/>
      <c r="AN178" s="11"/>
      <c r="AO178" s="125"/>
    </row>
    <row r="179" spans="1:41">
      <c r="A179" s="93" t="s">
        <v>337</v>
      </c>
      <c r="B179" s="66">
        <v>13</v>
      </c>
      <c r="C179" s="65">
        <v>71.217846153846139</v>
      </c>
      <c r="D179" s="66">
        <v>107461.53846153845</v>
      </c>
      <c r="E179" s="66">
        <v>1523.9230769230769</v>
      </c>
      <c r="F179" s="67"/>
      <c r="G179" s="65" t="s">
        <v>1088</v>
      </c>
      <c r="H179" s="66" t="s">
        <v>1088</v>
      </c>
      <c r="I179" s="66"/>
      <c r="J179" s="66">
        <v>13</v>
      </c>
      <c r="K179" s="65">
        <v>71.217846154</v>
      </c>
      <c r="L179" s="66">
        <v>107461.53846</v>
      </c>
      <c r="M179" s="112">
        <v>1523.9230769230769</v>
      </c>
      <c r="O179" s="93" t="s">
        <v>337</v>
      </c>
      <c r="P179" s="66">
        <v>16</v>
      </c>
      <c r="Q179" s="65">
        <v>92.449250062499985</v>
      </c>
      <c r="R179" s="66">
        <v>144356.25</v>
      </c>
      <c r="S179" s="66">
        <v>1589.3125</v>
      </c>
      <c r="T179" s="67">
        <v>4</v>
      </c>
      <c r="U179" s="65">
        <v>144.01162499999998</v>
      </c>
      <c r="V179" s="66">
        <v>218675</v>
      </c>
      <c r="W179" s="66">
        <v>1578.75</v>
      </c>
      <c r="X179" s="66">
        <v>12</v>
      </c>
      <c r="Y179" s="65">
        <v>75.26179175</v>
      </c>
      <c r="Z179" s="66">
        <v>119583.33333333333</v>
      </c>
      <c r="AA179" s="112">
        <v>1592.8333333333333</v>
      </c>
      <c r="AC179" s="93" t="s">
        <v>337</v>
      </c>
      <c r="AD179" s="66">
        <f t="shared" si="24"/>
        <v>3</v>
      </c>
      <c r="AE179" s="65">
        <f t="shared" si="25"/>
        <v>29.811915208428751</v>
      </c>
      <c r="AF179" s="116">
        <f t="shared" si="26"/>
        <v>34.332945597709383</v>
      </c>
      <c r="AG179" s="116">
        <f t="shared" si="27"/>
        <v>4.2908611377517554</v>
      </c>
      <c r="AH179" s="67">
        <f t="shared" si="28"/>
        <v>4</v>
      </c>
      <c r="AI179" s="65"/>
      <c r="AJ179" s="116"/>
      <c r="AK179" s="116"/>
      <c r="AL179" s="66">
        <f t="shared" si="29"/>
        <v>-1</v>
      </c>
      <c r="AM179" s="65">
        <f t="shared" si="30"/>
        <v>5.6782756210507346</v>
      </c>
      <c r="AN179" s="116">
        <f t="shared" si="31"/>
        <v>11.280124076992795</v>
      </c>
      <c r="AO179" s="126">
        <f t="shared" si="32"/>
        <v>4.5218986085171498</v>
      </c>
    </row>
    <row r="180" spans="1:41">
      <c r="A180" s="94" t="s">
        <v>341</v>
      </c>
      <c r="B180" s="12">
        <v>1</v>
      </c>
      <c r="C180" s="54">
        <v>380</v>
      </c>
      <c r="D180" s="12">
        <v>1450000</v>
      </c>
      <c r="E180" s="12">
        <v>3816</v>
      </c>
      <c r="F180" s="14">
        <v>1</v>
      </c>
      <c r="G180" s="54">
        <v>380</v>
      </c>
      <c r="H180" s="12">
        <v>1450000</v>
      </c>
      <c r="I180" s="12">
        <v>3816</v>
      </c>
      <c r="J180" s="12"/>
      <c r="K180" s="54" t="s">
        <v>1088</v>
      </c>
      <c r="L180" s="12" t="s">
        <v>1088</v>
      </c>
      <c r="M180" s="63"/>
      <c r="O180" s="94" t="s">
        <v>341</v>
      </c>
      <c r="P180" s="12">
        <v>11</v>
      </c>
      <c r="Q180" s="54">
        <v>108.93657272727269</v>
      </c>
      <c r="R180" s="12">
        <v>560727.27272727271</v>
      </c>
      <c r="S180" s="12">
        <v>5087.454545454545</v>
      </c>
      <c r="T180" s="14">
        <v>3</v>
      </c>
      <c r="U180" s="54">
        <v>283.27649999999994</v>
      </c>
      <c r="V180" s="12">
        <v>1466666.6666666667</v>
      </c>
      <c r="W180" s="12">
        <v>5123.333333333333</v>
      </c>
      <c r="X180" s="12">
        <v>8</v>
      </c>
      <c r="Y180" s="54">
        <v>43.559099999999994</v>
      </c>
      <c r="Z180" s="12">
        <v>221000</v>
      </c>
      <c r="AA180" s="63">
        <v>5074</v>
      </c>
      <c r="AC180" s="94" t="s">
        <v>341</v>
      </c>
      <c r="AD180" s="12">
        <f t="shared" si="24"/>
        <v>10</v>
      </c>
      <c r="AE180" s="54">
        <f t="shared" si="25"/>
        <v>-71.332480861244036</v>
      </c>
      <c r="AF180" s="11">
        <f t="shared" si="26"/>
        <v>-61.329153605015676</v>
      </c>
      <c r="AG180" s="11">
        <f t="shared" si="27"/>
        <v>33.319039451114911</v>
      </c>
      <c r="AH180" s="14">
        <f t="shared" si="28"/>
        <v>2</v>
      </c>
      <c r="AI180" s="54">
        <f t="shared" si="36"/>
        <v>-25.453552631578962</v>
      </c>
      <c r="AJ180" s="11">
        <f t="shared" si="37"/>
        <v>1.1494252873563271</v>
      </c>
      <c r="AK180" s="11">
        <f t="shared" si="38"/>
        <v>34.259259259259252</v>
      </c>
      <c r="AL180" s="12">
        <f t="shared" si="29"/>
        <v>8</v>
      </c>
      <c r="AM180" s="54"/>
      <c r="AN180" s="11"/>
      <c r="AO180" s="125"/>
    </row>
    <row r="181" spans="1:41">
      <c r="A181" s="93" t="s">
        <v>342</v>
      </c>
      <c r="B181" s="66">
        <v>2</v>
      </c>
      <c r="C181" s="65">
        <v>129.19500000000002</v>
      </c>
      <c r="D181" s="66">
        <v>631150</v>
      </c>
      <c r="E181" s="66">
        <v>4942.5</v>
      </c>
      <c r="F181" s="67">
        <v>2</v>
      </c>
      <c r="G181" s="65">
        <v>129.19499999999999</v>
      </c>
      <c r="H181" s="66">
        <v>631150</v>
      </c>
      <c r="I181" s="66">
        <v>4942.5</v>
      </c>
      <c r="J181" s="66"/>
      <c r="K181" s="65" t="s">
        <v>1088</v>
      </c>
      <c r="L181" s="66" t="s">
        <v>1088</v>
      </c>
      <c r="M181" s="112"/>
      <c r="O181" s="93" t="s">
        <v>342</v>
      </c>
      <c r="P181" s="66">
        <v>20</v>
      </c>
      <c r="Q181" s="65">
        <v>221.00078500000001</v>
      </c>
      <c r="R181" s="66">
        <v>970840</v>
      </c>
      <c r="S181" s="66">
        <v>4332</v>
      </c>
      <c r="T181" s="67">
        <v>18</v>
      </c>
      <c r="U181" s="65">
        <v>237.02134444444448</v>
      </c>
      <c r="V181" s="66">
        <v>1049444.4444444445</v>
      </c>
      <c r="W181" s="66">
        <v>4432.5</v>
      </c>
      <c r="X181" s="66">
        <v>2</v>
      </c>
      <c r="Y181" s="65">
        <v>76.815749999999994</v>
      </c>
      <c r="Z181" s="66">
        <v>263400</v>
      </c>
      <c r="AA181" s="112">
        <v>3427.5</v>
      </c>
      <c r="AC181" s="93" t="s">
        <v>342</v>
      </c>
      <c r="AD181" s="66">
        <f t="shared" si="24"/>
        <v>18</v>
      </c>
      <c r="AE181" s="65">
        <f t="shared" si="25"/>
        <v>71.059859127675196</v>
      </c>
      <c r="AF181" s="116">
        <f t="shared" si="26"/>
        <v>53.820803295571572</v>
      </c>
      <c r="AG181" s="116">
        <f t="shared" si="27"/>
        <v>-12.352048558421851</v>
      </c>
      <c r="AH181" s="67">
        <f t="shared" si="28"/>
        <v>16</v>
      </c>
      <c r="AI181" s="65">
        <f t="shared" si="36"/>
        <v>83.460152826691825</v>
      </c>
      <c r="AJ181" s="116">
        <f t="shared" si="37"/>
        <v>66.274965451072561</v>
      </c>
      <c r="AK181" s="116">
        <f t="shared" si="38"/>
        <v>-10.318664643399089</v>
      </c>
      <c r="AL181" s="66">
        <f t="shared" si="29"/>
        <v>2</v>
      </c>
      <c r="AM181" s="65"/>
      <c r="AN181" s="116"/>
      <c r="AO181" s="126"/>
    </row>
    <row r="182" spans="1:41">
      <c r="A182" s="94" t="s">
        <v>343</v>
      </c>
      <c r="B182" s="12">
        <v>7</v>
      </c>
      <c r="C182" s="54">
        <v>79.84714285714287</v>
      </c>
      <c r="D182" s="12">
        <v>312250</v>
      </c>
      <c r="E182" s="12">
        <v>3524.7142857142858</v>
      </c>
      <c r="F182" s="14"/>
      <c r="G182" s="54" t="s">
        <v>1088</v>
      </c>
      <c r="H182" s="12" t="s">
        <v>1088</v>
      </c>
      <c r="I182" s="12"/>
      <c r="J182" s="12">
        <v>7</v>
      </c>
      <c r="K182" s="54">
        <v>79.847142856999994</v>
      </c>
      <c r="L182" s="12">
        <v>312250</v>
      </c>
      <c r="M182" s="63">
        <v>3524.7142857142858</v>
      </c>
      <c r="O182" s="94" t="s">
        <v>343</v>
      </c>
      <c r="P182" s="12">
        <v>13</v>
      </c>
      <c r="Q182" s="54">
        <v>87.561613846153847</v>
      </c>
      <c r="R182" s="12">
        <v>285353.84615384613</v>
      </c>
      <c r="S182" s="12">
        <v>3127.2307692307691</v>
      </c>
      <c r="T182" s="14"/>
      <c r="U182" s="54"/>
      <c r="V182" s="12"/>
      <c r="W182" s="12"/>
      <c r="X182" s="12">
        <v>13</v>
      </c>
      <c r="Y182" s="54">
        <v>87.561613846153847</v>
      </c>
      <c r="Z182" s="12">
        <v>285353.84615384613</v>
      </c>
      <c r="AA182" s="63">
        <v>3127.2307692307691</v>
      </c>
      <c r="AC182" s="94" t="s">
        <v>343</v>
      </c>
      <c r="AD182" s="12">
        <f t="shared" si="24"/>
        <v>6</v>
      </c>
      <c r="AE182" s="54">
        <f t="shared" si="25"/>
        <v>9.6615491963352884</v>
      </c>
      <c r="AF182" s="11">
        <f t="shared" si="26"/>
        <v>-8.6136601588963568</v>
      </c>
      <c r="AG182" s="11">
        <f t="shared" si="27"/>
        <v>-11.277042173163446</v>
      </c>
      <c r="AH182" s="14"/>
      <c r="AI182" s="54"/>
      <c r="AJ182" s="11"/>
      <c r="AK182" s="11"/>
      <c r="AL182" s="12">
        <f t="shared" si="29"/>
        <v>6</v>
      </c>
      <c r="AM182" s="54">
        <f t="shared" si="30"/>
        <v>9.6615491965315137</v>
      </c>
      <c r="AN182" s="11">
        <f t="shared" si="31"/>
        <v>-8.6136601588963568</v>
      </c>
      <c r="AO182" s="125">
        <f t="shared" si="32"/>
        <v>-11.277042173163446</v>
      </c>
    </row>
    <row r="183" spans="1:41">
      <c r="A183" s="93" t="s">
        <v>349</v>
      </c>
      <c r="B183" s="66">
        <v>1</v>
      </c>
      <c r="C183" s="65">
        <v>216</v>
      </c>
      <c r="D183" s="66">
        <v>450000</v>
      </c>
      <c r="E183" s="66">
        <v>2083</v>
      </c>
      <c r="F183" s="67">
        <v>1</v>
      </c>
      <c r="G183" s="65">
        <v>216</v>
      </c>
      <c r="H183" s="66">
        <v>450000</v>
      </c>
      <c r="I183" s="66">
        <v>2083</v>
      </c>
      <c r="J183" s="66"/>
      <c r="K183" s="65" t="s">
        <v>1088</v>
      </c>
      <c r="L183" s="66" t="s">
        <v>1088</v>
      </c>
      <c r="M183" s="112"/>
      <c r="O183" s="93" t="s">
        <v>349</v>
      </c>
      <c r="P183" s="66">
        <v>1</v>
      </c>
      <c r="Q183" s="65">
        <v>216</v>
      </c>
      <c r="R183" s="66">
        <v>450000</v>
      </c>
      <c r="S183" s="66">
        <v>2083</v>
      </c>
      <c r="T183" s="67">
        <v>1</v>
      </c>
      <c r="U183" s="65">
        <v>216</v>
      </c>
      <c r="V183" s="66">
        <v>450000</v>
      </c>
      <c r="W183" s="66">
        <v>2083</v>
      </c>
      <c r="X183" s="66"/>
      <c r="Y183" s="65"/>
      <c r="Z183" s="66"/>
      <c r="AA183" s="112"/>
      <c r="AC183" s="93" t="s">
        <v>349</v>
      </c>
      <c r="AD183" s="66">
        <f t="shared" si="24"/>
        <v>0</v>
      </c>
      <c r="AE183" s="65">
        <f t="shared" si="25"/>
        <v>0</v>
      </c>
      <c r="AF183" s="116">
        <f t="shared" si="26"/>
        <v>0</v>
      </c>
      <c r="AG183" s="116">
        <f t="shared" si="27"/>
        <v>0</v>
      </c>
      <c r="AH183" s="67">
        <f t="shared" si="28"/>
        <v>0</v>
      </c>
      <c r="AI183" s="65">
        <f t="shared" si="36"/>
        <v>0</v>
      </c>
      <c r="AJ183" s="116">
        <f t="shared" si="37"/>
        <v>0</v>
      </c>
      <c r="AK183" s="116">
        <f t="shared" si="38"/>
        <v>0</v>
      </c>
      <c r="AL183" s="66"/>
      <c r="AM183" s="65"/>
      <c r="AN183" s="116"/>
      <c r="AO183" s="126"/>
    </row>
    <row r="184" spans="1:41">
      <c r="A184" s="94" t="s">
        <v>352</v>
      </c>
      <c r="B184" s="12">
        <v>37</v>
      </c>
      <c r="C184" s="54">
        <v>63.988091891891891</v>
      </c>
      <c r="D184" s="12">
        <v>86955.555555555562</v>
      </c>
      <c r="E184" s="12">
        <v>1617.5277777777776</v>
      </c>
      <c r="F184" s="14">
        <v>1</v>
      </c>
      <c r="G184" s="54">
        <v>237</v>
      </c>
      <c r="H184" s="12" t="s">
        <v>1088</v>
      </c>
      <c r="I184" s="12"/>
      <c r="J184" s="12">
        <v>36</v>
      </c>
      <c r="K184" s="54">
        <v>59.182205556</v>
      </c>
      <c r="L184" s="12">
        <v>86955.555556000007</v>
      </c>
      <c r="M184" s="63">
        <v>1617.5277777777776</v>
      </c>
      <c r="O184" s="94" t="s">
        <v>352</v>
      </c>
      <c r="P184" s="12">
        <v>27</v>
      </c>
      <c r="Q184" s="54">
        <v>96.147788888888869</v>
      </c>
      <c r="R184" s="12">
        <v>139829.38461538462</v>
      </c>
      <c r="S184" s="12">
        <v>1527.9615384615386</v>
      </c>
      <c r="T184" s="14">
        <v>10</v>
      </c>
      <c r="U184" s="54">
        <v>145.83000000000004</v>
      </c>
      <c r="V184" s="12">
        <v>226666.66666666666</v>
      </c>
      <c r="W184" s="12">
        <v>1680.1111111111111</v>
      </c>
      <c r="X184" s="12">
        <v>17</v>
      </c>
      <c r="Y184" s="54">
        <v>66.922958823529427</v>
      </c>
      <c r="Z184" s="12">
        <v>93856.705882352937</v>
      </c>
      <c r="AA184" s="63">
        <v>1447.4117647058824</v>
      </c>
      <c r="AC184" s="94" t="s">
        <v>352</v>
      </c>
      <c r="AD184" s="12">
        <f t="shared" si="24"/>
        <v>-10</v>
      </c>
      <c r="AE184" s="54">
        <f t="shared" si="25"/>
        <v>50.258877935180344</v>
      </c>
      <c r="AF184" s="11">
        <f t="shared" si="26"/>
        <v>60.805579036348263</v>
      </c>
      <c r="AG184" s="11">
        <f t="shared" si="27"/>
        <v>-5.5372303676471395</v>
      </c>
      <c r="AH184" s="14">
        <f t="shared" si="28"/>
        <v>9</v>
      </c>
      <c r="AI184" s="54">
        <f t="shared" si="36"/>
        <v>-38.468354430379733</v>
      </c>
      <c r="AJ184" s="11"/>
      <c r="AK184" s="11"/>
      <c r="AL184" s="12">
        <f t="shared" si="29"/>
        <v>-19</v>
      </c>
      <c r="AM184" s="54">
        <f t="shared" si="30"/>
        <v>13.079528204140503</v>
      </c>
      <c r="AN184" s="11">
        <f t="shared" si="31"/>
        <v>7.936411057610389</v>
      </c>
      <c r="AO184" s="125">
        <f t="shared" si="32"/>
        <v>-10.517038125033448</v>
      </c>
    </row>
    <row r="185" spans="1:41">
      <c r="A185" s="93" t="s">
        <v>354</v>
      </c>
      <c r="B185" s="66">
        <v>13</v>
      </c>
      <c r="C185" s="65">
        <v>128.9</v>
      </c>
      <c r="D185" s="66">
        <v>219646.15384615384</v>
      </c>
      <c r="E185" s="66">
        <v>1921.3846153846152</v>
      </c>
      <c r="F185" s="67">
        <v>8</v>
      </c>
      <c r="G185" s="65">
        <v>101.7</v>
      </c>
      <c r="H185" s="66">
        <v>244900</v>
      </c>
      <c r="I185" s="66">
        <v>2471.125</v>
      </c>
      <c r="J185" s="66">
        <v>5</v>
      </c>
      <c r="K185" s="65">
        <v>172.4</v>
      </c>
      <c r="L185" s="66">
        <v>179240</v>
      </c>
      <c r="M185" s="112">
        <v>1041.8</v>
      </c>
      <c r="O185" s="93" t="s">
        <v>354</v>
      </c>
      <c r="P185" s="66">
        <v>3</v>
      </c>
      <c r="Q185" s="65">
        <v>66.95</v>
      </c>
      <c r="R185" s="66">
        <v>136500</v>
      </c>
      <c r="S185" s="66">
        <v>2039</v>
      </c>
      <c r="T185" s="67">
        <v>3</v>
      </c>
      <c r="U185" s="65">
        <v>66.95</v>
      </c>
      <c r="V185" s="66">
        <v>136500</v>
      </c>
      <c r="W185" s="66">
        <v>2039</v>
      </c>
      <c r="X185" s="66"/>
      <c r="Y185" s="65"/>
      <c r="Z185" s="66"/>
      <c r="AA185" s="112"/>
      <c r="AC185" s="93" t="s">
        <v>354</v>
      </c>
      <c r="AD185" s="66">
        <f t="shared" si="24"/>
        <v>-10</v>
      </c>
      <c r="AE185" s="65">
        <f t="shared" si="25"/>
        <v>-48.060512024825442</v>
      </c>
      <c r="AF185" s="116">
        <f t="shared" si="26"/>
        <v>-37.854591300693421</v>
      </c>
      <c r="AG185" s="116">
        <f t="shared" si="27"/>
        <v>6.1213868204019617</v>
      </c>
      <c r="AH185" s="67">
        <f t="shared" si="28"/>
        <v>-5</v>
      </c>
      <c r="AI185" s="65">
        <f t="shared" si="36"/>
        <v>-34.16912487708948</v>
      </c>
      <c r="AJ185" s="116">
        <f t="shared" si="37"/>
        <v>-44.262964475296037</v>
      </c>
      <c r="AK185" s="116">
        <f t="shared" si="38"/>
        <v>-17.486974556123222</v>
      </c>
      <c r="AL185" s="66">
        <f t="shared" si="29"/>
        <v>-5</v>
      </c>
      <c r="AM185" s="65"/>
      <c r="AN185" s="116"/>
      <c r="AO185" s="126"/>
    </row>
    <row r="186" spans="1:41">
      <c r="A186" s="94" t="s">
        <v>355</v>
      </c>
      <c r="B186" s="12">
        <v>73</v>
      </c>
      <c r="C186" s="54">
        <v>108.22557260273969</v>
      </c>
      <c r="D186" s="12">
        <v>396253.57534246577</v>
      </c>
      <c r="E186" s="12">
        <v>3547.2739726027407</v>
      </c>
      <c r="F186" s="14">
        <v>4</v>
      </c>
      <c r="G186" s="54">
        <v>260.30500000000001</v>
      </c>
      <c r="H186" s="12">
        <v>1103300</v>
      </c>
      <c r="I186" s="12">
        <v>4156.5</v>
      </c>
      <c r="J186" s="12">
        <v>69</v>
      </c>
      <c r="K186" s="54">
        <v>99.409373912999996</v>
      </c>
      <c r="L186" s="12">
        <v>355265.37680999999</v>
      </c>
      <c r="M186" s="63">
        <v>3511.9565217391309</v>
      </c>
      <c r="O186" s="94" t="s">
        <v>355</v>
      </c>
      <c r="P186" s="12">
        <v>65</v>
      </c>
      <c r="Q186" s="54">
        <v>120.59441104615387</v>
      </c>
      <c r="R186" s="12">
        <v>535770.61538461538</v>
      </c>
      <c r="S186" s="12">
        <v>4291.5230769230766</v>
      </c>
      <c r="T186" s="14">
        <v>5</v>
      </c>
      <c r="U186" s="54">
        <v>268.03100000000006</v>
      </c>
      <c r="V186" s="12">
        <v>1146780</v>
      </c>
      <c r="W186" s="12">
        <v>4152.8</v>
      </c>
      <c r="X186" s="12">
        <v>60</v>
      </c>
      <c r="Y186" s="54">
        <v>108.30802863333338</v>
      </c>
      <c r="Z186" s="12">
        <v>484853.16666666669</v>
      </c>
      <c r="AA186" s="63">
        <v>4303.083333333333</v>
      </c>
      <c r="AC186" s="94" t="s">
        <v>355</v>
      </c>
      <c r="AD186" s="12">
        <f t="shared" si="24"/>
        <v>-8</v>
      </c>
      <c r="AE186" s="54">
        <f t="shared" si="25"/>
        <v>11.428757682637629</v>
      </c>
      <c r="AF186" s="11">
        <f t="shared" si="26"/>
        <v>35.209029955520464</v>
      </c>
      <c r="AG186" s="11">
        <f t="shared" si="27"/>
        <v>20.980874611561454</v>
      </c>
      <c r="AH186" s="14">
        <f t="shared" si="28"/>
        <v>1</v>
      </c>
      <c r="AI186" s="54">
        <f t="shared" si="36"/>
        <v>2.9680567027141453</v>
      </c>
      <c r="AJ186" s="11">
        <f t="shared" si="37"/>
        <v>3.9409045590501224</v>
      </c>
      <c r="AK186" s="11">
        <f t="shared" si="38"/>
        <v>-8.9017201972809296E-2</v>
      </c>
      <c r="AL186" s="12">
        <f t="shared" si="29"/>
        <v>-9</v>
      </c>
      <c r="AM186" s="54">
        <f t="shared" si="30"/>
        <v>8.9515247607546637</v>
      </c>
      <c r="AN186" s="11">
        <f t="shared" si="31"/>
        <v>36.476335245573829</v>
      </c>
      <c r="AO186" s="125">
        <f t="shared" si="32"/>
        <v>22.52666873001132</v>
      </c>
    </row>
    <row r="187" spans="1:41">
      <c r="A187" s="93" t="s">
        <v>357</v>
      </c>
      <c r="B187" s="66">
        <v>18</v>
      </c>
      <c r="C187" s="65">
        <v>72.731111111111119</v>
      </c>
      <c r="D187" s="66">
        <v>111055.55555555556</v>
      </c>
      <c r="E187" s="66">
        <v>1534.3888888888889</v>
      </c>
      <c r="F187" s="67"/>
      <c r="G187" s="65" t="s">
        <v>1090</v>
      </c>
      <c r="H187" s="66" t="s">
        <v>1088</v>
      </c>
      <c r="I187" s="66"/>
      <c r="J187" s="66">
        <v>18</v>
      </c>
      <c r="K187" s="65">
        <v>72.731111111000004</v>
      </c>
      <c r="L187" s="66">
        <v>111055.55555999999</v>
      </c>
      <c r="M187" s="112">
        <v>1534.3888888888889</v>
      </c>
      <c r="O187" s="93" t="s">
        <v>357</v>
      </c>
      <c r="P187" s="66">
        <v>4</v>
      </c>
      <c r="Q187" s="65">
        <v>119.49750000000002</v>
      </c>
      <c r="R187" s="66">
        <v>203500</v>
      </c>
      <c r="S187" s="66">
        <v>1706.25</v>
      </c>
      <c r="T187" s="67"/>
      <c r="U187" s="65"/>
      <c r="V187" s="66"/>
      <c r="W187" s="66"/>
      <c r="X187" s="66">
        <v>4</v>
      </c>
      <c r="Y187" s="65">
        <v>119.49750000000002</v>
      </c>
      <c r="Z187" s="66">
        <v>203500</v>
      </c>
      <c r="AA187" s="112">
        <v>1706.25</v>
      </c>
      <c r="AC187" s="93" t="s">
        <v>357</v>
      </c>
      <c r="AD187" s="66">
        <f t="shared" si="24"/>
        <v>-14</v>
      </c>
      <c r="AE187" s="65">
        <f t="shared" si="25"/>
        <v>64.300391090470228</v>
      </c>
      <c r="AF187" s="116">
        <f t="shared" si="26"/>
        <v>83.241620810405195</v>
      </c>
      <c r="AG187" s="116">
        <f t="shared" si="27"/>
        <v>11.200622759694411</v>
      </c>
      <c r="AH187" s="67"/>
      <c r="AI187" s="65"/>
      <c r="AJ187" s="116"/>
      <c r="AK187" s="116"/>
      <c r="AL187" s="66">
        <f t="shared" si="29"/>
        <v>-14</v>
      </c>
      <c r="AM187" s="65">
        <f t="shared" si="30"/>
        <v>64.300391090721234</v>
      </c>
      <c r="AN187" s="116">
        <f t="shared" si="31"/>
        <v>83.241620803071882</v>
      </c>
      <c r="AO187" s="126">
        <f t="shared" si="32"/>
        <v>11.200622759694411</v>
      </c>
    </row>
    <row r="188" spans="1:41">
      <c r="A188" s="94" t="s">
        <v>360</v>
      </c>
      <c r="B188" s="12">
        <v>5</v>
      </c>
      <c r="C188" s="54">
        <v>95.043999999999997</v>
      </c>
      <c r="D188" s="12">
        <v>115580</v>
      </c>
      <c r="E188" s="12">
        <v>1232.5999999999999</v>
      </c>
      <c r="F188" s="14"/>
      <c r="G188" s="54" t="s">
        <v>1090</v>
      </c>
      <c r="H188" s="12" t="s">
        <v>1088</v>
      </c>
      <c r="I188" s="12"/>
      <c r="J188" s="12">
        <v>5</v>
      </c>
      <c r="K188" s="54">
        <v>95.043999999999997</v>
      </c>
      <c r="L188" s="12">
        <v>115580</v>
      </c>
      <c r="M188" s="63">
        <v>1232.5999999999999</v>
      </c>
      <c r="O188" s="94" t="s">
        <v>360</v>
      </c>
      <c r="P188" s="12">
        <v>1</v>
      </c>
      <c r="Q188" s="54">
        <v>106.7625</v>
      </c>
      <c r="R188" s="12">
        <v>350000</v>
      </c>
      <c r="S188" s="12">
        <v>3278</v>
      </c>
      <c r="T188" s="14">
        <v>1</v>
      </c>
      <c r="U188" s="54">
        <v>106.7625</v>
      </c>
      <c r="V188" s="12">
        <v>350000</v>
      </c>
      <c r="W188" s="12">
        <v>3278</v>
      </c>
      <c r="X188" s="12"/>
      <c r="Y188" s="54"/>
      <c r="Z188" s="12"/>
      <c r="AA188" s="63"/>
      <c r="AC188" s="94" t="s">
        <v>360</v>
      </c>
      <c r="AD188" s="12">
        <f t="shared" si="24"/>
        <v>-4</v>
      </c>
      <c r="AE188" s="54">
        <f t="shared" si="25"/>
        <v>12.329552628256392</v>
      </c>
      <c r="AF188" s="11">
        <f t="shared" si="26"/>
        <v>202.82055718982522</v>
      </c>
      <c r="AG188" s="11">
        <f t="shared" si="27"/>
        <v>165.94191140678242</v>
      </c>
      <c r="AH188" s="14">
        <f t="shared" si="28"/>
        <v>1</v>
      </c>
      <c r="AI188" s="54"/>
      <c r="AJ188" s="11"/>
      <c r="AK188" s="11"/>
      <c r="AL188" s="12">
        <f t="shared" si="29"/>
        <v>-5</v>
      </c>
      <c r="AM188" s="54"/>
      <c r="AN188" s="11"/>
      <c r="AO188" s="125"/>
    </row>
    <row r="189" spans="1:41">
      <c r="A189" s="93" t="s">
        <v>164</v>
      </c>
      <c r="B189" s="66">
        <v>6</v>
      </c>
      <c r="C189" s="65">
        <v>180</v>
      </c>
      <c r="D189" s="66">
        <v>295000</v>
      </c>
      <c r="E189" s="66">
        <v>1639</v>
      </c>
      <c r="F189" s="67">
        <v>6</v>
      </c>
      <c r="G189" s="65">
        <v>180</v>
      </c>
      <c r="H189" s="66">
        <v>295000</v>
      </c>
      <c r="I189" s="66">
        <v>1639</v>
      </c>
      <c r="J189" s="66"/>
      <c r="K189" s="65" t="s">
        <v>1088</v>
      </c>
      <c r="L189" s="66" t="s">
        <v>1088</v>
      </c>
      <c r="M189" s="112"/>
      <c r="O189" s="93" t="s">
        <v>164</v>
      </c>
      <c r="P189" s="66">
        <v>11</v>
      </c>
      <c r="Q189" s="65">
        <v>161.28081818181818</v>
      </c>
      <c r="R189" s="66">
        <v>446363.63636363635</v>
      </c>
      <c r="S189" s="66">
        <v>2784.4545454545455</v>
      </c>
      <c r="T189" s="67">
        <v>11</v>
      </c>
      <c r="U189" s="65">
        <v>161.28081818181818</v>
      </c>
      <c r="V189" s="66">
        <v>446363.63636363635</v>
      </c>
      <c r="W189" s="66">
        <v>2784.4545454545455</v>
      </c>
      <c r="X189" s="66"/>
      <c r="Y189" s="65"/>
      <c r="Z189" s="66"/>
      <c r="AA189" s="112"/>
      <c r="AC189" s="93" t="s">
        <v>164</v>
      </c>
      <c r="AD189" s="66">
        <f t="shared" si="24"/>
        <v>5</v>
      </c>
      <c r="AE189" s="65">
        <f t="shared" si="25"/>
        <v>-10.399545454545457</v>
      </c>
      <c r="AF189" s="116">
        <f t="shared" si="26"/>
        <v>51.30970724191063</v>
      </c>
      <c r="AG189" s="116">
        <f t="shared" si="27"/>
        <v>69.88740362748905</v>
      </c>
      <c r="AH189" s="67">
        <f t="shared" si="28"/>
        <v>5</v>
      </c>
      <c r="AI189" s="65">
        <f t="shared" si="36"/>
        <v>-10.399545454545457</v>
      </c>
      <c r="AJ189" s="116">
        <f t="shared" si="37"/>
        <v>51.30970724191063</v>
      </c>
      <c r="AK189" s="116">
        <f t="shared" si="38"/>
        <v>69.88740362748905</v>
      </c>
      <c r="AL189" s="66"/>
      <c r="AM189" s="65"/>
      <c r="AN189" s="116"/>
      <c r="AO189" s="126"/>
    </row>
    <row r="190" spans="1:41">
      <c r="A190" s="94" t="s">
        <v>370</v>
      </c>
      <c r="B190" s="12">
        <v>33</v>
      </c>
      <c r="C190" s="54">
        <v>68.918393636363632</v>
      </c>
      <c r="D190" s="12">
        <v>95808.181818181838</v>
      </c>
      <c r="E190" s="12">
        <v>1398.666666666667</v>
      </c>
      <c r="F190" s="14"/>
      <c r="G190" s="54" t="s">
        <v>1088</v>
      </c>
      <c r="H190" s="12" t="s">
        <v>1088</v>
      </c>
      <c r="I190" s="12"/>
      <c r="J190" s="12">
        <v>33</v>
      </c>
      <c r="K190" s="54">
        <v>68.918393636000005</v>
      </c>
      <c r="L190" s="12">
        <v>95808.181817999997</v>
      </c>
      <c r="M190" s="63">
        <v>1398.666666666667</v>
      </c>
      <c r="O190" s="94" t="s">
        <v>370</v>
      </c>
      <c r="P190" s="12">
        <v>49</v>
      </c>
      <c r="Q190" s="54">
        <v>73.68127857142855</v>
      </c>
      <c r="R190" s="12">
        <v>110174</v>
      </c>
      <c r="S190" s="12">
        <v>1499.6734693877552</v>
      </c>
      <c r="T190" s="14"/>
      <c r="U190" s="54"/>
      <c r="V190" s="12"/>
      <c r="W190" s="12"/>
      <c r="X190" s="12">
        <v>49</v>
      </c>
      <c r="Y190" s="54">
        <v>73.68127857142855</v>
      </c>
      <c r="Z190" s="12">
        <v>110174</v>
      </c>
      <c r="AA190" s="63">
        <v>1499.6734693877552</v>
      </c>
      <c r="AC190" s="94" t="s">
        <v>370</v>
      </c>
      <c r="AD190" s="12">
        <f t="shared" si="24"/>
        <v>16</v>
      </c>
      <c r="AE190" s="54">
        <f t="shared" si="25"/>
        <v>6.9109053240496037</v>
      </c>
      <c r="AF190" s="11">
        <f t="shared" si="26"/>
        <v>14.994354249494705</v>
      </c>
      <c r="AG190" s="11">
        <f t="shared" si="27"/>
        <v>7.2216493842532063</v>
      </c>
      <c r="AH190" s="14"/>
      <c r="AI190" s="54"/>
      <c r="AJ190" s="11"/>
      <c r="AK190" s="11"/>
      <c r="AL190" s="12">
        <f t="shared" si="29"/>
        <v>16</v>
      </c>
      <c r="AM190" s="54">
        <f t="shared" si="30"/>
        <v>6.9109053246136876</v>
      </c>
      <c r="AN190" s="11">
        <f t="shared" si="31"/>
        <v>14.994354249712961</v>
      </c>
      <c r="AO190" s="125">
        <f t="shared" si="32"/>
        <v>7.2216493842532063</v>
      </c>
    </row>
    <row r="191" spans="1:41">
      <c r="A191" s="93" t="s">
        <v>381</v>
      </c>
      <c r="B191" s="66">
        <v>1</v>
      </c>
      <c r="C191" s="65">
        <v>147.20000000000002</v>
      </c>
      <c r="D191" s="66">
        <v>124000</v>
      </c>
      <c r="E191" s="66">
        <v>842</v>
      </c>
      <c r="F191" s="67">
        <v>1</v>
      </c>
      <c r="G191" s="65">
        <v>147.19999999999999</v>
      </c>
      <c r="H191" s="66">
        <v>124000</v>
      </c>
      <c r="I191" s="66">
        <v>842</v>
      </c>
      <c r="J191" s="66"/>
      <c r="K191" s="65" t="s">
        <v>1088</v>
      </c>
      <c r="L191" s="66" t="s">
        <v>1088</v>
      </c>
      <c r="M191" s="112"/>
      <c r="O191" s="93" t="s">
        <v>381</v>
      </c>
      <c r="P191" s="66">
        <v>7</v>
      </c>
      <c r="Q191" s="65">
        <v>151.6357142857143</v>
      </c>
      <c r="R191" s="66">
        <v>300571.42857142858</v>
      </c>
      <c r="S191" s="66">
        <v>2017.8571428571429</v>
      </c>
      <c r="T191" s="67">
        <v>7</v>
      </c>
      <c r="U191" s="65">
        <v>151.6357142857143</v>
      </c>
      <c r="V191" s="66">
        <v>300571.42857142858</v>
      </c>
      <c r="W191" s="66">
        <v>2017.8571428571429</v>
      </c>
      <c r="X191" s="66"/>
      <c r="Y191" s="65"/>
      <c r="Z191" s="66"/>
      <c r="AA191" s="112"/>
      <c r="AC191" s="93" t="s">
        <v>381</v>
      </c>
      <c r="AD191" s="66">
        <f t="shared" si="24"/>
        <v>6</v>
      </c>
      <c r="AE191" s="65">
        <f t="shared" si="25"/>
        <v>3.013392857142855</v>
      </c>
      <c r="AF191" s="116">
        <f t="shared" si="26"/>
        <v>142.39631336405532</v>
      </c>
      <c r="AG191" s="116">
        <f t="shared" si="27"/>
        <v>139.65049202578894</v>
      </c>
      <c r="AH191" s="67">
        <f t="shared" si="28"/>
        <v>6</v>
      </c>
      <c r="AI191" s="65">
        <f t="shared" si="36"/>
        <v>3.013392857142875</v>
      </c>
      <c r="AJ191" s="116">
        <f t="shared" si="37"/>
        <v>142.39631336405532</v>
      </c>
      <c r="AK191" s="116">
        <f t="shared" si="38"/>
        <v>139.65049202578894</v>
      </c>
      <c r="AL191" s="66"/>
      <c r="AM191" s="65"/>
      <c r="AN191" s="116"/>
      <c r="AO191" s="126"/>
    </row>
    <row r="192" spans="1:41">
      <c r="A192" s="94" t="s">
        <v>382</v>
      </c>
      <c r="B192" s="12">
        <v>64</v>
      </c>
      <c r="C192" s="54">
        <v>81.364358515625014</v>
      </c>
      <c r="D192" s="12">
        <v>217921.30158730157</v>
      </c>
      <c r="E192" s="12">
        <v>2651.7142857142867</v>
      </c>
      <c r="F192" s="14">
        <v>2</v>
      </c>
      <c r="G192" s="54">
        <v>238.99700000000001</v>
      </c>
      <c r="H192" s="12">
        <v>513200</v>
      </c>
      <c r="I192" s="12">
        <v>2158.5</v>
      </c>
      <c r="J192" s="12">
        <v>62</v>
      </c>
      <c r="K192" s="54">
        <v>76.279434597000005</v>
      </c>
      <c r="L192" s="12">
        <v>208240.03279</v>
      </c>
      <c r="M192" s="63">
        <v>2667.8852459016398</v>
      </c>
      <c r="O192" s="94" t="s">
        <v>382</v>
      </c>
      <c r="P192" s="12">
        <v>45</v>
      </c>
      <c r="Q192" s="54">
        <v>89.275136222222187</v>
      </c>
      <c r="R192" s="12">
        <v>237638.97777777776</v>
      </c>
      <c r="S192" s="12">
        <v>2617.2666666666669</v>
      </c>
      <c r="T192" s="14">
        <v>3</v>
      </c>
      <c r="U192" s="54">
        <v>262.07792000000001</v>
      </c>
      <c r="V192" s="12">
        <v>563400</v>
      </c>
      <c r="W192" s="12">
        <v>2165.6666666666665</v>
      </c>
      <c r="X192" s="12">
        <v>42</v>
      </c>
      <c r="Y192" s="54">
        <v>76.932080238095224</v>
      </c>
      <c r="Z192" s="12">
        <v>214370.33333333334</v>
      </c>
      <c r="AA192" s="63">
        <v>2649.5238095238096</v>
      </c>
      <c r="AC192" s="94" t="s">
        <v>382</v>
      </c>
      <c r="AD192" s="12">
        <f t="shared" si="24"/>
        <v>-19</v>
      </c>
      <c r="AE192" s="54">
        <f t="shared" si="25"/>
        <v>9.7226572554836856</v>
      </c>
      <c r="AF192" s="11">
        <f t="shared" si="26"/>
        <v>9.0480719630692388</v>
      </c>
      <c r="AG192" s="11">
        <f t="shared" si="27"/>
        <v>-1.2990697841468515</v>
      </c>
      <c r="AH192" s="14">
        <f t="shared" si="28"/>
        <v>1</v>
      </c>
      <c r="AI192" s="54">
        <f t="shared" si="36"/>
        <v>9.6574099256475989</v>
      </c>
      <c r="AJ192" s="11">
        <f t="shared" si="37"/>
        <v>9.7817614964925959</v>
      </c>
      <c r="AK192" s="11">
        <f t="shared" si="38"/>
        <v>0.33202069338274337</v>
      </c>
      <c r="AL192" s="12">
        <f t="shared" si="29"/>
        <v>-20</v>
      </c>
      <c r="AM192" s="54">
        <f t="shared" si="30"/>
        <v>0.85559842511062234</v>
      </c>
      <c r="AN192" s="11">
        <f t="shared" si="31"/>
        <v>2.943862647925847</v>
      </c>
      <c r="AO192" s="125">
        <f t="shared" si="32"/>
        <v>-0.68823936134572083</v>
      </c>
    </row>
    <row r="193" spans="1:41">
      <c r="A193" s="93" t="s">
        <v>385</v>
      </c>
      <c r="B193" s="66">
        <v>24</v>
      </c>
      <c r="C193" s="65">
        <v>71.670879166666666</v>
      </c>
      <c r="D193" s="66">
        <v>148609.29166666666</v>
      </c>
      <c r="E193" s="66">
        <v>2106.1250000000005</v>
      </c>
      <c r="F193" s="67"/>
      <c r="G193" s="65" t="s">
        <v>1088</v>
      </c>
      <c r="H193" s="66" t="s">
        <v>1088</v>
      </c>
      <c r="I193" s="66"/>
      <c r="J193" s="66">
        <v>24</v>
      </c>
      <c r="K193" s="65">
        <v>71.670879166999995</v>
      </c>
      <c r="L193" s="66">
        <v>148609.29167000001</v>
      </c>
      <c r="M193" s="112">
        <v>2106.1250000000005</v>
      </c>
      <c r="O193" s="93" t="s">
        <v>385</v>
      </c>
      <c r="P193" s="66">
        <v>3</v>
      </c>
      <c r="Q193" s="65">
        <v>90.873699999999999</v>
      </c>
      <c r="R193" s="66">
        <v>150300</v>
      </c>
      <c r="S193" s="66">
        <v>1641</v>
      </c>
      <c r="T193" s="67"/>
      <c r="U193" s="65"/>
      <c r="V193" s="66"/>
      <c r="W193" s="66"/>
      <c r="X193" s="66">
        <v>3</v>
      </c>
      <c r="Y193" s="65">
        <v>90.873699999999999</v>
      </c>
      <c r="Z193" s="66">
        <v>150300</v>
      </c>
      <c r="AA193" s="112">
        <v>1641</v>
      </c>
      <c r="AC193" s="93" t="s">
        <v>385</v>
      </c>
      <c r="AD193" s="66">
        <f t="shared" si="24"/>
        <v>-21</v>
      </c>
      <c r="AE193" s="65">
        <f t="shared" si="25"/>
        <v>26.793058849854816</v>
      </c>
      <c r="AF193" s="116">
        <f t="shared" si="26"/>
        <v>1.1376868258854451</v>
      </c>
      <c r="AG193" s="116">
        <f t="shared" si="27"/>
        <v>-22.08439670010091</v>
      </c>
      <c r="AH193" s="67"/>
      <c r="AI193" s="65"/>
      <c r="AJ193" s="116"/>
      <c r="AK193" s="116"/>
      <c r="AL193" s="66">
        <f t="shared" si="29"/>
        <v>-21</v>
      </c>
      <c r="AM193" s="65">
        <f t="shared" si="30"/>
        <v>26.793058849265122</v>
      </c>
      <c r="AN193" s="116">
        <f t="shared" si="31"/>
        <v>1.1376868236168978</v>
      </c>
      <c r="AO193" s="126">
        <f t="shared" si="32"/>
        <v>-22.08439670010091</v>
      </c>
    </row>
    <row r="194" spans="1:41">
      <c r="A194" s="94" t="s">
        <v>390</v>
      </c>
      <c r="B194" s="12">
        <v>23</v>
      </c>
      <c r="C194" s="54">
        <v>70.889391304347825</v>
      </c>
      <c r="D194" s="12">
        <v>128128.78260869565</v>
      </c>
      <c r="E194" s="12">
        <v>1802.2173913043475</v>
      </c>
      <c r="F194" s="14">
        <v>2</v>
      </c>
      <c r="G194" s="54">
        <v>99</v>
      </c>
      <c r="H194" s="12">
        <v>149050</v>
      </c>
      <c r="I194" s="12">
        <v>1506</v>
      </c>
      <c r="J194" s="12">
        <v>21</v>
      </c>
      <c r="K194" s="54">
        <v>68.212190476000004</v>
      </c>
      <c r="L194" s="12">
        <v>126136.28571</v>
      </c>
      <c r="M194" s="63">
        <v>1830.4285714285711</v>
      </c>
      <c r="O194" s="94" t="s">
        <v>390</v>
      </c>
      <c r="P194" s="12">
        <v>16</v>
      </c>
      <c r="Q194" s="54">
        <v>76.927656249999984</v>
      </c>
      <c r="R194" s="12">
        <v>134984.25</v>
      </c>
      <c r="S194" s="12">
        <v>1784.0625</v>
      </c>
      <c r="T194" s="14"/>
      <c r="U194" s="54"/>
      <c r="V194" s="12"/>
      <c r="W194" s="12"/>
      <c r="X194" s="12">
        <v>16</v>
      </c>
      <c r="Y194" s="54">
        <v>76.927656249999998</v>
      </c>
      <c r="Z194" s="12">
        <v>134984.25</v>
      </c>
      <c r="AA194" s="63">
        <v>1784.0625</v>
      </c>
      <c r="AC194" s="94" t="s">
        <v>390</v>
      </c>
      <c r="AD194" s="12">
        <f t="shared" si="24"/>
        <v>-7</v>
      </c>
      <c r="AE194" s="54">
        <f t="shared" si="25"/>
        <v>8.5178682374746479</v>
      </c>
      <c r="AF194" s="11">
        <f t="shared" si="26"/>
        <v>5.3504507353674766</v>
      </c>
      <c r="AG194" s="11">
        <f t="shared" si="27"/>
        <v>-1.0073641166678566</v>
      </c>
      <c r="AH194" s="14">
        <f t="shared" si="28"/>
        <v>-2</v>
      </c>
      <c r="AI194" s="54"/>
      <c r="AJ194" s="11"/>
      <c r="AK194" s="11"/>
      <c r="AL194" s="12">
        <f t="shared" si="29"/>
        <v>-5</v>
      </c>
      <c r="AM194" s="54">
        <f t="shared" si="30"/>
        <v>12.776991492549227</v>
      </c>
      <c r="AN194" s="11">
        <f t="shared" si="31"/>
        <v>7.0146066535860765</v>
      </c>
      <c r="AO194" s="125">
        <f t="shared" si="32"/>
        <v>-2.5330718801217342</v>
      </c>
    </row>
    <row r="195" spans="1:41">
      <c r="A195" s="93" t="s">
        <v>392</v>
      </c>
      <c r="B195" s="66">
        <v>1</v>
      </c>
      <c r="C195" s="65">
        <v>75.05</v>
      </c>
      <c r="D195" s="66">
        <v>206400</v>
      </c>
      <c r="E195" s="66">
        <v>2750</v>
      </c>
      <c r="F195" s="67"/>
      <c r="G195" s="65" t="s">
        <v>1088</v>
      </c>
      <c r="H195" s="66" t="s">
        <v>1088</v>
      </c>
      <c r="I195" s="66"/>
      <c r="J195" s="66">
        <v>1</v>
      </c>
      <c r="K195" s="65">
        <v>75.05</v>
      </c>
      <c r="L195" s="66">
        <v>206400</v>
      </c>
      <c r="M195" s="112">
        <v>2750</v>
      </c>
      <c r="O195" s="93" t="s">
        <v>392</v>
      </c>
      <c r="P195" s="66">
        <v>3</v>
      </c>
      <c r="Q195" s="65">
        <v>112.74119999999999</v>
      </c>
      <c r="R195" s="66">
        <v>331333.33333333331</v>
      </c>
      <c r="S195" s="66">
        <v>2936.3333333333335</v>
      </c>
      <c r="T195" s="67">
        <v>3</v>
      </c>
      <c r="U195" s="65">
        <v>112.74119999999999</v>
      </c>
      <c r="V195" s="66">
        <v>331333.33333333331</v>
      </c>
      <c r="W195" s="66">
        <v>2936.3333333333335</v>
      </c>
      <c r="X195" s="66"/>
      <c r="Y195" s="65"/>
      <c r="Z195" s="66"/>
      <c r="AA195" s="112"/>
      <c r="AC195" s="93" t="s">
        <v>392</v>
      </c>
      <c r="AD195" s="66">
        <f t="shared" si="24"/>
        <v>2</v>
      </c>
      <c r="AE195" s="65">
        <f t="shared" si="25"/>
        <v>50.221452365089931</v>
      </c>
      <c r="AF195" s="116">
        <f t="shared" si="26"/>
        <v>60.529715762273895</v>
      </c>
      <c r="AG195" s="116">
        <f t="shared" si="27"/>
        <v>6.7757575757575816</v>
      </c>
      <c r="AH195" s="67">
        <f t="shared" si="28"/>
        <v>3</v>
      </c>
      <c r="AI195" s="65"/>
      <c r="AJ195" s="116"/>
      <c r="AK195" s="116"/>
      <c r="AL195" s="66">
        <f t="shared" si="29"/>
        <v>-1</v>
      </c>
      <c r="AM195" s="65"/>
      <c r="AN195" s="116"/>
      <c r="AO195" s="126"/>
    </row>
    <row r="196" spans="1:41">
      <c r="A196" s="94" t="s">
        <v>393</v>
      </c>
      <c r="B196" s="12">
        <v>16</v>
      </c>
      <c r="C196" s="54">
        <v>67.435749999999999</v>
      </c>
      <c r="D196" s="12">
        <v>218187.50000000003</v>
      </c>
      <c r="E196" s="12">
        <v>3153.9375</v>
      </c>
      <c r="F196" s="14"/>
      <c r="G196" s="54" t="s">
        <v>1088</v>
      </c>
      <c r="H196" s="12" t="s">
        <v>1088</v>
      </c>
      <c r="I196" s="12"/>
      <c r="J196" s="12">
        <v>16</v>
      </c>
      <c r="K196" s="54">
        <v>67.435749999999999</v>
      </c>
      <c r="L196" s="12">
        <v>218187.5</v>
      </c>
      <c r="M196" s="63">
        <v>3153.9375</v>
      </c>
      <c r="O196" s="94" t="s">
        <v>393</v>
      </c>
      <c r="P196" s="12">
        <v>4</v>
      </c>
      <c r="Q196" s="54">
        <v>64.475624999999994</v>
      </c>
      <c r="R196" s="12">
        <v>208500</v>
      </c>
      <c r="S196" s="12">
        <v>3230.25</v>
      </c>
      <c r="T196" s="14"/>
      <c r="U196" s="54"/>
      <c r="V196" s="12"/>
      <c r="W196" s="12"/>
      <c r="X196" s="12">
        <v>4</v>
      </c>
      <c r="Y196" s="54">
        <v>64.475624999999994</v>
      </c>
      <c r="Z196" s="12">
        <v>208500</v>
      </c>
      <c r="AA196" s="63">
        <v>3230.25</v>
      </c>
      <c r="AC196" s="94" t="s">
        <v>393</v>
      </c>
      <c r="AD196" s="12">
        <f t="shared" si="24"/>
        <v>-12</v>
      </c>
      <c r="AE196" s="54">
        <f t="shared" si="25"/>
        <v>-4.3895485703058172</v>
      </c>
      <c r="AF196" s="11">
        <f t="shared" si="26"/>
        <v>-4.4399885419650653</v>
      </c>
      <c r="AG196" s="11">
        <f t="shared" si="27"/>
        <v>2.4195945544260149</v>
      </c>
      <c r="AH196" s="14"/>
      <c r="AI196" s="54"/>
      <c r="AJ196" s="11"/>
      <c r="AK196" s="11"/>
      <c r="AL196" s="12">
        <f t="shared" si="29"/>
        <v>-12</v>
      </c>
      <c r="AM196" s="54">
        <f t="shared" si="30"/>
        <v>-4.3895485703058172</v>
      </c>
      <c r="AN196" s="11">
        <f t="shared" si="31"/>
        <v>-4.4399885419650529</v>
      </c>
      <c r="AO196" s="125">
        <f t="shared" si="32"/>
        <v>2.4195945544260149</v>
      </c>
    </row>
    <row r="197" spans="1:41">
      <c r="A197" s="93" t="s">
        <v>992</v>
      </c>
      <c r="B197" s="66">
        <v>1</v>
      </c>
      <c r="C197" s="65">
        <v>173.38</v>
      </c>
      <c r="D197" s="66">
        <v>300300</v>
      </c>
      <c r="E197" s="66">
        <v>1732</v>
      </c>
      <c r="F197" s="67">
        <v>1</v>
      </c>
      <c r="G197" s="65">
        <v>173.38</v>
      </c>
      <c r="H197" s="66">
        <v>300300</v>
      </c>
      <c r="I197" s="66">
        <v>1732</v>
      </c>
      <c r="J197" s="66"/>
      <c r="K197" s="65" t="s">
        <v>1088</v>
      </c>
      <c r="L197" s="66" t="s">
        <v>1088</v>
      </c>
      <c r="M197" s="112"/>
      <c r="O197" s="93" t="s">
        <v>992</v>
      </c>
      <c r="P197" s="66">
        <v>3</v>
      </c>
      <c r="Q197" s="65">
        <v>130.1079</v>
      </c>
      <c r="R197" s="66">
        <v>368333.33333333331</v>
      </c>
      <c r="S197" s="66">
        <v>3415.3333333333335</v>
      </c>
      <c r="T197" s="67">
        <v>3</v>
      </c>
      <c r="U197" s="65">
        <v>130.1079</v>
      </c>
      <c r="V197" s="66">
        <v>368333.33333333331</v>
      </c>
      <c r="W197" s="66">
        <v>3415.3333333333335</v>
      </c>
      <c r="X197" s="66"/>
      <c r="Y197" s="65"/>
      <c r="Z197" s="66"/>
      <c r="AA197" s="112"/>
      <c r="AC197" s="93" t="s">
        <v>992</v>
      </c>
      <c r="AD197" s="66">
        <f t="shared" ref="AD197:AD260" si="39">P197-B197</f>
        <v>2</v>
      </c>
      <c r="AE197" s="65">
        <f t="shared" ref="AE197:AG231" si="40">(Q197-C197)*100/C197</f>
        <v>-24.957953627869415</v>
      </c>
      <c r="AF197" s="116">
        <f t="shared" si="40"/>
        <v>22.655122655122646</v>
      </c>
      <c r="AG197" s="116">
        <f t="shared" si="40"/>
        <v>97.190146266358738</v>
      </c>
      <c r="AH197" s="67">
        <f t="shared" ref="AH197:AH230" si="41">T197-F197</f>
        <v>2</v>
      </c>
      <c r="AI197" s="65">
        <f t="shared" si="36"/>
        <v>-24.957953627869415</v>
      </c>
      <c r="AJ197" s="116">
        <f t="shared" si="37"/>
        <v>22.655122655122646</v>
      </c>
      <c r="AK197" s="116">
        <f t="shared" si="38"/>
        <v>97.190146266358738</v>
      </c>
      <c r="AL197" s="66"/>
      <c r="AM197" s="65"/>
      <c r="AN197" s="116"/>
      <c r="AO197" s="126"/>
    </row>
    <row r="198" spans="1:41">
      <c r="A198" s="94" t="s">
        <v>158</v>
      </c>
      <c r="B198" s="12">
        <v>26</v>
      </c>
      <c r="C198" s="54">
        <v>75.468895999999987</v>
      </c>
      <c r="D198" s="12">
        <v>191664.80000000002</v>
      </c>
      <c r="E198" s="12">
        <v>2436.5263157894738</v>
      </c>
      <c r="F198" s="14">
        <v>2</v>
      </c>
      <c r="G198" s="54">
        <v>194.55</v>
      </c>
      <c r="H198" s="12">
        <v>615000</v>
      </c>
      <c r="I198" s="12">
        <v>3042.5</v>
      </c>
      <c r="J198" s="12">
        <v>24</v>
      </c>
      <c r="K198" s="54">
        <v>65.114017391000004</v>
      </c>
      <c r="L198" s="12">
        <v>144627.55556000001</v>
      </c>
      <c r="M198" s="63">
        <v>2365.2352941176468</v>
      </c>
      <c r="O198" s="94" t="s">
        <v>158</v>
      </c>
      <c r="P198" s="12">
        <v>30</v>
      </c>
      <c r="Q198" s="54">
        <v>80.509893103448277</v>
      </c>
      <c r="R198" s="12">
        <v>213283.33333333334</v>
      </c>
      <c r="S198" s="12">
        <v>2593.391304347826</v>
      </c>
      <c r="T198" s="14">
        <v>2</v>
      </c>
      <c r="U198" s="54">
        <v>194.55</v>
      </c>
      <c r="V198" s="12">
        <v>615000</v>
      </c>
      <c r="W198" s="12">
        <v>3042.5</v>
      </c>
      <c r="X198" s="12">
        <v>28</v>
      </c>
      <c r="Y198" s="54">
        <v>72.062477777777744</v>
      </c>
      <c r="Z198" s="12">
        <v>176763.63636363635</v>
      </c>
      <c r="AA198" s="63">
        <v>2550.6190476190477</v>
      </c>
      <c r="AC198" s="94" t="s">
        <v>158</v>
      </c>
      <c r="AD198" s="12">
        <f t="shared" si="39"/>
        <v>4</v>
      </c>
      <c r="AE198" s="54">
        <f t="shared" si="40"/>
        <v>6.6795691611128003</v>
      </c>
      <c r="AF198" s="11">
        <f t="shared" si="40"/>
        <v>11.279344633617296</v>
      </c>
      <c r="AG198" s="11">
        <f t="shared" si="40"/>
        <v>6.4380584581343001</v>
      </c>
      <c r="AH198" s="14">
        <f t="shared" si="41"/>
        <v>0</v>
      </c>
      <c r="AI198" s="54">
        <f t="shared" si="36"/>
        <v>0</v>
      </c>
      <c r="AJ198" s="11">
        <f t="shared" si="37"/>
        <v>0</v>
      </c>
      <c r="AK198" s="11">
        <f t="shared" si="38"/>
        <v>0</v>
      </c>
      <c r="AL198" s="12">
        <f t="shared" ref="AL198:AL260" si="42">X198-J198</f>
        <v>4</v>
      </c>
      <c r="AM198" s="54">
        <f t="shared" ref="AM198:AO231" si="43">(Y198-K198)*100/K198</f>
        <v>10.671220522385015</v>
      </c>
      <c r="AN198" s="11">
        <f t="shared" si="43"/>
        <v>22.21988795925159</v>
      </c>
      <c r="AO198" s="125">
        <f t="shared" si="43"/>
        <v>7.8378567224348155</v>
      </c>
    </row>
    <row r="199" spans="1:41">
      <c r="A199" s="93" t="s">
        <v>397</v>
      </c>
      <c r="B199" s="66">
        <v>1</v>
      </c>
      <c r="C199" s="65">
        <v>212</v>
      </c>
      <c r="D199" s="66">
        <v>390600</v>
      </c>
      <c r="E199" s="66">
        <v>1842</v>
      </c>
      <c r="F199" s="67">
        <v>1</v>
      </c>
      <c r="G199" s="65">
        <v>212</v>
      </c>
      <c r="H199" s="66">
        <v>390600</v>
      </c>
      <c r="I199" s="66">
        <v>1842</v>
      </c>
      <c r="J199" s="66"/>
      <c r="K199" s="65" t="s">
        <v>1088</v>
      </c>
      <c r="L199" s="66" t="s">
        <v>1088</v>
      </c>
      <c r="M199" s="112"/>
      <c r="O199" s="93" t="s">
        <v>397</v>
      </c>
      <c r="P199" s="66">
        <v>1</v>
      </c>
      <c r="Q199" s="65">
        <v>125.92499999999998</v>
      </c>
      <c r="R199" s="66">
        <v>298000</v>
      </c>
      <c r="S199" s="66">
        <v>2366</v>
      </c>
      <c r="T199" s="67">
        <v>1</v>
      </c>
      <c r="U199" s="65">
        <v>125.92499999999998</v>
      </c>
      <c r="V199" s="66">
        <v>298000</v>
      </c>
      <c r="W199" s="66">
        <v>2366</v>
      </c>
      <c r="X199" s="66"/>
      <c r="Y199" s="65"/>
      <c r="Z199" s="66"/>
      <c r="AA199" s="112"/>
      <c r="AC199" s="93" t="s">
        <v>397</v>
      </c>
      <c r="AD199" s="66">
        <f t="shared" si="39"/>
        <v>0</v>
      </c>
      <c r="AE199" s="65">
        <f t="shared" si="40"/>
        <v>-40.601415094339629</v>
      </c>
      <c r="AF199" s="116">
        <f t="shared" si="40"/>
        <v>-23.707117255504354</v>
      </c>
      <c r="AG199" s="116">
        <f t="shared" si="40"/>
        <v>28.447339847991312</v>
      </c>
      <c r="AH199" s="67">
        <f t="shared" si="41"/>
        <v>0</v>
      </c>
      <c r="AI199" s="65">
        <f t="shared" si="36"/>
        <v>-40.601415094339629</v>
      </c>
      <c r="AJ199" s="116">
        <f t="shared" si="37"/>
        <v>-23.707117255504354</v>
      </c>
      <c r="AK199" s="116">
        <f t="shared" si="38"/>
        <v>28.447339847991312</v>
      </c>
      <c r="AL199" s="66"/>
      <c r="AM199" s="65"/>
      <c r="AN199" s="116"/>
      <c r="AO199" s="126"/>
    </row>
    <row r="200" spans="1:41">
      <c r="A200" s="94" t="s">
        <v>410</v>
      </c>
      <c r="B200" s="12">
        <v>64</v>
      </c>
      <c r="C200" s="54">
        <v>70.435061718749964</v>
      </c>
      <c r="D200" s="12">
        <v>112630.546875</v>
      </c>
      <c r="E200" s="12">
        <v>1662.25</v>
      </c>
      <c r="F200" s="14">
        <v>1</v>
      </c>
      <c r="G200" s="54">
        <v>200</v>
      </c>
      <c r="H200" s="12">
        <v>180000</v>
      </c>
      <c r="I200" s="12">
        <v>900</v>
      </c>
      <c r="J200" s="12">
        <v>63</v>
      </c>
      <c r="K200" s="54">
        <v>68.378475397000003</v>
      </c>
      <c r="L200" s="12">
        <v>111561.19048</v>
      </c>
      <c r="M200" s="63">
        <v>1674.3492063492063</v>
      </c>
      <c r="O200" s="94" t="s">
        <v>410</v>
      </c>
      <c r="P200" s="12">
        <v>21</v>
      </c>
      <c r="Q200" s="54">
        <v>87.152414285714286</v>
      </c>
      <c r="R200" s="12">
        <v>170904.76190476189</v>
      </c>
      <c r="S200" s="12">
        <v>1979.3333333333333</v>
      </c>
      <c r="T200" s="14">
        <v>4</v>
      </c>
      <c r="U200" s="54">
        <v>134.33437499999999</v>
      </c>
      <c r="V200" s="12">
        <v>239250</v>
      </c>
      <c r="W200" s="12">
        <v>1811.5</v>
      </c>
      <c r="X200" s="12">
        <v>17</v>
      </c>
      <c r="Y200" s="54">
        <v>76.050776470588232</v>
      </c>
      <c r="Z200" s="12">
        <v>154823.5294117647</v>
      </c>
      <c r="AA200" s="63">
        <v>2018.8235294117646</v>
      </c>
      <c r="AC200" s="94" t="s">
        <v>410</v>
      </c>
      <c r="AD200" s="12">
        <f t="shared" si="39"/>
        <v>-43</v>
      </c>
      <c r="AE200" s="54">
        <f t="shared" si="40"/>
        <v>23.734418851959532</v>
      </c>
      <c r="AF200" s="11">
        <f t="shared" si="40"/>
        <v>51.739263145402262</v>
      </c>
      <c r="AG200" s="11">
        <f t="shared" si="40"/>
        <v>19.075550208051332</v>
      </c>
      <c r="AH200" s="14">
        <f t="shared" si="41"/>
        <v>3</v>
      </c>
      <c r="AI200" s="54">
        <f t="shared" si="36"/>
        <v>-32.832812500000003</v>
      </c>
      <c r="AJ200" s="11">
        <f t="shared" si="37"/>
        <v>32.916666666666664</v>
      </c>
      <c r="AK200" s="11">
        <f t="shared" si="38"/>
        <v>101.27777777777777</v>
      </c>
      <c r="AL200" s="12">
        <f t="shared" si="42"/>
        <v>-46</v>
      </c>
      <c r="AM200" s="54">
        <f t="shared" si="43"/>
        <v>11.220345333883886</v>
      </c>
      <c r="AN200" s="11">
        <f t="shared" si="43"/>
        <v>38.779022297651522</v>
      </c>
      <c r="AO200" s="125">
        <f t="shared" si="43"/>
        <v>20.573624770525559</v>
      </c>
    </row>
    <row r="201" spans="1:41">
      <c r="A201" s="93" t="s">
        <v>160</v>
      </c>
      <c r="B201" s="66">
        <v>13</v>
      </c>
      <c r="C201" s="65">
        <v>54.832307692307694</v>
      </c>
      <c r="D201" s="66">
        <v>78549.538461538468</v>
      </c>
      <c r="E201" s="66">
        <v>1458.1538461538462</v>
      </c>
      <c r="F201" s="67"/>
      <c r="G201" s="65" t="s">
        <v>1088</v>
      </c>
      <c r="H201" s="66" t="s">
        <v>1088</v>
      </c>
      <c r="I201" s="66"/>
      <c r="J201" s="66">
        <v>13</v>
      </c>
      <c r="K201" s="65">
        <v>54.832307692000001</v>
      </c>
      <c r="L201" s="66">
        <v>78549.538461999997</v>
      </c>
      <c r="M201" s="112">
        <v>1458.1538461538462</v>
      </c>
      <c r="O201" s="93" t="s">
        <v>160</v>
      </c>
      <c r="P201" s="66">
        <v>23</v>
      </c>
      <c r="Q201" s="65">
        <v>105.83496304347824</v>
      </c>
      <c r="R201" s="66">
        <v>262518.01913043478</v>
      </c>
      <c r="S201" s="66">
        <v>1934.2173913043478</v>
      </c>
      <c r="T201" s="67">
        <v>3</v>
      </c>
      <c r="U201" s="65">
        <v>289.39754999999997</v>
      </c>
      <c r="V201" s="66">
        <v>1157666.6666666667</v>
      </c>
      <c r="W201" s="66">
        <v>4002</v>
      </c>
      <c r="X201" s="66">
        <v>20</v>
      </c>
      <c r="Y201" s="65">
        <v>78.300574999999995</v>
      </c>
      <c r="Z201" s="66">
        <v>128245.72199999999</v>
      </c>
      <c r="AA201" s="112">
        <v>1624.05</v>
      </c>
      <c r="AC201" s="93" t="s">
        <v>160</v>
      </c>
      <c r="AD201" s="66">
        <f t="shared" si="39"/>
        <v>10</v>
      </c>
      <c r="AE201" s="65">
        <f t="shared" si="40"/>
        <v>93.01570095749517</v>
      </c>
      <c r="AF201" s="116">
        <f t="shared" si="40"/>
        <v>234.20695305418747</v>
      </c>
      <c r="AG201" s="116">
        <f t="shared" si="40"/>
        <v>32.648375643366322</v>
      </c>
      <c r="AH201" s="67">
        <f t="shared" si="41"/>
        <v>3</v>
      </c>
      <c r="AI201" s="65"/>
      <c r="AJ201" s="116"/>
      <c r="AK201" s="116"/>
      <c r="AL201" s="66">
        <f t="shared" si="42"/>
        <v>7</v>
      </c>
      <c r="AM201" s="65">
        <f t="shared" si="43"/>
        <v>42.800072249054729</v>
      </c>
      <c r="AN201" s="116">
        <f t="shared" si="43"/>
        <v>63.267314501206876</v>
      </c>
      <c r="AO201" s="126">
        <f t="shared" si="43"/>
        <v>11.377136526693389</v>
      </c>
    </row>
    <row r="202" spans="1:41">
      <c r="A202" s="94" t="s">
        <v>161</v>
      </c>
      <c r="B202" s="12">
        <v>43</v>
      </c>
      <c r="C202" s="54">
        <v>57.66465116279069</v>
      </c>
      <c r="D202" s="12">
        <v>183635.95121951215</v>
      </c>
      <c r="E202" s="12">
        <v>3159.9756097560967</v>
      </c>
      <c r="F202" s="14"/>
      <c r="G202" s="54" t="s">
        <v>1088</v>
      </c>
      <c r="H202" s="12" t="s">
        <v>1088</v>
      </c>
      <c r="I202" s="12"/>
      <c r="J202" s="12">
        <v>43</v>
      </c>
      <c r="K202" s="54">
        <v>57.664651163000002</v>
      </c>
      <c r="L202" s="12">
        <v>183635.95121999999</v>
      </c>
      <c r="M202" s="63">
        <v>3159.9756097560967</v>
      </c>
      <c r="O202" s="94" t="s">
        <v>161</v>
      </c>
      <c r="P202" s="12">
        <v>24</v>
      </c>
      <c r="Q202" s="54">
        <v>65.167606249999992</v>
      </c>
      <c r="R202" s="12">
        <v>244125</v>
      </c>
      <c r="S202" s="12">
        <v>3798.8333333333335</v>
      </c>
      <c r="T202" s="14"/>
      <c r="U202" s="54"/>
      <c r="V202" s="12"/>
      <c r="W202" s="12"/>
      <c r="X202" s="12">
        <v>24</v>
      </c>
      <c r="Y202" s="54">
        <v>65.167606249999992</v>
      </c>
      <c r="Z202" s="12">
        <v>244125</v>
      </c>
      <c r="AA202" s="63">
        <v>3798.8333333333335</v>
      </c>
      <c r="AC202" s="94" t="s">
        <v>161</v>
      </c>
      <c r="AD202" s="12">
        <f t="shared" si="39"/>
        <v>-19</v>
      </c>
      <c r="AE202" s="54">
        <f t="shared" si="40"/>
        <v>13.01135953467926</v>
      </c>
      <c r="AF202" s="11">
        <f t="shared" si="40"/>
        <v>32.939654996085871</v>
      </c>
      <c r="AG202" s="11">
        <f t="shared" si="40"/>
        <v>20.217172613764166</v>
      </c>
      <c r="AH202" s="14"/>
      <c r="AI202" s="54"/>
      <c r="AJ202" s="11"/>
      <c r="AK202" s="11"/>
      <c r="AL202" s="12">
        <f t="shared" si="42"/>
        <v>-19</v>
      </c>
      <c r="AM202" s="54">
        <f t="shared" si="43"/>
        <v>13.011359534269049</v>
      </c>
      <c r="AN202" s="11">
        <f t="shared" si="43"/>
        <v>32.93965499573271</v>
      </c>
      <c r="AO202" s="125">
        <f t="shared" si="43"/>
        <v>20.217172613764166</v>
      </c>
    </row>
    <row r="203" spans="1:41">
      <c r="A203" s="93" t="s">
        <v>417</v>
      </c>
      <c r="B203" s="66">
        <v>10</v>
      </c>
      <c r="C203" s="65"/>
      <c r="D203" s="66">
        <v>328500.00000000006</v>
      </c>
      <c r="E203" s="66"/>
      <c r="F203" s="67">
        <v>10</v>
      </c>
      <c r="G203" s="65" t="s">
        <v>1090</v>
      </c>
      <c r="H203" s="66">
        <v>328500</v>
      </c>
      <c r="I203" s="66"/>
      <c r="J203" s="66"/>
      <c r="K203" s="65" t="s">
        <v>1090</v>
      </c>
      <c r="L203" s="66" t="s">
        <v>1088</v>
      </c>
      <c r="M203" s="112"/>
      <c r="O203" s="93" t="s">
        <v>417</v>
      </c>
      <c r="P203" s="66">
        <v>6</v>
      </c>
      <c r="Q203" s="65">
        <v>200.10019999999997</v>
      </c>
      <c r="R203" s="66">
        <v>935000</v>
      </c>
      <c r="S203" s="66">
        <v>4265.833333333333</v>
      </c>
      <c r="T203" s="67">
        <v>5</v>
      </c>
      <c r="U203" s="65">
        <v>232.0917</v>
      </c>
      <c r="V203" s="66">
        <v>1089000</v>
      </c>
      <c r="W203" s="66">
        <v>4297</v>
      </c>
      <c r="X203" s="66">
        <v>1</v>
      </c>
      <c r="Y203" s="65">
        <v>40.142699999999998</v>
      </c>
      <c r="Z203" s="66">
        <v>165000</v>
      </c>
      <c r="AA203" s="112">
        <v>4110</v>
      </c>
      <c r="AC203" s="93" t="s">
        <v>417</v>
      </c>
      <c r="AD203" s="66">
        <f t="shared" si="39"/>
        <v>-4</v>
      </c>
      <c r="AE203" s="65"/>
      <c r="AF203" s="116">
        <f t="shared" si="40"/>
        <v>184.6270928462709</v>
      </c>
      <c r="AG203" s="116"/>
      <c r="AH203" s="67">
        <f t="shared" si="41"/>
        <v>-5</v>
      </c>
      <c r="AI203" s="65"/>
      <c r="AJ203" s="116">
        <f t="shared" si="37"/>
        <v>231.50684931506851</v>
      </c>
      <c r="AK203" s="116"/>
      <c r="AL203" s="66">
        <f t="shared" si="42"/>
        <v>1</v>
      </c>
      <c r="AM203" s="65"/>
      <c r="AN203" s="116"/>
      <c r="AO203" s="126"/>
    </row>
    <row r="204" spans="1:41">
      <c r="A204" s="94" t="s">
        <v>167</v>
      </c>
      <c r="B204" s="12">
        <v>20</v>
      </c>
      <c r="C204" s="54">
        <v>102.17980500000002</v>
      </c>
      <c r="D204" s="12">
        <v>225560.00000000003</v>
      </c>
      <c r="E204" s="12">
        <v>2253.8999999999996</v>
      </c>
      <c r="F204" s="14">
        <v>10</v>
      </c>
      <c r="G204" s="54">
        <v>127.42700000000001</v>
      </c>
      <c r="H204" s="12">
        <v>266100</v>
      </c>
      <c r="I204" s="12">
        <v>2108.4</v>
      </c>
      <c r="J204" s="12">
        <v>10</v>
      </c>
      <c r="K204" s="54">
        <v>76.932609999999997</v>
      </c>
      <c r="L204" s="12">
        <v>185020</v>
      </c>
      <c r="M204" s="63">
        <v>2399.3999999999996</v>
      </c>
      <c r="O204" s="94" t="s">
        <v>167</v>
      </c>
      <c r="P204" s="12">
        <v>17</v>
      </c>
      <c r="Q204" s="54">
        <v>119.94797058823531</v>
      </c>
      <c r="R204" s="12">
        <v>290735.29411764705</v>
      </c>
      <c r="S204" s="12">
        <v>2580.8235294117649</v>
      </c>
      <c r="T204" s="14">
        <v>11</v>
      </c>
      <c r="U204" s="54">
        <v>137.70176363636367</v>
      </c>
      <c r="V204" s="12">
        <v>307545.45454545453</v>
      </c>
      <c r="W204" s="12">
        <v>2309.7272727272725</v>
      </c>
      <c r="X204" s="12">
        <v>6</v>
      </c>
      <c r="Y204" s="54">
        <v>87.399349999999984</v>
      </c>
      <c r="Z204" s="12">
        <v>259916.66666666666</v>
      </c>
      <c r="AA204" s="63">
        <v>3077.8333333333335</v>
      </c>
      <c r="AC204" s="94" t="s">
        <v>167</v>
      </c>
      <c r="AD204" s="12">
        <f t="shared" si="39"/>
        <v>-3</v>
      </c>
      <c r="AE204" s="54">
        <f t="shared" si="40"/>
        <v>17.389116751823209</v>
      </c>
      <c r="AF204" s="11">
        <f t="shared" si="40"/>
        <v>28.894881236764945</v>
      </c>
      <c r="AG204" s="11">
        <f t="shared" si="40"/>
        <v>14.504792999324073</v>
      </c>
      <c r="AH204" s="14">
        <f t="shared" si="41"/>
        <v>1</v>
      </c>
      <c r="AI204" s="54">
        <f t="shared" si="36"/>
        <v>8.0632547547722684</v>
      </c>
      <c r="AJ204" s="11">
        <f t="shared" si="37"/>
        <v>15.575142632639809</v>
      </c>
      <c r="AK204" s="11">
        <f t="shared" si="38"/>
        <v>9.5488177161483794</v>
      </c>
      <c r="AL204" s="12">
        <f t="shared" si="42"/>
        <v>-4</v>
      </c>
      <c r="AM204" s="54">
        <f t="shared" si="43"/>
        <v>13.605075922940852</v>
      </c>
      <c r="AN204" s="11">
        <f t="shared" si="43"/>
        <v>40.48030843512413</v>
      </c>
      <c r="AO204" s="125">
        <f t="shared" si="43"/>
        <v>28.275124336639742</v>
      </c>
    </row>
    <row r="205" spans="1:41">
      <c r="A205" s="93" t="s">
        <v>432</v>
      </c>
      <c r="B205" s="66">
        <v>13</v>
      </c>
      <c r="C205" s="65">
        <v>140.50769230769228</v>
      </c>
      <c r="D205" s="66">
        <v>410384.61538461538</v>
      </c>
      <c r="E205" s="66">
        <v>3000.3846153846157</v>
      </c>
      <c r="F205" s="67">
        <v>13</v>
      </c>
      <c r="G205" s="65">
        <v>140.50769231000001</v>
      </c>
      <c r="H205" s="66">
        <v>410384.61537999997</v>
      </c>
      <c r="I205" s="66">
        <v>3000.3846153846157</v>
      </c>
      <c r="J205" s="66"/>
      <c r="K205" s="65" t="s">
        <v>1088</v>
      </c>
      <c r="L205" s="66" t="s">
        <v>1088</v>
      </c>
      <c r="M205" s="112"/>
      <c r="O205" s="93" t="s">
        <v>432</v>
      </c>
      <c r="P205" s="66">
        <v>15</v>
      </c>
      <c r="Q205" s="65">
        <v>165.76933333333332</v>
      </c>
      <c r="R205" s="66">
        <v>361466.66666666669</v>
      </c>
      <c r="S205" s="66">
        <v>2360.9333333333334</v>
      </c>
      <c r="T205" s="67">
        <v>15</v>
      </c>
      <c r="U205" s="65">
        <v>165.76933333333335</v>
      </c>
      <c r="V205" s="66">
        <v>361466.66666666669</v>
      </c>
      <c r="W205" s="66">
        <v>2360.9333333333334</v>
      </c>
      <c r="X205" s="66"/>
      <c r="Y205" s="65"/>
      <c r="Z205" s="66"/>
      <c r="AA205" s="112"/>
      <c r="AC205" s="93" t="s">
        <v>432</v>
      </c>
      <c r="AD205" s="66">
        <f t="shared" si="39"/>
        <v>2</v>
      </c>
      <c r="AE205" s="65">
        <f t="shared" si="40"/>
        <v>17.978831344209656</v>
      </c>
      <c r="AF205" s="116">
        <f t="shared" si="40"/>
        <v>-11.920024992189935</v>
      </c>
      <c r="AG205" s="116">
        <f t="shared" si="40"/>
        <v>-21.312310387557158</v>
      </c>
      <c r="AH205" s="67">
        <f t="shared" si="41"/>
        <v>2</v>
      </c>
      <c r="AI205" s="65">
        <f t="shared" si="36"/>
        <v>17.978831342271967</v>
      </c>
      <c r="AJ205" s="116">
        <f t="shared" si="37"/>
        <v>-11.920024991199341</v>
      </c>
      <c r="AK205" s="116">
        <f t="shared" si="38"/>
        <v>-21.312310387557158</v>
      </c>
      <c r="AL205" s="66"/>
      <c r="AM205" s="65"/>
      <c r="AN205" s="116"/>
      <c r="AO205" s="126"/>
    </row>
    <row r="206" spans="1:41">
      <c r="A206" s="94" t="s">
        <v>436</v>
      </c>
      <c r="B206" s="12">
        <v>48</v>
      </c>
      <c r="C206" s="54">
        <v>81.49356250000001</v>
      </c>
      <c r="D206" s="12">
        <v>135041.66666666672</v>
      </c>
      <c r="E206" s="12">
        <v>1665.8125</v>
      </c>
      <c r="F206" s="14"/>
      <c r="G206" s="54" t="s">
        <v>1088</v>
      </c>
      <c r="H206" s="12" t="s">
        <v>1088</v>
      </c>
      <c r="I206" s="12"/>
      <c r="J206" s="12">
        <v>48</v>
      </c>
      <c r="K206" s="54">
        <v>81.493562499999996</v>
      </c>
      <c r="L206" s="12">
        <v>135041.66667000001</v>
      </c>
      <c r="M206" s="63">
        <v>1665.8125</v>
      </c>
      <c r="O206" s="94" t="s">
        <v>436</v>
      </c>
      <c r="P206" s="12">
        <v>49</v>
      </c>
      <c r="Q206" s="54">
        <v>82.164795918367361</v>
      </c>
      <c r="R206" s="12">
        <v>134763.26530612246</v>
      </c>
      <c r="S206" s="12">
        <v>1648.3265306122448</v>
      </c>
      <c r="T206" s="14"/>
      <c r="U206" s="54"/>
      <c r="V206" s="12"/>
      <c r="W206" s="12"/>
      <c r="X206" s="12">
        <v>49</v>
      </c>
      <c r="Y206" s="54">
        <v>82.164795918367346</v>
      </c>
      <c r="Z206" s="12">
        <v>134763.26530612246</v>
      </c>
      <c r="AA206" s="63">
        <v>1648.3265306122448</v>
      </c>
      <c r="AC206" s="94" t="s">
        <v>436</v>
      </c>
      <c r="AD206" s="12">
        <f t="shared" si="39"/>
        <v>1</v>
      </c>
      <c r="AE206" s="54">
        <f t="shared" si="40"/>
        <v>0.82366434571730796</v>
      </c>
      <c r="AF206" s="11">
        <f t="shared" si="40"/>
        <v>-0.20615960052644955</v>
      </c>
      <c r="AG206" s="11">
        <f t="shared" si="40"/>
        <v>-1.0496961325332339</v>
      </c>
      <c r="AH206" s="14"/>
      <c r="AI206" s="54"/>
      <c r="AJ206" s="11"/>
      <c r="AK206" s="11"/>
      <c r="AL206" s="12">
        <f t="shared" si="42"/>
        <v>1</v>
      </c>
      <c r="AM206" s="54">
        <f t="shared" si="43"/>
        <v>0.82366434571730807</v>
      </c>
      <c r="AN206" s="11">
        <f t="shared" si="43"/>
        <v>-0.20615960298970329</v>
      </c>
      <c r="AO206" s="125">
        <f t="shared" si="43"/>
        <v>-1.0496961325332339</v>
      </c>
    </row>
    <row r="207" spans="1:41">
      <c r="A207" s="93" t="s">
        <v>437</v>
      </c>
      <c r="B207" s="66">
        <v>1</v>
      </c>
      <c r="C207" s="65">
        <v>180</v>
      </c>
      <c r="D207" s="66">
        <v>215000</v>
      </c>
      <c r="E207" s="66">
        <v>1194</v>
      </c>
      <c r="F207" s="67">
        <v>1</v>
      </c>
      <c r="G207" s="65">
        <v>180</v>
      </c>
      <c r="H207" s="66">
        <v>215000</v>
      </c>
      <c r="I207" s="66">
        <v>1194</v>
      </c>
      <c r="J207" s="66"/>
      <c r="K207" s="65" t="s">
        <v>1088</v>
      </c>
      <c r="L207" s="66" t="s">
        <v>1088</v>
      </c>
      <c r="M207" s="112"/>
      <c r="O207" s="93" t="s">
        <v>437</v>
      </c>
      <c r="P207" s="66">
        <v>1</v>
      </c>
      <c r="Q207" s="65">
        <v>180</v>
      </c>
      <c r="R207" s="66">
        <v>215000</v>
      </c>
      <c r="S207" s="66">
        <v>1194</v>
      </c>
      <c r="T207" s="67">
        <v>1</v>
      </c>
      <c r="U207" s="65">
        <v>180</v>
      </c>
      <c r="V207" s="66">
        <v>215000</v>
      </c>
      <c r="W207" s="66">
        <v>1194</v>
      </c>
      <c r="X207" s="66"/>
      <c r="Y207" s="65"/>
      <c r="Z207" s="66"/>
      <c r="AA207" s="112"/>
      <c r="AC207" s="93" t="s">
        <v>437</v>
      </c>
      <c r="AD207" s="66">
        <f t="shared" si="39"/>
        <v>0</v>
      </c>
      <c r="AE207" s="65">
        <f t="shared" si="40"/>
        <v>0</v>
      </c>
      <c r="AF207" s="116">
        <f t="shared" si="40"/>
        <v>0</v>
      </c>
      <c r="AG207" s="116">
        <f t="shared" si="40"/>
        <v>0</v>
      </c>
      <c r="AH207" s="67">
        <f t="shared" si="41"/>
        <v>0</v>
      </c>
      <c r="AI207" s="65">
        <f t="shared" si="36"/>
        <v>0</v>
      </c>
      <c r="AJ207" s="116">
        <f t="shared" si="37"/>
        <v>0</v>
      </c>
      <c r="AK207" s="116">
        <f t="shared" si="38"/>
        <v>0</v>
      </c>
      <c r="AL207" s="66"/>
      <c r="AM207" s="65"/>
      <c r="AN207" s="116"/>
      <c r="AO207" s="126"/>
    </row>
    <row r="208" spans="1:41">
      <c r="A208" s="94" t="s">
        <v>438</v>
      </c>
      <c r="B208" s="12">
        <v>22</v>
      </c>
      <c r="C208" s="54">
        <v>70.983454545454563</v>
      </c>
      <c r="D208" s="12">
        <v>96111.880454545462</v>
      </c>
      <c r="E208" s="12">
        <v>1364.681818181818</v>
      </c>
      <c r="F208" s="14"/>
      <c r="G208" s="54" t="s">
        <v>1088</v>
      </c>
      <c r="H208" s="12" t="s">
        <v>1088</v>
      </c>
      <c r="I208" s="12"/>
      <c r="J208" s="12">
        <v>22</v>
      </c>
      <c r="K208" s="54">
        <v>70.983454545000001</v>
      </c>
      <c r="L208" s="12">
        <v>96111.880455000006</v>
      </c>
      <c r="M208" s="63">
        <v>1364.681818181818</v>
      </c>
      <c r="O208" s="94" t="s">
        <v>438</v>
      </c>
      <c r="P208" s="12">
        <v>12</v>
      </c>
      <c r="Q208" s="54">
        <v>67.830616666666671</v>
      </c>
      <c r="R208" s="12">
        <v>87535.583333333328</v>
      </c>
      <c r="S208" s="12">
        <v>1342.8333333333333</v>
      </c>
      <c r="T208" s="14"/>
      <c r="U208" s="54"/>
      <c r="V208" s="12"/>
      <c r="W208" s="12"/>
      <c r="X208" s="12">
        <v>12</v>
      </c>
      <c r="Y208" s="54">
        <v>67.830616666666657</v>
      </c>
      <c r="Z208" s="12">
        <v>87535.583333333328</v>
      </c>
      <c r="AA208" s="63">
        <v>1342.8333333333333</v>
      </c>
      <c r="AC208" s="94" t="s">
        <v>438</v>
      </c>
      <c r="AD208" s="12">
        <f t="shared" si="39"/>
        <v>-10</v>
      </c>
      <c r="AE208" s="54">
        <f t="shared" si="40"/>
        <v>-4.4416517891066558</v>
      </c>
      <c r="AF208" s="11">
        <f t="shared" si="40"/>
        <v>-8.9232434956552034</v>
      </c>
      <c r="AG208" s="11">
        <f t="shared" si="40"/>
        <v>-1.6009947928810071</v>
      </c>
      <c r="AH208" s="14"/>
      <c r="AI208" s="54"/>
      <c r="AJ208" s="11"/>
      <c r="AK208" s="11"/>
      <c r="AL208" s="12">
        <f t="shared" si="42"/>
        <v>-10</v>
      </c>
      <c r="AM208" s="54">
        <f t="shared" si="43"/>
        <v>-4.4416517884947408</v>
      </c>
      <c r="AN208" s="11">
        <f t="shared" si="43"/>
        <v>-8.9232434960859344</v>
      </c>
      <c r="AO208" s="125">
        <f t="shared" si="43"/>
        <v>-1.6009947928810071</v>
      </c>
    </row>
    <row r="209" spans="1:41">
      <c r="A209" s="93" t="s">
        <v>439</v>
      </c>
      <c r="B209" s="66">
        <v>1</v>
      </c>
      <c r="C209" s="65">
        <v>41.08</v>
      </c>
      <c r="D209" s="66">
        <v>64900</v>
      </c>
      <c r="E209" s="66">
        <v>1580</v>
      </c>
      <c r="F209" s="67"/>
      <c r="G209" s="65" t="s">
        <v>1088</v>
      </c>
      <c r="H209" s="66" t="s">
        <v>1088</v>
      </c>
      <c r="I209" s="66"/>
      <c r="J209" s="66">
        <v>1</v>
      </c>
      <c r="K209" s="65">
        <v>41.08</v>
      </c>
      <c r="L209" s="66">
        <v>64900</v>
      </c>
      <c r="M209" s="112">
        <v>1580</v>
      </c>
      <c r="O209" s="93" t="s">
        <v>439</v>
      </c>
      <c r="P209" s="66">
        <v>12</v>
      </c>
      <c r="Q209" s="65">
        <v>82.956900000000005</v>
      </c>
      <c r="R209" s="66">
        <v>141041.66666666666</v>
      </c>
      <c r="S209" s="66">
        <v>1693.6666666666667</v>
      </c>
      <c r="T209" s="67"/>
      <c r="U209" s="65"/>
      <c r="V209" s="66"/>
      <c r="W209" s="66"/>
      <c r="X209" s="66">
        <v>12</v>
      </c>
      <c r="Y209" s="65">
        <v>82.956900000000005</v>
      </c>
      <c r="Z209" s="66">
        <v>141041.66666666666</v>
      </c>
      <c r="AA209" s="112">
        <v>1693.6666666666667</v>
      </c>
      <c r="AC209" s="93" t="s">
        <v>439</v>
      </c>
      <c r="AD209" s="66">
        <f t="shared" si="39"/>
        <v>11</v>
      </c>
      <c r="AE209" s="65">
        <f t="shared" si="40"/>
        <v>101.93987341772153</v>
      </c>
      <c r="AF209" s="116">
        <f t="shared" si="40"/>
        <v>117.32152028762198</v>
      </c>
      <c r="AG209" s="116">
        <f t="shared" si="40"/>
        <v>7.1940928270042246</v>
      </c>
      <c r="AH209" s="67"/>
      <c r="AI209" s="65"/>
      <c r="AJ209" s="116"/>
      <c r="AK209" s="116"/>
      <c r="AL209" s="66">
        <f t="shared" si="42"/>
        <v>11</v>
      </c>
      <c r="AM209" s="65">
        <f t="shared" si="43"/>
        <v>101.93987341772153</v>
      </c>
      <c r="AN209" s="116">
        <f t="shared" si="43"/>
        <v>117.32152028762198</v>
      </c>
      <c r="AO209" s="126">
        <f t="shared" si="43"/>
        <v>7.1940928270042246</v>
      </c>
    </row>
    <row r="210" spans="1:41">
      <c r="A210" s="94" t="s">
        <v>165</v>
      </c>
      <c r="B210" s="12">
        <v>14</v>
      </c>
      <c r="C210" s="54">
        <v>61.337142857142865</v>
      </c>
      <c r="D210" s="12">
        <v>153657.14285714284</v>
      </c>
      <c r="E210" s="12">
        <v>2725</v>
      </c>
      <c r="F210" s="14"/>
      <c r="G210" s="54" t="s">
        <v>1088</v>
      </c>
      <c r="H210" s="12" t="s">
        <v>1088</v>
      </c>
      <c r="I210" s="12"/>
      <c r="J210" s="12">
        <v>14</v>
      </c>
      <c r="K210" s="54">
        <v>61.337142857000003</v>
      </c>
      <c r="L210" s="12">
        <v>153657.14285999999</v>
      </c>
      <c r="M210" s="63">
        <v>2725</v>
      </c>
      <c r="O210" s="94" t="s">
        <v>165</v>
      </c>
      <c r="P210" s="12">
        <v>17</v>
      </c>
      <c r="Q210" s="54">
        <v>101.26892352941177</v>
      </c>
      <c r="R210" s="12">
        <v>405952.9411764706</v>
      </c>
      <c r="S210" s="12">
        <v>4113.5294117647063</v>
      </c>
      <c r="T210" s="14">
        <v>5</v>
      </c>
      <c r="U210" s="54">
        <v>136.31423999999998</v>
      </c>
      <c r="V210" s="12">
        <v>367000</v>
      </c>
      <c r="W210" s="12">
        <v>2734</v>
      </c>
      <c r="X210" s="12">
        <v>12</v>
      </c>
      <c r="Y210" s="54">
        <v>86.666708333333318</v>
      </c>
      <c r="Z210" s="12">
        <v>422183.33333333331</v>
      </c>
      <c r="AA210" s="63">
        <v>4688.333333333333</v>
      </c>
      <c r="AC210" s="94" t="s">
        <v>165</v>
      </c>
      <c r="AD210" s="12">
        <f t="shared" si="39"/>
        <v>3</v>
      </c>
      <c r="AE210" s="54">
        <f t="shared" si="40"/>
        <v>65.102120529598068</v>
      </c>
      <c r="AF210" s="11">
        <f t="shared" si="40"/>
        <v>164.19399295605191</v>
      </c>
      <c r="AG210" s="11">
        <f t="shared" si="40"/>
        <v>50.955207771181882</v>
      </c>
      <c r="AH210" s="14">
        <f t="shared" si="41"/>
        <v>5</v>
      </c>
      <c r="AI210" s="54"/>
      <c r="AJ210" s="11"/>
      <c r="AK210" s="11"/>
      <c r="AL210" s="12">
        <f t="shared" si="42"/>
        <v>-2</v>
      </c>
      <c r="AM210" s="54">
        <f t="shared" si="43"/>
        <v>41.295639634513265</v>
      </c>
      <c r="AN210" s="11">
        <f t="shared" si="43"/>
        <v>174.75672492361306</v>
      </c>
      <c r="AO210" s="125">
        <f t="shared" si="43"/>
        <v>72.048929663608561</v>
      </c>
    </row>
    <row r="211" spans="1:41">
      <c r="A211" s="93" t="s">
        <v>445</v>
      </c>
      <c r="B211" s="66">
        <v>24</v>
      </c>
      <c r="C211" s="65">
        <v>85.161904166666673</v>
      </c>
      <c r="D211" s="66">
        <v>137917.39130434784</v>
      </c>
      <c r="E211" s="66">
        <v>1646.521739130435</v>
      </c>
      <c r="F211" s="67"/>
      <c r="G211" s="65" t="s">
        <v>1088</v>
      </c>
      <c r="H211" s="66" t="s">
        <v>1088</v>
      </c>
      <c r="I211" s="66"/>
      <c r="J211" s="66">
        <v>24</v>
      </c>
      <c r="K211" s="65">
        <v>85.161904167000003</v>
      </c>
      <c r="L211" s="66">
        <v>137917.39129999999</v>
      </c>
      <c r="M211" s="112">
        <v>1646.521739130435</v>
      </c>
      <c r="O211" s="93" t="s">
        <v>445</v>
      </c>
      <c r="P211" s="66">
        <v>21</v>
      </c>
      <c r="Q211" s="65">
        <v>83.509371428571427</v>
      </c>
      <c r="R211" s="66">
        <v>158014.28571428571</v>
      </c>
      <c r="S211" s="66">
        <v>1904.0952380952381</v>
      </c>
      <c r="T211" s="67"/>
      <c r="U211" s="65"/>
      <c r="V211" s="66"/>
      <c r="W211" s="66"/>
      <c r="X211" s="66">
        <v>21</v>
      </c>
      <c r="Y211" s="65">
        <v>83.509371428571441</v>
      </c>
      <c r="Z211" s="66">
        <v>158014.28571428571</v>
      </c>
      <c r="AA211" s="112">
        <v>1904.0952380952381</v>
      </c>
      <c r="AC211" s="93" t="s">
        <v>445</v>
      </c>
      <c r="AD211" s="66">
        <f t="shared" si="39"/>
        <v>-3</v>
      </c>
      <c r="AE211" s="65">
        <f t="shared" si="40"/>
        <v>-1.9404600616505074</v>
      </c>
      <c r="AF211" s="116">
        <f t="shared" si="40"/>
        <v>14.571689777389459</v>
      </c>
      <c r="AG211" s="116">
        <f t="shared" si="40"/>
        <v>15.64349214732102</v>
      </c>
      <c r="AH211" s="67"/>
      <c r="AI211" s="65"/>
      <c r="AJ211" s="116"/>
      <c r="AK211" s="116"/>
      <c r="AL211" s="66">
        <f t="shared" si="42"/>
        <v>-3</v>
      </c>
      <c r="AM211" s="65">
        <f t="shared" si="43"/>
        <v>-1.9404600620343029</v>
      </c>
      <c r="AN211" s="116">
        <f t="shared" si="43"/>
        <v>14.571689781001334</v>
      </c>
      <c r="AO211" s="126">
        <f t="shared" si="43"/>
        <v>15.64349214732102</v>
      </c>
    </row>
    <row r="212" spans="1:41">
      <c r="A212" s="94" t="s">
        <v>162</v>
      </c>
      <c r="B212" s="12">
        <v>7</v>
      </c>
      <c r="C212" s="54">
        <v>119.40285714285714</v>
      </c>
      <c r="D212" s="12">
        <v>332185.71428571426</v>
      </c>
      <c r="E212" s="12">
        <v>2867.9999999999995</v>
      </c>
      <c r="F212" s="14">
        <v>1</v>
      </c>
      <c r="G212" s="54">
        <v>234.63</v>
      </c>
      <c r="H212" s="12">
        <v>549300</v>
      </c>
      <c r="I212" s="12">
        <v>2341</v>
      </c>
      <c r="J212" s="12">
        <v>6</v>
      </c>
      <c r="K212" s="54">
        <v>100.19833333</v>
      </c>
      <c r="L212" s="12">
        <v>296000</v>
      </c>
      <c r="M212" s="63">
        <v>2955.833333333333</v>
      </c>
      <c r="O212" s="94" t="s">
        <v>162</v>
      </c>
      <c r="P212" s="12">
        <v>8</v>
      </c>
      <c r="Q212" s="54">
        <v>137.78740000000002</v>
      </c>
      <c r="R212" s="12">
        <v>341500</v>
      </c>
      <c r="S212" s="12">
        <v>2691.125</v>
      </c>
      <c r="T212" s="14">
        <v>2</v>
      </c>
      <c r="U212" s="54">
        <v>250.55459999999999</v>
      </c>
      <c r="V212" s="12">
        <v>478000</v>
      </c>
      <c r="W212" s="12">
        <v>1897</v>
      </c>
      <c r="X212" s="12">
        <v>6</v>
      </c>
      <c r="Y212" s="54">
        <v>100.19833333333334</v>
      </c>
      <c r="Z212" s="12">
        <v>296000</v>
      </c>
      <c r="AA212" s="63">
        <v>2955.8333333333335</v>
      </c>
      <c r="AC212" s="94" t="s">
        <v>162</v>
      </c>
      <c r="AD212" s="12">
        <f t="shared" si="39"/>
        <v>1</v>
      </c>
      <c r="AE212" s="54">
        <f t="shared" si="40"/>
        <v>15.397071139719094</v>
      </c>
      <c r="AF212" s="11">
        <f t="shared" si="40"/>
        <v>2.8039392766524829</v>
      </c>
      <c r="AG212" s="11">
        <f t="shared" si="40"/>
        <v>-6.1671896792189536</v>
      </c>
      <c r="AH212" s="14">
        <f t="shared" si="41"/>
        <v>1</v>
      </c>
      <c r="AI212" s="54">
        <f t="shared" si="36"/>
        <v>6.7871116225546597</v>
      </c>
      <c r="AJ212" s="11">
        <f t="shared" si="37"/>
        <v>-12.980156562898234</v>
      </c>
      <c r="AK212" s="11">
        <f t="shared" si="38"/>
        <v>-18.966253737718922</v>
      </c>
      <c r="AL212" s="12">
        <f t="shared" si="42"/>
        <v>0</v>
      </c>
      <c r="AM212" s="54">
        <f t="shared" si="43"/>
        <v>3.3267426750340017E-9</v>
      </c>
      <c r="AN212" s="11">
        <f t="shared" si="43"/>
        <v>0</v>
      </c>
      <c r="AO212" s="125">
        <f t="shared" si="43"/>
        <v>1.5384742629370088E-14</v>
      </c>
    </row>
    <row r="213" spans="1:41">
      <c r="A213" s="93" t="s">
        <v>452</v>
      </c>
      <c r="B213" s="66">
        <v>1</v>
      </c>
      <c r="C213" s="65">
        <v>158</v>
      </c>
      <c r="D213" s="66">
        <v>350000</v>
      </c>
      <c r="E213" s="66">
        <v>2215</v>
      </c>
      <c r="F213" s="67">
        <v>1</v>
      </c>
      <c r="G213" s="65">
        <v>158</v>
      </c>
      <c r="H213" s="66">
        <v>350000</v>
      </c>
      <c r="I213" s="66">
        <v>2215</v>
      </c>
      <c r="J213" s="66"/>
      <c r="K213" s="65" t="s">
        <v>1088</v>
      </c>
      <c r="L213" s="66" t="s">
        <v>1088</v>
      </c>
      <c r="M213" s="112"/>
      <c r="O213" s="93" t="s">
        <v>452</v>
      </c>
      <c r="P213" s="66">
        <v>2</v>
      </c>
      <c r="Q213" s="65">
        <v>160.9375</v>
      </c>
      <c r="R213" s="66">
        <v>372500</v>
      </c>
      <c r="S213" s="66">
        <v>2314.5</v>
      </c>
      <c r="T213" s="67">
        <v>2</v>
      </c>
      <c r="U213" s="65">
        <v>160.9375</v>
      </c>
      <c r="V213" s="66">
        <v>372500</v>
      </c>
      <c r="W213" s="66">
        <v>2314.5</v>
      </c>
      <c r="X213" s="66"/>
      <c r="Y213" s="65"/>
      <c r="Z213" s="66"/>
      <c r="AA213" s="112"/>
      <c r="AC213" s="93" t="s">
        <v>452</v>
      </c>
      <c r="AD213" s="66">
        <f t="shared" si="39"/>
        <v>1</v>
      </c>
      <c r="AE213" s="65">
        <f t="shared" si="40"/>
        <v>1.8591772151898733</v>
      </c>
      <c r="AF213" s="116">
        <f t="shared" si="40"/>
        <v>6.4285714285714288</v>
      </c>
      <c r="AG213" s="116">
        <f t="shared" si="40"/>
        <v>4.4920993227990973</v>
      </c>
      <c r="AH213" s="67">
        <f t="shared" si="41"/>
        <v>1</v>
      </c>
      <c r="AI213" s="65">
        <f t="shared" si="36"/>
        <v>1.8591772151898733</v>
      </c>
      <c r="AJ213" s="116">
        <f t="shared" si="37"/>
        <v>6.4285714285714288</v>
      </c>
      <c r="AK213" s="116">
        <f t="shared" si="38"/>
        <v>4.4920993227990973</v>
      </c>
      <c r="AL213" s="66"/>
      <c r="AM213" s="65"/>
      <c r="AN213" s="116"/>
      <c r="AO213" s="126"/>
    </row>
    <row r="214" spans="1:41">
      <c r="A214" s="94" t="s">
        <v>453</v>
      </c>
      <c r="B214" s="12">
        <v>21</v>
      </c>
      <c r="C214" s="54">
        <v>67.478571428571442</v>
      </c>
      <c r="D214" s="12">
        <v>71435.571428571435</v>
      </c>
      <c r="E214" s="12">
        <v>1094.3333333333335</v>
      </c>
      <c r="F214" s="14"/>
      <c r="G214" s="54" t="s">
        <v>1088</v>
      </c>
      <c r="H214" s="12" t="s">
        <v>1088</v>
      </c>
      <c r="I214" s="12"/>
      <c r="J214" s="12">
        <v>21</v>
      </c>
      <c r="K214" s="54">
        <v>67.478571428999999</v>
      </c>
      <c r="L214" s="12">
        <v>71435.571429000003</v>
      </c>
      <c r="M214" s="63">
        <v>1094.3333333333335</v>
      </c>
      <c r="O214" s="94" t="s">
        <v>453</v>
      </c>
      <c r="P214" s="12">
        <v>22</v>
      </c>
      <c r="Q214" s="54">
        <v>67.371818181818185</v>
      </c>
      <c r="R214" s="12">
        <v>94275.318181818177</v>
      </c>
      <c r="S214" s="12">
        <v>1442.6363636363637</v>
      </c>
      <c r="T214" s="14"/>
      <c r="U214" s="54"/>
      <c r="V214" s="12"/>
      <c r="W214" s="12"/>
      <c r="X214" s="12">
        <v>22</v>
      </c>
      <c r="Y214" s="54">
        <v>67.371818181818185</v>
      </c>
      <c r="Z214" s="12">
        <v>94275.318181818177</v>
      </c>
      <c r="AA214" s="63">
        <v>1442.6363636363637</v>
      </c>
      <c r="AC214" s="94" t="s">
        <v>453</v>
      </c>
      <c r="AD214" s="12">
        <f t="shared" si="39"/>
        <v>1</v>
      </c>
      <c r="AE214" s="54">
        <f t="shared" si="40"/>
        <v>-0.15820318138515946</v>
      </c>
      <c r="AF214" s="11">
        <f t="shared" si="40"/>
        <v>31.972512148354898</v>
      </c>
      <c r="AG214" s="11">
        <f t="shared" si="40"/>
        <v>31.827873618918385</v>
      </c>
      <c r="AH214" s="14"/>
      <c r="AI214" s="54"/>
      <c r="AJ214" s="11"/>
      <c r="AK214" s="11"/>
      <c r="AL214" s="12">
        <f t="shared" si="42"/>
        <v>1</v>
      </c>
      <c r="AM214" s="54">
        <f t="shared" si="43"/>
        <v>-0.15820318201925521</v>
      </c>
      <c r="AN214" s="11">
        <f t="shared" si="43"/>
        <v>31.97251214756314</v>
      </c>
      <c r="AO214" s="125">
        <f t="shared" si="43"/>
        <v>31.827873618918385</v>
      </c>
    </row>
    <row r="215" spans="1:41">
      <c r="A215" s="93" t="s">
        <v>455</v>
      </c>
      <c r="B215" s="66">
        <v>1</v>
      </c>
      <c r="C215" s="65">
        <v>64.8</v>
      </c>
      <c r="D215" s="66">
        <v>81300</v>
      </c>
      <c r="E215" s="66">
        <v>1255</v>
      </c>
      <c r="F215" s="67"/>
      <c r="G215" s="65" t="s">
        <v>1088</v>
      </c>
      <c r="H215" s="66" t="s">
        <v>1088</v>
      </c>
      <c r="I215" s="66"/>
      <c r="J215" s="66">
        <v>1</v>
      </c>
      <c r="K215" s="65">
        <v>64.8</v>
      </c>
      <c r="L215" s="66">
        <v>81300</v>
      </c>
      <c r="M215" s="112">
        <v>1255</v>
      </c>
      <c r="O215" s="93" t="s">
        <v>455</v>
      </c>
      <c r="P215" s="66">
        <v>9</v>
      </c>
      <c r="Q215" s="65">
        <v>141.57839999999999</v>
      </c>
      <c r="R215" s="66">
        <v>197033.33333333334</v>
      </c>
      <c r="S215" s="66">
        <v>1392.8888888888889</v>
      </c>
      <c r="T215" s="67"/>
      <c r="U215" s="65"/>
      <c r="V215" s="66"/>
      <c r="W215" s="66"/>
      <c r="X215" s="66">
        <v>9</v>
      </c>
      <c r="Y215" s="65">
        <v>141.57839999999999</v>
      </c>
      <c r="Z215" s="66">
        <v>197033.33333333334</v>
      </c>
      <c r="AA215" s="112">
        <v>1392.8888888888889</v>
      </c>
      <c r="AC215" s="93" t="s">
        <v>455</v>
      </c>
      <c r="AD215" s="66">
        <f t="shared" si="39"/>
        <v>8</v>
      </c>
      <c r="AE215" s="65">
        <f t="shared" si="40"/>
        <v>118.48518518518517</v>
      </c>
      <c r="AF215" s="116">
        <f t="shared" si="40"/>
        <v>142.35342353423536</v>
      </c>
      <c r="AG215" s="116">
        <f t="shared" si="40"/>
        <v>10.987162461266049</v>
      </c>
      <c r="AH215" s="67"/>
      <c r="AI215" s="65"/>
      <c r="AJ215" s="116"/>
      <c r="AK215" s="116"/>
      <c r="AL215" s="66">
        <f t="shared" si="42"/>
        <v>8</v>
      </c>
      <c r="AM215" s="65">
        <f t="shared" si="43"/>
        <v>118.48518518518517</v>
      </c>
      <c r="AN215" s="116">
        <f t="shared" si="43"/>
        <v>142.35342353423536</v>
      </c>
      <c r="AO215" s="126">
        <f t="shared" si="43"/>
        <v>10.987162461266049</v>
      </c>
    </row>
    <row r="216" spans="1:41">
      <c r="A216" s="94" t="s">
        <v>457</v>
      </c>
      <c r="B216" s="12">
        <v>1</v>
      </c>
      <c r="C216" s="54">
        <v>45</v>
      </c>
      <c r="D216" s="12">
        <v>93750</v>
      </c>
      <c r="E216" s="12">
        <v>2083</v>
      </c>
      <c r="F216" s="14"/>
      <c r="G216" s="54" t="s">
        <v>1088</v>
      </c>
      <c r="H216" s="12" t="s">
        <v>1088</v>
      </c>
      <c r="I216" s="12"/>
      <c r="J216" s="12">
        <v>1</v>
      </c>
      <c r="K216" s="54">
        <v>45</v>
      </c>
      <c r="L216" s="12">
        <v>93750</v>
      </c>
      <c r="M216" s="63">
        <v>2083</v>
      </c>
      <c r="O216" s="94" t="s">
        <v>457</v>
      </c>
      <c r="P216" s="12">
        <v>1</v>
      </c>
      <c r="Q216" s="54">
        <v>45</v>
      </c>
      <c r="R216" s="12">
        <v>101790</v>
      </c>
      <c r="S216" s="12">
        <v>2262</v>
      </c>
      <c r="T216" s="14"/>
      <c r="U216" s="54"/>
      <c r="V216" s="12"/>
      <c r="W216" s="12"/>
      <c r="X216" s="12">
        <v>1</v>
      </c>
      <c r="Y216" s="54">
        <v>45</v>
      </c>
      <c r="Z216" s="12">
        <v>101790</v>
      </c>
      <c r="AA216" s="63">
        <v>2262</v>
      </c>
      <c r="AC216" s="94" t="s">
        <v>457</v>
      </c>
      <c r="AD216" s="12">
        <f t="shared" si="39"/>
        <v>0</v>
      </c>
      <c r="AE216" s="54">
        <f t="shared" si="40"/>
        <v>0</v>
      </c>
      <c r="AF216" s="11">
        <f t="shared" si="40"/>
        <v>8.5760000000000005</v>
      </c>
      <c r="AG216" s="11">
        <f t="shared" si="40"/>
        <v>8.5933749399903991</v>
      </c>
      <c r="AH216" s="14"/>
      <c r="AI216" s="54"/>
      <c r="AJ216" s="11"/>
      <c r="AK216" s="11"/>
      <c r="AL216" s="12">
        <f t="shared" si="42"/>
        <v>0</v>
      </c>
      <c r="AM216" s="54">
        <f t="shared" si="43"/>
        <v>0</v>
      </c>
      <c r="AN216" s="11">
        <f t="shared" si="43"/>
        <v>8.5760000000000005</v>
      </c>
      <c r="AO216" s="125">
        <f t="shared" si="43"/>
        <v>8.5933749399903991</v>
      </c>
    </row>
    <row r="217" spans="1:41">
      <c r="A217" s="93" t="s">
        <v>466</v>
      </c>
      <c r="B217" s="66">
        <v>2</v>
      </c>
      <c r="C217" s="65">
        <v>146.9</v>
      </c>
      <c r="D217" s="66">
        <v>235000</v>
      </c>
      <c r="E217" s="66">
        <v>1642.5</v>
      </c>
      <c r="F217" s="67">
        <v>1</v>
      </c>
      <c r="G217" s="65">
        <v>120</v>
      </c>
      <c r="H217" s="66">
        <v>225000</v>
      </c>
      <c r="I217" s="66">
        <v>1875</v>
      </c>
      <c r="J217" s="66">
        <v>1</v>
      </c>
      <c r="K217" s="65">
        <v>173.8</v>
      </c>
      <c r="L217" s="66">
        <v>245000</v>
      </c>
      <c r="M217" s="112">
        <v>1410</v>
      </c>
      <c r="O217" s="93" t="s">
        <v>466</v>
      </c>
      <c r="P217" s="66">
        <v>1</v>
      </c>
      <c r="Q217" s="65">
        <v>173.8</v>
      </c>
      <c r="R217" s="66">
        <v>245000</v>
      </c>
      <c r="S217" s="66">
        <v>1410</v>
      </c>
      <c r="T217" s="67"/>
      <c r="U217" s="65"/>
      <c r="V217" s="66"/>
      <c r="W217" s="66"/>
      <c r="X217" s="66">
        <v>1</v>
      </c>
      <c r="Y217" s="65">
        <v>173.8</v>
      </c>
      <c r="Z217" s="66">
        <v>245000</v>
      </c>
      <c r="AA217" s="112">
        <v>1410</v>
      </c>
      <c r="AC217" s="93" t="s">
        <v>466</v>
      </c>
      <c r="AD217" s="66">
        <f t="shared" si="39"/>
        <v>-1</v>
      </c>
      <c r="AE217" s="65">
        <f t="shared" si="40"/>
        <v>18.311776718856368</v>
      </c>
      <c r="AF217" s="116">
        <f t="shared" si="40"/>
        <v>4.2553191489361701</v>
      </c>
      <c r="AG217" s="116">
        <f t="shared" si="40"/>
        <v>-14.155251141552512</v>
      </c>
      <c r="AH217" s="67">
        <f t="shared" si="41"/>
        <v>-1</v>
      </c>
      <c r="AI217" s="65"/>
      <c r="AJ217" s="116"/>
      <c r="AK217" s="116"/>
      <c r="AL217" s="66">
        <f t="shared" si="42"/>
        <v>0</v>
      </c>
      <c r="AM217" s="65">
        <f t="shared" si="43"/>
        <v>0</v>
      </c>
      <c r="AN217" s="116">
        <f t="shared" si="43"/>
        <v>0</v>
      </c>
      <c r="AO217" s="126">
        <f t="shared" si="43"/>
        <v>0</v>
      </c>
    </row>
    <row r="218" spans="1:41">
      <c r="A218" s="94" t="s">
        <v>469</v>
      </c>
      <c r="B218" s="12">
        <v>23</v>
      </c>
      <c r="C218" s="54">
        <v>49.411304347826089</v>
      </c>
      <c r="D218" s="12">
        <v>73808.695652173919</v>
      </c>
      <c r="E218" s="12">
        <v>1519.2173913043478</v>
      </c>
      <c r="F218" s="14"/>
      <c r="G218" s="54" t="s">
        <v>1088</v>
      </c>
      <c r="H218" s="12" t="s">
        <v>1088</v>
      </c>
      <c r="I218" s="12"/>
      <c r="J218" s="12">
        <v>23</v>
      </c>
      <c r="K218" s="54">
        <v>49.411304348000002</v>
      </c>
      <c r="L218" s="12">
        <v>73808.695651999995</v>
      </c>
      <c r="M218" s="63">
        <v>1519.2173913043478</v>
      </c>
      <c r="O218" s="94" t="s">
        <v>469</v>
      </c>
      <c r="P218" s="12">
        <v>6</v>
      </c>
      <c r="Q218" s="54">
        <v>50.399458333333335</v>
      </c>
      <c r="R218" s="12">
        <v>87966.666666666672</v>
      </c>
      <c r="S218" s="12">
        <v>1772</v>
      </c>
      <c r="T218" s="14"/>
      <c r="U218" s="54"/>
      <c r="V218" s="12"/>
      <c r="W218" s="12"/>
      <c r="X218" s="12">
        <v>6</v>
      </c>
      <c r="Y218" s="54">
        <v>50.399458333333321</v>
      </c>
      <c r="Z218" s="12">
        <v>87966.666666666672</v>
      </c>
      <c r="AA218" s="63">
        <v>1772</v>
      </c>
      <c r="AC218" s="94" t="s">
        <v>469</v>
      </c>
      <c r="AD218" s="12">
        <f t="shared" si="39"/>
        <v>-17</v>
      </c>
      <c r="AE218" s="54">
        <f t="shared" si="40"/>
        <v>1.9998540790407633</v>
      </c>
      <c r="AF218" s="11">
        <f t="shared" si="40"/>
        <v>19.181982406534711</v>
      </c>
      <c r="AG218" s="11">
        <f t="shared" si="40"/>
        <v>16.63900177436896</v>
      </c>
      <c r="AH218" s="14"/>
      <c r="AI218" s="54"/>
      <c r="AJ218" s="11"/>
      <c r="AK218" s="11"/>
      <c r="AL218" s="12">
        <f t="shared" si="42"/>
        <v>-17</v>
      </c>
      <c r="AM218" s="54">
        <f t="shared" si="43"/>
        <v>1.9998540786817267</v>
      </c>
      <c r="AN218" s="11">
        <f t="shared" si="43"/>
        <v>19.181982406815553</v>
      </c>
      <c r="AO218" s="125">
        <f t="shared" si="43"/>
        <v>16.63900177436896</v>
      </c>
    </row>
    <row r="219" spans="1:41">
      <c r="A219" s="93" t="s">
        <v>470</v>
      </c>
      <c r="B219" s="66">
        <v>3</v>
      </c>
      <c r="C219" s="65">
        <v>140.71</v>
      </c>
      <c r="D219" s="66">
        <v>345000</v>
      </c>
      <c r="E219" s="66">
        <v>2113</v>
      </c>
      <c r="F219" s="67">
        <v>1</v>
      </c>
      <c r="G219" s="65">
        <v>274.13</v>
      </c>
      <c r="H219" s="66">
        <v>775000</v>
      </c>
      <c r="I219" s="66">
        <v>2827</v>
      </c>
      <c r="J219" s="66">
        <v>2</v>
      </c>
      <c r="K219" s="65">
        <v>74</v>
      </c>
      <c r="L219" s="66">
        <v>130000</v>
      </c>
      <c r="M219" s="112">
        <v>1756</v>
      </c>
      <c r="O219" s="93" t="s">
        <v>470</v>
      </c>
      <c r="P219" s="66">
        <v>10</v>
      </c>
      <c r="Q219" s="65">
        <v>170.297301</v>
      </c>
      <c r="R219" s="66">
        <v>562750</v>
      </c>
      <c r="S219" s="66">
        <v>3093.875</v>
      </c>
      <c r="T219" s="67">
        <v>8</v>
      </c>
      <c r="U219" s="65">
        <v>194.37162624999999</v>
      </c>
      <c r="V219" s="66">
        <v>707000</v>
      </c>
      <c r="W219" s="66">
        <v>3539.8333333333335</v>
      </c>
      <c r="X219" s="66">
        <v>2</v>
      </c>
      <c r="Y219" s="65">
        <v>74</v>
      </c>
      <c r="Z219" s="66">
        <v>130000</v>
      </c>
      <c r="AA219" s="112">
        <v>1756</v>
      </c>
      <c r="AC219" s="93" t="s">
        <v>470</v>
      </c>
      <c r="AD219" s="66">
        <f t="shared" si="39"/>
        <v>7</v>
      </c>
      <c r="AE219" s="65">
        <f t="shared" si="40"/>
        <v>21.027148745647072</v>
      </c>
      <c r="AF219" s="116">
        <f t="shared" si="40"/>
        <v>63.115942028985508</v>
      </c>
      <c r="AG219" s="116">
        <f t="shared" si="40"/>
        <v>46.42096545196403</v>
      </c>
      <c r="AH219" s="67">
        <f t="shared" si="41"/>
        <v>7</v>
      </c>
      <c r="AI219" s="65">
        <f t="shared" si="36"/>
        <v>-29.095091288804582</v>
      </c>
      <c r="AJ219" s="116">
        <f t="shared" si="37"/>
        <v>-8.7741935483870961</v>
      </c>
      <c r="AK219" s="116">
        <f t="shared" si="38"/>
        <v>25.215186888338643</v>
      </c>
      <c r="AL219" s="66">
        <f t="shared" si="42"/>
        <v>0</v>
      </c>
      <c r="AM219" s="65">
        <f t="shared" si="43"/>
        <v>0</v>
      </c>
      <c r="AN219" s="116">
        <f t="shared" si="43"/>
        <v>0</v>
      </c>
      <c r="AO219" s="126">
        <f t="shared" si="43"/>
        <v>0</v>
      </c>
    </row>
    <row r="220" spans="1:41">
      <c r="A220" s="94" t="s">
        <v>473</v>
      </c>
      <c r="B220" s="12">
        <v>1</v>
      </c>
      <c r="C220" s="54">
        <v>73.900000000000006</v>
      </c>
      <c r="D220" s="12">
        <v>165000</v>
      </c>
      <c r="E220" s="12">
        <v>2233</v>
      </c>
      <c r="F220" s="14"/>
      <c r="G220" s="54" t="s">
        <v>1088</v>
      </c>
      <c r="H220" s="12" t="s">
        <v>1088</v>
      </c>
      <c r="I220" s="12"/>
      <c r="J220" s="12">
        <v>1</v>
      </c>
      <c r="K220" s="54">
        <v>73.900000000000006</v>
      </c>
      <c r="L220" s="12">
        <v>165000</v>
      </c>
      <c r="M220" s="63">
        <v>2233</v>
      </c>
      <c r="O220" s="94" t="s">
        <v>473</v>
      </c>
      <c r="P220" s="12">
        <v>1</v>
      </c>
      <c r="Q220" s="54">
        <v>73.900000000000006</v>
      </c>
      <c r="R220" s="12">
        <v>165000</v>
      </c>
      <c r="S220" s="12">
        <v>2233</v>
      </c>
      <c r="T220" s="14"/>
      <c r="U220" s="54"/>
      <c r="V220" s="12"/>
      <c r="W220" s="12"/>
      <c r="X220" s="12">
        <v>1</v>
      </c>
      <c r="Y220" s="54">
        <v>73.900000000000006</v>
      </c>
      <c r="Z220" s="12">
        <v>165000</v>
      </c>
      <c r="AA220" s="63">
        <v>2233</v>
      </c>
      <c r="AC220" s="94" t="s">
        <v>473</v>
      </c>
      <c r="AD220" s="12">
        <f t="shared" si="39"/>
        <v>0</v>
      </c>
      <c r="AE220" s="54">
        <f t="shared" si="40"/>
        <v>0</v>
      </c>
      <c r="AF220" s="11">
        <f t="shared" si="40"/>
        <v>0</v>
      </c>
      <c r="AG220" s="11">
        <f t="shared" si="40"/>
        <v>0</v>
      </c>
      <c r="AH220" s="14"/>
      <c r="AI220" s="54"/>
      <c r="AJ220" s="11"/>
      <c r="AK220" s="11"/>
      <c r="AL220" s="12">
        <f t="shared" si="42"/>
        <v>0</v>
      </c>
      <c r="AM220" s="54">
        <f t="shared" si="43"/>
        <v>0</v>
      </c>
      <c r="AN220" s="11">
        <f t="shared" si="43"/>
        <v>0</v>
      </c>
      <c r="AO220" s="125">
        <f t="shared" si="43"/>
        <v>0</v>
      </c>
    </row>
    <row r="221" spans="1:41">
      <c r="A221" s="93" t="s">
        <v>482</v>
      </c>
      <c r="B221" s="66">
        <v>2</v>
      </c>
      <c r="C221" s="65">
        <v>180.25825</v>
      </c>
      <c r="D221" s="66">
        <v>276550</v>
      </c>
      <c r="E221" s="66">
        <v>1534.5</v>
      </c>
      <c r="F221" s="67">
        <v>2</v>
      </c>
      <c r="G221" s="65">
        <v>180.25825</v>
      </c>
      <c r="H221" s="66">
        <v>276550</v>
      </c>
      <c r="I221" s="66">
        <v>1534.5</v>
      </c>
      <c r="J221" s="66"/>
      <c r="K221" s="65" t="s">
        <v>1088</v>
      </c>
      <c r="L221" s="66" t="s">
        <v>1088</v>
      </c>
      <c r="M221" s="112"/>
      <c r="O221" s="93" t="s">
        <v>482</v>
      </c>
      <c r="P221" s="66">
        <v>2</v>
      </c>
      <c r="Q221" s="65">
        <v>180.25825</v>
      </c>
      <c r="R221" s="66">
        <v>257276</v>
      </c>
      <c r="S221" s="66">
        <v>1428</v>
      </c>
      <c r="T221" s="67">
        <v>2</v>
      </c>
      <c r="U221" s="65">
        <v>180.25825</v>
      </c>
      <c r="V221" s="66">
        <v>257276</v>
      </c>
      <c r="W221" s="66">
        <v>1428</v>
      </c>
      <c r="X221" s="66"/>
      <c r="Y221" s="65"/>
      <c r="Z221" s="66"/>
      <c r="AA221" s="112"/>
      <c r="AC221" s="93" t="s">
        <v>482</v>
      </c>
      <c r="AD221" s="66">
        <f t="shared" si="39"/>
        <v>0</v>
      </c>
      <c r="AE221" s="65">
        <f t="shared" si="40"/>
        <v>0</v>
      </c>
      <c r="AF221" s="116">
        <f t="shared" si="40"/>
        <v>-6.9694449466642556</v>
      </c>
      <c r="AG221" s="116">
        <f t="shared" si="40"/>
        <v>-6.9403714565004888</v>
      </c>
      <c r="AH221" s="67">
        <f t="shared" si="41"/>
        <v>0</v>
      </c>
      <c r="AI221" s="65">
        <f t="shared" si="36"/>
        <v>0</v>
      </c>
      <c r="AJ221" s="116">
        <f t="shared" si="37"/>
        <v>-6.9694449466642556</v>
      </c>
      <c r="AK221" s="116">
        <f t="shared" si="38"/>
        <v>-6.9403714565004888</v>
      </c>
      <c r="AL221" s="66"/>
      <c r="AM221" s="65"/>
      <c r="AN221" s="116"/>
      <c r="AO221" s="126"/>
    </row>
    <row r="222" spans="1:41">
      <c r="A222" s="94" t="s">
        <v>486</v>
      </c>
      <c r="B222" s="12">
        <v>16</v>
      </c>
      <c r="C222" s="54">
        <v>95.358012500000001</v>
      </c>
      <c r="D222" s="12">
        <v>211753.4375</v>
      </c>
      <c r="E222" s="12">
        <v>2220.8125000000005</v>
      </c>
      <c r="F222" s="14">
        <v>6</v>
      </c>
      <c r="G222" s="54">
        <v>152.73333332999999</v>
      </c>
      <c r="H222" s="12">
        <v>336000.83332999999</v>
      </c>
      <c r="I222" s="12">
        <v>2336.666666666667</v>
      </c>
      <c r="J222" s="12">
        <v>10</v>
      </c>
      <c r="K222" s="54">
        <v>60.93282</v>
      </c>
      <c r="L222" s="12">
        <v>137205</v>
      </c>
      <c r="M222" s="63">
        <v>2151.2999999999997</v>
      </c>
      <c r="O222" s="94" t="s">
        <v>486</v>
      </c>
      <c r="P222" s="12">
        <v>8</v>
      </c>
      <c r="Q222" s="54">
        <v>137.95375000000001</v>
      </c>
      <c r="R222" s="12">
        <v>327135.75</v>
      </c>
      <c r="S222" s="12">
        <v>2542.125</v>
      </c>
      <c r="T222" s="14">
        <v>6</v>
      </c>
      <c r="U222" s="54">
        <v>152.73333333333332</v>
      </c>
      <c r="V222" s="12">
        <v>345347.66666666669</v>
      </c>
      <c r="W222" s="12">
        <v>2417.8333333333335</v>
      </c>
      <c r="X222" s="12">
        <v>2</v>
      </c>
      <c r="Y222" s="54">
        <v>93.615000000000009</v>
      </c>
      <c r="Z222" s="12">
        <v>272500</v>
      </c>
      <c r="AA222" s="63">
        <v>2915</v>
      </c>
      <c r="AC222" s="94" t="s">
        <v>486</v>
      </c>
      <c r="AD222" s="12">
        <f t="shared" si="39"/>
        <v>-8</v>
      </c>
      <c r="AE222" s="54">
        <f t="shared" si="40"/>
        <v>44.669279888777055</v>
      </c>
      <c r="AF222" s="11">
        <f t="shared" si="40"/>
        <v>54.488991471507987</v>
      </c>
      <c r="AG222" s="11">
        <f t="shared" si="40"/>
        <v>14.468240790251294</v>
      </c>
      <c r="AH222" s="14">
        <f t="shared" si="41"/>
        <v>0</v>
      </c>
      <c r="AI222" s="54">
        <f t="shared" si="36"/>
        <v>2.1824486057049067E-9</v>
      </c>
      <c r="AJ222" s="11">
        <f t="shared" si="37"/>
        <v>2.7817887366626826</v>
      </c>
      <c r="AK222" s="11">
        <f t="shared" si="38"/>
        <v>3.4736091298145437</v>
      </c>
      <c r="AL222" s="12">
        <f t="shared" si="42"/>
        <v>-8</v>
      </c>
      <c r="AM222" s="54">
        <f t="shared" si="43"/>
        <v>53.636414661261384</v>
      </c>
      <c r="AN222" s="11">
        <f t="shared" si="43"/>
        <v>98.607922451805692</v>
      </c>
      <c r="AO222" s="125">
        <f t="shared" si="43"/>
        <v>35.499465439501712</v>
      </c>
    </row>
    <row r="223" spans="1:41">
      <c r="A223" s="93" t="s">
        <v>489</v>
      </c>
      <c r="B223" s="66">
        <v>5</v>
      </c>
      <c r="C223" s="65">
        <v>95.59</v>
      </c>
      <c r="D223" s="66">
        <v>334800</v>
      </c>
      <c r="E223" s="66">
        <v>3278.8</v>
      </c>
      <c r="F223" s="67">
        <v>3</v>
      </c>
      <c r="G223" s="65">
        <v>118.23666667000001</v>
      </c>
      <c r="H223" s="66">
        <v>462666.66667000001</v>
      </c>
      <c r="I223" s="66">
        <v>3917.3333333333335</v>
      </c>
      <c r="J223" s="66">
        <v>2</v>
      </c>
      <c r="K223" s="65">
        <v>61.62</v>
      </c>
      <c r="L223" s="66">
        <v>143000</v>
      </c>
      <c r="M223" s="112">
        <v>2321</v>
      </c>
      <c r="O223" s="93" t="s">
        <v>489</v>
      </c>
      <c r="P223" s="66">
        <v>4</v>
      </c>
      <c r="Q223" s="65">
        <v>97.864999999999995</v>
      </c>
      <c r="R223" s="66">
        <v>257000</v>
      </c>
      <c r="S223" s="66">
        <v>2647.25</v>
      </c>
      <c r="T223" s="67">
        <v>2</v>
      </c>
      <c r="U223" s="65">
        <v>134.10999999999999</v>
      </c>
      <c r="V223" s="66">
        <v>369000</v>
      </c>
      <c r="W223" s="66">
        <v>2941</v>
      </c>
      <c r="X223" s="66">
        <v>2</v>
      </c>
      <c r="Y223" s="65">
        <v>61.620000000000005</v>
      </c>
      <c r="Z223" s="66">
        <v>145000</v>
      </c>
      <c r="AA223" s="112">
        <v>2353.5</v>
      </c>
      <c r="AC223" s="93" t="s">
        <v>489</v>
      </c>
      <c r="AD223" s="66">
        <f t="shared" si="39"/>
        <v>-1</v>
      </c>
      <c r="AE223" s="65">
        <f t="shared" si="40"/>
        <v>2.379956062349609</v>
      </c>
      <c r="AF223" s="116">
        <f t="shared" si="40"/>
        <v>-23.237753882915172</v>
      </c>
      <c r="AG223" s="116">
        <f t="shared" si="40"/>
        <v>-19.261620104916435</v>
      </c>
      <c r="AH223" s="67">
        <f t="shared" si="41"/>
        <v>-1</v>
      </c>
      <c r="AI223" s="65">
        <f t="shared" si="36"/>
        <v>13.425051447282973</v>
      </c>
      <c r="AJ223" s="116">
        <f t="shared" si="37"/>
        <v>-20.2449567729089</v>
      </c>
      <c r="AK223" s="116">
        <f t="shared" si="38"/>
        <v>-24.923417290673928</v>
      </c>
      <c r="AL223" s="66">
        <f t="shared" si="42"/>
        <v>0</v>
      </c>
      <c r="AM223" s="65">
        <f t="shared" si="43"/>
        <v>1.1531040827005846E-14</v>
      </c>
      <c r="AN223" s="116">
        <f t="shared" si="43"/>
        <v>1.3986013986013985</v>
      </c>
      <c r="AO223" s="126">
        <f t="shared" si="43"/>
        <v>1.4002585092632487</v>
      </c>
    </row>
    <row r="224" spans="1:41">
      <c r="A224" s="94" t="s">
        <v>490</v>
      </c>
      <c r="B224" s="12">
        <v>5</v>
      </c>
      <c r="C224" s="54">
        <v>180.58768000000001</v>
      </c>
      <c r="D224" s="12">
        <v>411360</v>
      </c>
      <c r="E224" s="12">
        <v>2292.1999999999998</v>
      </c>
      <c r="F224" s="14">
        <v>5</v>
      </c>
      <c r="G224" s="54">
        <v>180.58768000000001</v>
      </c>
      <c r="H224" s="12">
        <v>411360</v>
      </c>
      <c r="I224" s="12">
        <v>2292.1999999999998</v>
      </c>
      <c r="J224" s="12"/>
      <c r="K224" s="54" t="s">
        <v>1088</v>
      </c>
      <c r="L224" s="12" t="s">
        <v>1088</v>
      </c>
      <c r="M224" s="63"/>
      <c r="O224" s="94" t="s">
        <v>490</v>
      </c>
      <c r="P224" s="12">
        <v>6</v>
      </c>
      <c r="Q224" s="54">
        <v>181.52203333333333</v>
      </c>
      <c r="R224" s="12">
        <v>418633.33333333331</v>
      </c>
      <c r="S224" s="12">
        <v>2317.5</v>
      </c>
      <c r="T224" s="14">
        <v>6</v>
      </c>
      <c r="U224" s="54">
        <v>181.52203333333333</v>
      </c>
      <c r="V224" s="12">
        <v>418633.33333333331</v>
      </c>
      <c r="W224" s="12">
        <v>2317.5</v>
      </c>
      <c r="X224" s="12"/>
      <c r="Y224" s="54"/>
      <c r="Z224" s="12"/>
      <c r="AA224" s="63"/>
      <c r="AC224" s="94" t="s">
        <v>490</v>
      </c>
      <c r="AD224" s="12">
        <f t="shared" si="39"/>
        <v>1</v>
      </c>
      <c r="AE224" s="54">
        <f t="shared" si="40"/>
        <v>0.51739594491347352</v>
      </c>
      <c r="AF224" s="11">
        <f t="shared" si="40"/>
        <v>1.7681187605341584</v>
      </c>
      <c r="AG224" s="11">
        <f t="shared" si="40"/>
        <v>1.1037431288718342</v>
      </c>
      <c r="AH224" s="14">
        <f t="shared" si="41"/>
        <v>1</v>
      </c>
      <c r="AI224" s="54">
        <f t="shared" si="36"/>
        <v>0.51739594491347352</v>
      </c>
      <c r="AJ224" s="11">
        <f t="shared" si="37"/>
        <v>1.7681187605341584</v>
      </c>
      <c r="AK224" s="11">
        <f t="shared" si="38"/>
        <v>1.1037431288718342</v>
      </c>
      <c r="AL224" s="12"/>
      <c r="AM224" s="54"/>
      <c r="AN224" s="11"/>
      <c r="AO224" s="125"/>
    </row>
    <row r="225" spans="1:41">
      <c r="A225" s="93" t="s">
        <v>498</v>
      </c>
      <c r="B225" s="66">
        <v>1</v>
      </c>
      <c r="C225" s="65">
        <v>26.52</v>
      </c>
      <c r="D225" s="66">
        <v>154339.91</v>
      </c>
      <c r="E225" s="66">
        <v>5820</v>
      </c>
      <c r="F225" s="67"/>
      <c r="G225" s="65" t="s">
        <v>1088</v>
      </c>
      <c r="H225" s="66" t="s">
        <v>1088</v>
      </c>
      <c r="I225" s="66"/>
      <c r="J225" s="66">
        <v>1</v>
      </c>
      <c r="K225" s="65">
        <v>26.52</v>
      </c>
      <c r="L225" s="66">
        <v>154339.91</v>
      </c>
      <c r="M225" s="112">
        <v>5820</v>
      </c>
      <c r="O225" s="93" t="s">
        <v>498</v>
      </c>
      <c r="P225" s="66">
        <v>3</v>
      </c>
      <c r="Q225" s="65">
        <v>167.54</v>
      </c>
      <c r="R225" s="66">
        <v>261446.63666666669</v>
      </c>
      <c r="S225" s="66">
        <v>2822</v>
      </c>
      <c r="T225" s="67">
        <v>2</v>
      </c>
      <c r="U225" s="65">
        <v>238.04999999999998</v>
      </c>
      <c r="V225" s="66">
        <v>315000</v>
      </c>
      <c r="W225" s="66">
        <v>1323</v>
      </c>
      <c r="X225" s="66">
        <v>1</v>
      </c>
      <c r="Y225" s="65">
        <v>26.52</v>
      </c>
      <c r="Z225" s="66">
        <v>154339.91</v>
      </c>
      <c r="AA225" s="112">
        <v>5820</v>
      </c>
      <c r="AC225" s="93" t="s">
        <v>498</v>
      </c>
      <c r="AD225" s="66">
        <f t="shared" si="39"/>
        <v>2</v>
      </c>
      <c r="AE225" s="65">
        <f t="shared" si="40"/>
        <v>531.74962292609348</v>
      </c>
      <c r="AF225" s="116">
        <f t="shared" si="40"/>
        <v>69.39664968488492</v>
      </c>
      <c r="AG225" s="116">
        <f t="shared" si="40"/>
        <v>-51.512027491408936</v>
      </c>
      <c r="AH225" s="67">
        <f t="shared" si="41"/>
        <v>2</v>
      </c>
      <c r="AI225" s="65"/>
      <c r="AJ225" s="116"/>
      <c r="AK225" s="116"/>
      <c r="AL225" s="66">
        <f t="shared" si="42"/>
        <v>0</v>
      </c>
      <c r="AM225" s="65">
        <f t="shared" si="43"/>
        <v>0</v>
      </c>
      <c r="AN225" s="116">
        <f t="shared" si="43"/>
        <v>0</v>
      </c>
      <c r="AO225" s="126">
        <f t="shared" si="43"/>
        <v>0</v>
      </c>
    </row>
    <row r="226" spans="1:41">
      <c r="A226" s="94" t="s">
        <v>500</v>
      </c>
      <c r="B226" s="12">
        <v>10</v>
      </c>
      <c r="C226" s="54">
        <v>58.995755555555562</v>
      </c>
      <c r="D226" s="12">
        <v>100766.66666666669</v>
      </c>
      <c r="E226" s="12">
        <v>1782.8888888888889</v>
      </c>
      <c r="F226" s="14">
        <v>2</v>
      </c>
      <c r="G226" s="54">
        <v>115.6</v>
      </c>
      <c r="H226" s="12">
        <v>182500</v>
      </c>
      <c r="I226" s="12">
        <v>1583.5</v>
      </c>
      <c r="J226" s="12">
        <v>8</v>
      </c>
      <c r="K226" s="54">
        <v>42.823114285999999</v>
      </c>
      <c r="L226" s="12">
        <v>77414.285713999998</v>
      </c>
      <c r="M226" s="63">
        <v>1839.8571428571429</v>
      </c>
      <c r="O226" s="94" t="s">
        <v>500</v>
      </c>
      <c r="P226" s="12">
        <v>9</v>
      </c>
      <c r="Q226" s="54">
        <v>118.9538888888889</v>
      </c>
      <c r="R226" s="12">
        <v>186687.5</v>
      </c>
      <c r="S226" s="12">
        <v>1755.125</v>
      </c>
      <c r="T226" s="14">
        <v>7</v>
      </c>
      <c r="U226" s="54">
        <v>142.68928571428572</v>
      </c>
      <c r="V226" s="12">
        <v>224166.66666666666</v>
      </c>
      <c r="W226" s="12">
        <v>1641.8333333333333</v>
      </c>
      <c r="X226" s="12">
        <v>2</v>
      </c>
      <c r="Y226" s="54">
        <v>35.880000000000003</v>
      </c>
      <c r="Z226" s="12">
        <v>74250</v>
      </c>
      <c r="AA226" s="63">
        <v>2095</v>
      </c>
      <c r="AC226" s="94" t="s">
        <v>500</v>
      </c>
      <c r="AD226" s="12">
        <f t="shared" si="39"/>
        <v>-1</v>
      </c>
      <c r="AE226" s="54">
        <f t="shared" si="40"/>
        <v>101.63126612874974</v>
      </c>
      <c r="AF226" s="11">
        <f t="shared" si="40"/>
        <v>85.267118756202422</v>
      </c>
      <c r="AG226" s="11">
        <f t="shared" si="40"/>
        <v>-1.5572416801695141</v>
      </c>
      <c r="AH226" s="14">
        <f t="shared" si="41"/>
        <v>5</v>
      </c>
      <c r="AI226" s="54">
        <f t="shared" si="36"/>
        <v>23.433638161146821</v>
      </c>
      <c r="AJ226" s="11">
        <f t="shared" si="37"/>
        <v>22.831050228310495</v>
      </c>
      <c r="AK226" s="11">
        <f t="shared" si="38"/>
        <v>3.6838227554994165</v>
      </c>
      <c r="AL226" s="12">
        <f t="shared" si="42"/>
        <v>-6</v>
      </c>
      <c r="AM226" s="54">
        <f t="shared" si="43"/>
        <v>-16.21347349851639</v>
      </c>
      <c r="AN226" s="11">
        <f t="shared" si="43"/>
        <v>-4.0874700125635233</v>
      </c>
      <c r="AO226" s="125">
        <f t="shared" si="43"/>
        <v>13.867536299402126</v>
      </c>
    </row>
    <row r="227" spans="1:41">
      <c r="A227" s="93" t="s">
        <v>502</v>
      </c>
      <c r="B227" s="66">
        <v>6</v>
      </c>
      <c r="C227" s="65">
        <v>130.29500000000002</v>
      </c>
      <c r="D227" s="66">
        <v>307833.33333333331</v>
      </c>
      <c r="E227" s="66">
        <v>2323.833333333333</v>
      </c>
      <c r="F227" s="67">
        <v>4</v>
      </c>
      <c r="G227" s="65">
        <v>148.4375</v>
      </c>
      <c r="H227" s="66">
        <v>360000</v>
      </c>
      <c r="I227" s="66">
        <v>2375</v>
      </c>
      <c r="J227" s="66">
        <v>2</v>
      </c>
      <c r="K227" s="65">
        <v>94.01</v>
      </c>
      <c r="L227" s="66">
        <v>203500</v>
      </c>
      <c r="M227" s="112">
        <v>2221.5</v>
      </c>
      <c r="O227" s="93" t="s">
        <v>502</v>
      </c>
      <c r="P227" s="66">
        <v>13</v>
      </c>
      <c r="Q227" s="65">
        <v>127.3327</v>
      </c>
      <c r="R227" s="66">
        <v>287846.15384615387</v>
      </c>
      <c r="S227" s="66">
        <v>2351.3076923076924</v>
      </c>
      <c r="T227" s="67">
        <v>11</v>
      </c>
      <c r="U227" s="65">
        <v>136.04204545454544</v>
      </c>
      <c r="V227" s="66">
        <v>297454.54545454547</v>
      </c>
      <c r="W227" s="66">
        <v>2239.090909090909</v>
      </c>
      <c r="X227" s="66">
        <v>2</v>
      </c>
      <c r="Y227" s="65">
        <v>79.431299999999993</v>
      </c>
      <c r="Z227" s="66">
        <v>235000</v>
      </c>
      <c r="AA227" s="112">
        <v>2968.5</v>
      </c>
      <c r="AC227" s="93" t="s">
        <v>502</v>
      </c>
      <c r="AD227" s="66">
        <f t="shared" si="39"/>
        <v>7</v>
      </c>
      <c r="AE227" s="65">
        <f t="shared" si="40"/>
        <v>-2.2735331363444589</v>
      </c>
      <c r="AF227" s="116">
        <f t="shared" si="40"/>
        <v>-6.4928574403398294</v>
      </c>
      <c r="AG227" s="116">
        <f t="shared" si="40"/>
        <v>1.1822861209650442</v>
      </c>
      <c r="AH227" s="67">
        <f t="shared" si="41"/>
        <v>7</v>
      </c>
      <c r="AI227" s="65">
        <f t="shared" si="36"/>
        <v>-8.3506220095693831</v>
      </c>
      <c r="AJ227" s="116">
        <f t="shared" si="37"/>
        <v>-17.37373737373737</v>
      </c>
      <c r="AK227" s="116">
        <f t="shared" si="38"/>
        <v>-5.7224880382775156</v>
      </c>
      <c r="AL227" s="66">
        <f t="shared" si="42"/>
        <v>0</v>
      </c>
      <c r="AM227" s="65">
        <f t="shared" si="43"/>
        <v>-15.507605573875132</v>
      </c>
      <c r="AN227" s="116">
        <f t="shared" si="43"/>
        <v>15.47911547911548</v>
      </c>
      <c r="AO227" s="126">
        <f t="shared" si="43"/>
        <v>33.625928426738689</v>
      </c>
    </row>
    <row r="228" spans="1:41">
      <c r="A228" s="94" t="s">
        <v>506</v>
      </c>
      <c r="B228" s="12">
        <v>1</v>
      </c>
      <c r="C228" s="54">
        <v>185</v>
      </c>
      <c r="D228" s="12">
        <v>310000</v>
      </c>
      <c r="E228" s="12">
        <v>1676</v>
      </c>
      <c r="F228" s="14">
        <v>1</v>
      </c>
      <c r="G228" s="54">
        <v>185</v>
      </c>
      <c r="H228" s="12">
        <v>310000</v>
      </c>
      <c r="I228" s="12">
        <v>1676</v>
      </c>
      <c r="J228" s="12"/>
      <c r="K228" s="54" t="s">
        <v>1088</v>
      </c>
      <c r="L228" s="12" t="s">
        <v>1088</v>
      </c>
      <c r="M228" s="63"/>
      <c r="O228" s="94" t="s">
        <v>506</v>
      </c>
      <c r="P228" s="12">
        <v>1</v>
      </c>
      <c r="Q228" s="54">
        <v>164</v>
      </c>
      <c r="R228" s="12">
        <v>290000</v>
      </c>
      <c r="S228" s="12">
        <v>1768</v>
      </c>
      <c r="T228" s="14">
        <v>1</v>
      </c>
      <c r="U228" s="54">
        <v>164</v>
      </c>
      <c r="V228" s="12">
        <v>290000</v>
      </c>
      <c r="W228" s="12">
        <v>1768</v>
      </c>
      <c r="X228" s="12"/>
      <c r="Y228" s="54"/>
      <c r="Z228" s="12"/>
      <c r="AA228" s="63"/>
      <c r="AC228" s="94" t="s">
        <v>506</v>
      </c>
      <c r="AD228" s="12">
        <f t="shared" si="39"/>
        <v>0</v>
      </c>
      <c r="AE228" s="54">
        <f t="shared" si="40"/>
        <v>-11.351351351351351</v>
      </c>
      <c r="AF228" s="11">
        <f t="shared" si="40"/>
        <v>-6.4516129032258061</v>
      </c>
      <c r="AG228" s="11">
        <f t="shared" si="40"/>
        <v>5.4892601431980905</v>
      </c>
      <c r="AH228" s="14">
        <f t="shared" si="41"/>
        <v>0</v>
      </c>
      <c r="AI228" s="54">
        <f t="shared" si="36"/>
        <v>-11.351351351351351</v>
      </c>
      <c r="AJ228" s="11">
        <f t="shared" si="37"/>
        <v>-6.4516129032258061</v>
      </c>
      <c r="AK228" s="11">
        <f t="shared" si="38"/>
        <v>5.4892601431980905</v>
      </c>
      <c r="AL228" s="12"/>
      <c r="AM228" s="54"/>
      <c r="AN228" s="11"/>
      <c r="AO228" s="125"/>
    </row>
    <row r="229" spans="1:41">
      <c r="A229" s="93" t="s">
        <v>508</v>
      </c>
      <c r="B229" s="66">
        <v>3</v>
      </c>
      <c r="C229" s="65">
        <v>59.36</v>
      </c>
      <c r="D229" s="66">
        <v>150700</v>
      </c>
      <c r="E229" s="66">
        <v>2489</v>
      </c>
      <c r="F229" s="67">
        <v>2</v>
      </c>
      <c r="G229" s="65">
        <v>67.2</v>
      </c>
      <c r="H229" s="66">
        <v>180000</v>
      </c>
      <c r="I229" s="66">
        <v>2679</v>
      </c>
      <c r="J229" s="66">
        <v>1</v>
      </c>
      <c r="K229" s="65">
        <v>43.68</v>
      </c>
      <c r="L229" s="66">
        <v>92100</v>
      </c>
      <c r="M229" s="112">
        <v>2109</v>
      </c>
      <c r="O229" s="93" t="s">
        <v>508</v>
      </c>
      <c r="P229" s="66">
        <v>2</v>
      </c>
      <c r="Q229" s="65">
        <v>65.628749999999997</v>
      </c>
      <c r="R229" s="66">
        <v>185000</v>
      </c>
      <c r="S229" s="66">
        <v>2822.5</v>
      </c>
      <c r="T229" s="67">
        <v>1</v>
      </c>
      <c r="U229" s="65">
        <v>67.2</v>
      </c>
      <c r="V229" s="66">
        <v>180000</v>
      </c>
      <c r="W229" s="66">
        <v>2679</v>
      </c>
      <c r="X229" s="66">
        <v>1</v>
      </c>
      <c r="Y229" s="65">
        <v>64.057500000000005</v>
      </c>
      <c r="Z229" s="66">
        <v>190000</v>
      </c>
      <c r="AA229" s="112">
        <v>2966</v>
      </c>
      <c r="AC229" s="93" t="s">
        <v>508</v>
      </c>
      <c r="AD229" s="66">
        <f t="shared" si="39"/>
        <v>-1</v>
      </c>
      <c r="AE229" s="65">
        <f t="shared" si="40"/>
        <v>10.560562668463609</v>
      </c>
      <c r="AF229" s="116">
        <f t="shared" si="40"/>
        <v>22.760451227604513</v>
      </c>
      <c r="AG229" s="116">
        <f t="shared" si="40"/>
        <v>13.398955403776617</v>
      </c>
      <c r="AH229" s="67">
        <f t="shared" si="41"/>
        <v>-1</v>
      </c>
      <c r="AI229" s="65">
        <f t="shared" si="36"/>
        <v>0</v>
      </c>
      <c r="AJ229" s="116">
        <f t="shared" si="37"/>
        <v>0</v>
      </c>
      <c r="AK229" s="116">
        <f t="shared" si="38"/>
        <v>0</v>
      </c>
      <c r="AL229" s="66">
        <f t="shared" si="42"/>
        <v>0</v>
      </c>
      <c r="AM229" s="65">
        <f t="shared" si="43"/>
        <v>46.651785714285722</v>
      </c>
      <c r="AN229" s="116">
        <f t="shared" si="43"/>
        <v>106.29750271444082</v>
      </c>
      <c r="AO229" s="126">
        <f t="shared" si="43"/>
        <v>40.635372214319581</v>
      </c>
    </row>
    <row r="230" spans="1:41">
      <c r="A230" s="94" t="s">
        <v>513</v>
      </c>
      <c r="B230" s="12">
        <v>8</v>
      </c>
      <c r="C230" s="54">
        <v>76.235000000000014</v>
      </c>
      <c r="D230" s="12">
        <v>165562.5</v>
      </c>
      <c r="E230" s="12">
        <v>2192.125</v>
      </c>
      <c r="F230" s="14"/>
      <c r="G230" s="54" t="s">
        <v>1088</v>
      </c>
      <c r="H230" s="12" t="s">
        <v>1088</v>
      </c>
      <c r="I230" s="12"/>
      <c r="J230" s="12">
        <v>8</v>
      </c>
      <c r="K230" s="54">
        <v>76.234999999999999</v>
      </c>
      <c r="L230" s="12">
        <v>165562.5</v>
      </c>
      <c r="M230" s="63">
        <v>2192.125</v>
      </c>
      <c r="O230" s="94" t="s">
        <v>513</v>
      </c>
      <c r="P230" s="12">
        <v>1</v>
      </c>
      <c r="Q230" s="54">
        <v>158.69999999999999</v>
      </c>
      <c r="R230" s="12">
        <v>225000</v>
      </c>
      <c r="S230" s="12">
        <v>1418</v>
      </c>
      <c r="T230" s="14">
        <v>1</v>
      </c>
      <c r="U230" s="54">
        <v>158.69999999999999</v>
      </c>
      <c r="V230" s="12">
        <v>225000</v>
      </c>
      <c r="W230" s="12">
        <v>1418</v>
      </c>
      <c r="X230" s="12"/>
      <c r="Y230" s="54"/>
      <c r="Z230" s="12"/>
      <c r="AA230" s="63"/>
      <c r="AC230" s="94" t="s">
        <v>513</v>
      </c>
      <c r="AD230" s="12">
        <f t="shared" si="39"/>
        <v>-7</v>
      </c>
      <c r="AE230" s="54">
        <f t="shared" si="40"/>
        <v>108.1720994293959</v>
      </c>
      <c r="AF230" s="11">
        <f t="shared" si="40"/>
        <v>35.900339750849376</v>
      </c>
      <c r="AG230" s="11">
        <f t="shared" si="40"/>
        <v>-35.313907737925526</v>
      </c>
      <c r="AH230" s="14">
        <f t="shared" si="41"/>
        <v>1</v>
      </c>
      <c r="AI230" s="54"/>
      <c r="AJ230" s="11"/>
      <c r="AK230" s="11"/>
      <c r="AL230" s="12">
        <f t="shared" si="42"/>
        <v>-8</v>
      </c>
      <c r="AM230" s="54"/>
      <c r="AN230" s="11"/>
      <c r="AO230" s="125"/>
    </row>
    <row r="231" spans="1:41">
      <c r="A231" s="93" t="s">
        <v>515</v>
      </c>
      <c r="B231" s="66">
        <v>11</v>
      </c>
      <c r="C231" s="65">
        <v>67.652727272727276</v>
      </c>
      <c r="D231" s="66">
        <v>146245.09090909094</v>
      </c>
      <c r="E231" s="66">
        <v>2180.636363636364</v>
      </c>
      <c r="F231" s="67"/>
      <c r="G231" s="65" t="s">
        <v>1088</v>
      </c>
      <c r="H231" s="66" t="s">
        <v>1088</v>
      </c>
      <c r="I231" s="66"/>
      <c r="J231" s="66">
        <v>11</v>
      </c>
      <c r="K231" s="65">
        <v>67.652727272999996</v>
      </c>
      <c r="L231" s="66">
        <v>146245.09091</v>
      </c>
      <c r="M231" s="112">
        <v>2180.636363636364</v>
      </c>
      <c r="O231" s="93" t="s">
        <v>515</v>
      </c>
      <c r="P231" s="66">
        <v>10</v>
      </c>
      <c r="Q231" s="65">
        <v>68.256</v>
      </c>
      <c r="R231" s="66">
        <v>137076.20000000001</v>
      </c>
      <c r="S231" s="66">
        <v>2011.2</v>
      </c>
      <c r="T231" s="67"/>
      <c r="U231" s="65"/>
      <c r="V231" s="66"/>
      <c r="W231" s="66"/>
      <c r="X231" s="66">
        <v>10</v>
      </c>
      <c r="Y231" s="65">
        <v>68.256</v>
      </c>
      <c r="Z231" s="66">
        <v>137076.20000000001</v>
      </c>
      <c r="AA231" s="112">
        <v>2011.2</v>
      </c>
      <c r="AC231" s="93" t="s">
        <v>515</v>
      </c>
      <c r="AD231" s="66">
        <f t="shared" si="39"/>
        <v>-1</v>
      </c>
      <c r="AE231" s="65">
        <f t="shared" si="40"/>
        <v>0.89171974522292552</v>
      </c>
      <c r="AF231" s="116">
        <f t="shared" si="40"/>
        <v>-6.269537563343242</v>
      </c>
      <c r="AG231" s="116">
        <f t="shared" si="40"/>
        <v>-7.7700421061408385</v>
      </c>
      <c r="AH231" s="67"/>
      <c r="AI231" s="65"/>
      <c r="AJ231" s="116"/>
      <c r="AK231" s="116"/>
      <c r="AL231" s="66">
        <f t="shared" si="42"/>
        <v>-1</v>
      </c>
      <c r="AM231" s="65">
        <f t="shared" si="43"/>
        <v>0.89171974481621252</v>
      </c>
      <c r="AN231" s="116">
        <f t="shared" si="43"/>
        <v>-6.2695375639258693</v>
      </c>
      <c r="AO231" s="126">
        <f t="shared" si="43"/>
        <v>-7.7700421061408385</v>
      </c>
    </row>
    <row r="232" spans="1:41">
      <c r="A232" s="91" t="s">
        <v>30</v>
      </c>
      <c r="B232" s="73">
        <v>881</v>
      </c>
      <c r="C232" s="45">
        <v>85.214817762850345</v>
      </c>
      <c r="D232" s="46">
        <v>112785</v>
      </c>
      <c r="E232" s="46">
        <v>1272</v>
      </c>
      <c r="F232" s="92">
        <v>95</v>
      </c>
      <c r="G232" s="45">
        <v>170.1</v>
      </c>
      <c r="H232" s="46">
        <v>232347</v>
      </c>
      <c r="I232" s="46">
        <v>1448</v>
      </c>
      <c r="J232" s="46">
        <v>786</v>
      </c>
      <c r="K232" s="45">
        <v>74.814043501971014</v>
      </c>
      <c r="L232" s="46">
        <v>98565.646125319676</v>
      </c>
      <c r="M232" s="46">
        <v>1250.7278731836197</v>
      </c>
      <c r="N232" s="89"/>
      <c r="O232" s="91" t="s">
        <v>30</v>
      </c>
      <c r="P232" s="73">
        <v>889</v>
      </c>
      <c r="Q232" s="45">
        <v>79.582019429999974</v>
      </c>
      <c r="R232" s="46">
        <v>104397.94334444444</v>
      </c>
      <c r="S232" s="46">
        <v>1269.0723025583991</v>
      </c>
      <c r="T232" s="92">
        <v>65</v>
      </c>
      <c r="U232" s="45">
        <v>163.83290249295777</v>
      </c>
      <c r="V232" s="46">
        <v>254268.50704225351</v>
      </c>
      <c r="W232" s="46">
        <v>1658.563380281691</v>
      </c>
      <c r="X232" s="46">
        <v>824</v>
      </c>
      <c r="Y232" s="45">
        <v>72.366322569360662</v>
      </c>
      <c r="Z232" s="46">
        <v>91562.225585042193</v>
      </c>
      <c r="AA232" s="46">
        <v>1235.6739130434771</v>
      </c>
      <c r="AB232" s="26"/>
      <c r="AC232" s="91" t="s">
        <v>30</v>
      </c>
      <c r="AD232" s="73">
        <f t="shared" si="39"/>
        <v>8</v>
      </c>
      <c r="AE232" s="45">
        <f t="shared" ref="AE232:AG288" si="44">(Q232-C232)*100/C232</f>
        <v>-6.6101160346622319</v>
      </c>
      <c r="AF232" s="114">
        <f t="shared" si="44"/>
        <v>-7.4363227872106714</v>
      </c>
      <c r="AG232" s="114">
        <f t="shared" si="44"/>
        <v>-0.2301648932076189</v>
      </c>
      <c r="AH232" s="92">
        <f t="shared" ref="AH232:AH293" si="45">T232-F232</f>
        <v>-30</v>
      </c>
      <c r="AI232" s="45">
        <f t="shared" ref="AI232:AK288" si="46">(U232-G232)*100/G232</f>
        <v>-3.6843606743340525</v>
      </c>
      <c r="AJ232" s="114">
        <f t="shared" si="46"/>
        <v>9.4348138957049184</v>
      </c>
      <c r="AK232" s="114">
        <f t="shared" si="46"/>
        <v>14.541669908956562</v>
      </c>
      <c r="AL232" s="46">
        <f t="shared" si="42"/>
        <v>38</v>
      </c>
      <c r="AM232" s="45">
        <f t="shared" ref="AM232:AO288" si="47">(Y232-K232)*100/K232</f>
        <v>-3.2717399274721268</v>
      </c>
      <c r="AN232" s="114">
        <f t="shared" si="47"/>
        <v>-7.1053362054494107</v>
      </c>
      <c r="AO232" s="115">
        <f t="shared" si="47"/>
        <v>-1.2036159473942225</v>
      </c>
    </row>
    <row r="233" spans="1:41">
      <c r="A233" s="93" t="s">
        <v>959</v>
      </c>
      <c r="B233" s="66">
        <v>1</v>
      </c>
      <c r="C233" s="65">
        <v>114.55000000000001</v>
      </c>
      <c r="D233" s="66">
        <v>290000</v>
      </c>
      <c r="E233" s="66">
        <v>2532</v>
      </c>
      <c r="F233" s="67">
        <v>1</v>
      </c>
      <c r="G233" s="65">
        <v>114.55</v>
      </c>
      <c r="H233" s="66">
        <v>290000</v>
      </c>
      <c r="I233" s="66">
        <v>2532</v>
      </c>
      <c r="J233" s="66"/>
      <c r="K233" s="65" t="s">
        <v>1088</v>
      </c>
      <c r="L233" s="66" t="s">
        <v>1088</v>
      </c>
      <c r="M233" s="112"/>
      <c r="O233" s="93" t="s">
        <v>959</v>
      </c>
      <c r="P233" s="66">
        <v>1</v>
      </c>
      <c r="Q233" s="65">
        <v>114.55000000000001</v>
      </c>
      <c r="R233" s="66">
        <v>300000</v>
      </c>
      <c r="S233" s="66">
        <v>2619</v>
      </c>
      <c r="T233" s="67">
        <v>1</v>
      </c>
      <c r="U233" s="65">
        <v>114.55000000000001</v>
      </c>
      <c r="V233" s="66">
        <v>300000</v>
      </c>
      <c r="W233" s="66">
        <v>2619</v>
      </c>
      <c r="X233" s="66"/>
      <c r="Y233" s="65"/>
      <c r="Z233" s="66"/>
      <c r="AA233" s="112"/>
      <c r="AC233" s="93" t="s">
        <v>959</v>
      </c>
      <c r="AD233" s="66">
        <f t="shared" si="39"/>
        <v>0</v>
      </c>
      <c r="AE233" s="65">
        <f t="shared" si="44"/>
        <v>0</v>
      </c>
      <c r="AF233" s="116">
        <f t="shared" si="44"/>
        <v>3.4482758620689653</v>
      </c>
      <c r="AG233" s="116">
        <f t="shared" si="44"/>
        <v>3.4360189573459716</v>
      </c>
      <c r="AH233" s="67">
        <f t="shared" si="45"/>
        <v>0</v>
      </c>
      <c r="AI233" s="65">
        <f t="shared" si="46"/>
        <v>1.2405809441468359E-14</v>
      </c>
      <c r="AJ233" s="116">
        <f t="shared" si="46"/>
        <v>3.4482758620689653</v>
      </c>
      <c r="AK233" s="116">
        <f t="shared" si="46"/>
        <v>3.4360189573459716</v>
      </c>
      <c r="AL233" s="66"/>
      <c r="AM233" s="65"/>
      <c r="AN233" s="116"/>
      <c r="AO233" s="126"/>
    </row>
    <row r="234" spans="1:41">
      <c r="A234" s="94" t="s">
        <v>672</v>
      </c>
      <c r="B234" s="12">
        <v>9</v>
      </c>
      <c r="C234" s="54">
        <v>102.34888888888889</v>
      </c>
      <c r="D234" s="12">
        <v>150711.11111111112</v>
      </c>
      <c r="E234" s="12">
        <v>1476.1111111111111</v>
      </c>
      <c r="F234" s="14">
        <v>9</v>
      </c>
      <c r="G234" s="54">
        <v>102.34888889</v>
      </c>
      <c r="H234" s="12">
        <v>150711.11111</v>
      </c>
      <c r="I234" s="12">
        <v>1476.1111111111111</v>
      </c>
      <c r="J234" s="12"/>
      <c r="K234" s="54" t="s">
        <v>1088</v>
      </c>
      <c r="L234" s="12" t="s">
        <v>1088</v>
      </c>
      <c r="M234" s="63"/>
      <c r="O234" s="94" t="s">
        <v>672</v>
      </c>
      <c r="P234" s="12">
        <v>9</v>
      </c>
      <c r="Q234" s="54">
        <v>102.34888888888889</v>
      </c>
      <c r="R234" s="12">
        <v>150711.11111111112</v>
      </c>
      <c r="S234" s="12">
        <v>1476.1111111111111</v>
      </c>
      <c r="T234" s="14">
        <v>9</v>
      </c>
      <c r="U234" s="54">
        <v>102.34888888888889</v>
      </c>
      <c r="V234" s="12">
        <v>150711.11111111112</v>
      </c>
      <c r="W234" s="12">
        <v>1476.1111111111111</v>
      </c>
      <c r="X234" s="12"/>
      <c r="Y234" s="54"/>
      <c r="Z234" s="12"/>
      <c r="AA234" s="63"/>
      <c r="AC234" s="94" t="s">
        <v>672</v>
      </c>
      <c r="AD234" s="12">
        <f t="shared" si="39"/>
        <v>0</v>
      </c>
      <c r="AE234" s="54">
        <f t="shared" si="44"/>
        <v>0</v>
      </c>
      <c r="AF234" s="11">
        <f t="shared" si="44"/>
        <v>0</v>
      </c>
      <c r="AG234" s="11">
        <f t="shared" si="44"/>
        <v>0</v>
      </c>
      <c r="AH234" s="14">
        <f t="shared" si="45"/>
        <v>0</v>
      </c>
      <c r="AI234" s="54">
        <f t="shared" si="46"/>
        <v>-1.0856044551804211E-9</v>
      </c>
      <c r="AJ234" s="11">
        <f t="shared" si="46"/>
        <v>7.3725555534269684E-10</v>
      </c>
      <c r="AK234" s="11">
        <f t="shared" si="46"/>
        <v>0</v>
      </c>
      <c r="AL234" s="12"/>
      <c r="AM234" s="54"/>
      <c r="AN234" s="11"/>
      <c r="AO234" s="125"/>
    </row>
    <row r="235" spans="1:41">
      <c r="A235" s="93" t="s">
        <v>673</v>
      </c>
      <c r="B235" s="66">
        <v>2</v>
      </c>
      <c r="C235" s="65">
        <v>39.5</v>
      </c>
      <c r="D235" s="66">
        <v>32350</v>
      </c>
      <c r="E235" s="66">
        <v>819</v>
      </c>
      <c r="F235" s="67">
        <v>2</v>
      </c>
      <c r="G235" s="65">
        <v>39.5</v>
      </c>
      <c r="H235" s="66">
        <v>32350</v>
      </c>
      <c r="I235" s="66">
        <v>819</v>
      </c>
      <c r="J235" s="66"/>
      <c r="K235" s="65" t="s">
        <v>1088</v>
      </c>
      <c r="L235" s="66" t="s">
        <v>1088</v>
      </c>
      <c r="M235" s="112"/>
      <c r="O235" s="93" t="s">
        <v>673</v>
      </c>
      <c r="P235" s="66">
        <v>5</v>
      </c>
      <c r="Q235" s="65">
        <v>63.464500000000001</v>
      </c>
      <c r="R235" s="66">
        <v>50640</v>
      </c>
      <c r="S235" s="66">
        <v>881.8</v>
      </c>
      <c r="T235" s="67">
        <v>1</v>
      </c>
      <c r="U235" s="65">
        <v>39.5</v>
      </c>
      <c r="V235" s="66">
        <v>62200</v>
      </c>
      <c r="W235" s="66">
        <v>1575</v>
      </c>
      <c r="X235" s="66">
        <v>4</v>
      </c>
      <c r="Y235" s="65">
        <v>69.455624999999998</v>
      </c>
      <c r="Z235" s="66">
        <v>47750</v>
      </c>
      <c r="AA235" s="112">
        <v>708.5</v>
      </c>
      <c r="AC235" s="93" t="s">
        <v>673</v>
      </c>
      <c r="AD235" s="66">
        <f t="shared" si="39"/>
        <v>3</v>
      </c>
      <c r="AE235" s="65">
        <f t="shared" si="44"/>
        <v>60.669620253164567</v>
      </c>
      <c r="AF235" s="116">
        <f t="shared" si="44"/>
        <v>56.53786707882535</v>
      </c>
      <c r="AG235" s="116">
        <f t="shared" si="44"/>
        <v>7.667887667887662</v>
      </c>
      <c r="AH235" s="67">
        <f t="shared" si="45"/>
        <v>-1</v>
      </c>
      <c r="AI235" s="65">
        <f t="shared" si="46"/>
        <v>0</v>
      </c>
      <c r="AJ235" s="116">
        <f t="shared" si="46"/>
        <v>92.272024729520865</v>
      </c>
      <c r="AK235" s="116">
        <f t="shared" si="46"/>
        <v>92.307692307692307</v>
      </c>
      <c r="AL235" s="66">
        <f t="shared" si="42"/>
        <v>4</v>
      </c>
      <c r="AM235" s="65"/>
      <c r="AN235" s="116"/>
      <c r="AO235" s="126"/>
    </row>
    <row r="236" spans="1:41">
      <c r="A236" s="94" t="s">
        <v>675</v>
      </c>
      <c r="B236" s="12">
        <v>14</v>
      </c>
      <c r="C236" s="54">
        <v>61.897857142857134</v>
      </c>
      <c r="D236" s="12">
        <v>60178.571428571435</v>
      </c>
      <c r="E236" s="12">
        <v>969.64285714285722</v>
      </c>
      <c r="F236" s="14"/>
      <c r="G236" s="54" t="s">
        <v>1088</v>
      </c>
      <c r="H236" s="12" t="s">
        <v>1088</v>
      </c>
      <c r="I236" s="12"/>
      <c r="J236" s="12">
        <v>14</v>
      </c>
      <c r="K236" s="54">
        <v>61.897857143000003</v>
      </c>
      <c r="L236" s="12">
        <v>60178.571429000003</v>
      </c>
      <c r="M236" s="63">
        <v>969.64285714285722</v>
      </c>
      <c r="O236" s="94" t="s">
        <v>675</v>
      </c>
      <c r="P236" s="12">
        <v>13</v>
      </c>
      <c r="Q236" s="54">
        <v>56.819230769230778</v>
      </c>
      <c r="R236" s="12">
        <v>44115.384615384617</v>
      </c>
      <c r="S236" s="12">
        <v>777.76923076923072</v>
      </c>
      <c r="T236" s="14"/>
      <c r="U236" s="54"/>
      <c r="V236" s="12"/>
      <c r="W236" s="12"/>
      <c r="X236" s="12">
        <v>13</v>
      </c>
      <c r="Y236" s="54">
        <v>56.819230769230771</v>
      </c>
      <c r="Z236" s="12">
        <v>44115.384615384617</v>
      </c>
      <c r="AA236" s="63">
        <v>777.76923076923072</v>
      </c>
      <c r="AC236" s="94" t="s">
        <v>675</v>
      </c>
      <c r="AD236" s="12">
        <f t="shared" si="39"/>
        <v>-1</v>
      </c>
      <c r="AE236" s="54">
        <f t="shared" si="44"/>
        <v>-8.2048500675962703</v>
      </c>
      <c r="AF236" s="11">
        <f t="shared" si="44"/>
        <v>-26.69253595069619</v>
      </c>
      <c r="AG236" s="11">
        <f t="shared" si="44"/>
        <v>-19.788071964867555</v>
      </c>
      <c r="AH236" s="14"/>
      <c r="AI236" s="54"/>
      <c r="AJ236" s="11"/>
      <c r="AK236" s="11"/>
      <c r="AL236" s="12">
        <f t="shared" si="42"/>
        <v>-1</v>
      </c>
      <c r="AM236" s="54">
        <f t="shared" si="47"/>
        <v>-8.2048500678081577</v>
      </c>
      <c r="AN236" s="11">
        <f t="shared" si="47"/>
        <v>-26.692535951218261</v>
      </c>
      <c r="AO236" s="125">
        <f t="shared" si="47"/>
        <v>-19.788071964867555</v>
      </c>
    </row>
    <row r="237" spans="1:41">
      <c r="A237" s="93" t="s">
        <v>677</v>
      </c>
      <c r="B237" s="66">
        <v>8</v>
      </c>
      <c r="C237" s="65">
        <v>55.173750000000005</v>
      </c>
      <c r="D237" s="66">
        <v>79025</v>
      </c>
      <c r="E237" s="66">
        <v>1451.5</v>
      </c>
      <c r="F237" s="67"/>
      <c r="G237" s="65" t="s">
        <v>1088</v>
      </c>
      <c r="H237" s="66" t="s">
        <v>1088</v>
      </c>
      <c r="I237" s="66"/>
      <c r="J237" s="66">
        <v>8</v>
      </c>
      <c r="K237" s="65">
        <v>55.173749999999998</v>
      </c>
      <c r="L237" s="66">
        <v>79025</v>
      </c>
      <c r="M237" s="112">
        <v>1451.5</v>
      </c>
      <c r="O237" s="93" t="s">
        <v>677</v>
      </c>
      <c r="P237" s="66">
        <v>4</v>
      </c>
      <c r="Q237" s="65">
        <v>60.435000000000002</v>
      </c>
      <c r="R237" s="66">
        <v>72300</v>
      </c>
      <c r="S237" s="66">
        <v>1218.25</v>
      </c>
      <c r="T237" s="67"/>
      <c r="U237" s="65"/>
      <c r="V237" s="66"/>
      <c r="W237" s="66"/>
      <c r="X237" s="66">
        <v>4</v>
      </c>
      <c r="Y237" s="65">
        <v>60.434999999999995</v>
      </c>
      <c r="Z237" s="66">
        <v>72300</v>
      </c>
      <c r="AA237" s="112">
        <v>1218.25</v>
      </c>
      <c r="AC237" s="93" t="s">
        <v>677</v>
      </c>
      <c r="AD237" s="66">
        <f t="shared" si="39"/>
        <v>-4</v>
      </c>
      <c r="AE237" s="65">
        <f t="shared" si="44"/>
        <v>9.5357846802147694</v>
      </c>
      <c r="AF237" s="116">
        <f t="shared" si="44"/>
        <v>-8.5099652008857962</v>
      </c>
      <c r="AG237" s="116">
        <f t="shared" si="44"/>
        <v>-16.069583189803652</v>
      </c>
      <c r="AH237" s="67"/>
      <c r="AI237" s="65"/>
      <c r="AJ237" s="116"/>
      <c r="AK237" s="116"/>
      <c r="AL237" s="66">
        <f t="shared" si="42"/>
        <v>-4</v>
      </c>
      <c r="AM237" s="65">
        <f t="shared" si="47"/>
        <v>9.5357846802147694</v>
      </c>
      <c r="AN237" s="116">
        <f t="shared" si="47"/>
        <v>-8.5099652008857962</v>
      </c>
      <c r="AO237" s="126">
        <f t="shared" si="47"/>
        <v>-16.069583189803652</v>
      </c>
    </row>
    <row r="238" spans="1:41">
      <c r="A238" s="94" t="s">
        <v>681</v>
      </c>
      <c r="B238" s="12">
        <v>70</v>
      </c>
      <c r="C238" s="54">
        <v>68.711354285714279</v>
      </c>
      <c r="D238" s="12">
        <v>58764.285714285717</v>
      </c>
      <c r="E238" s="12">
        <v>869.67142857142812</v>
      </c>
      <c r="F238" s="14"/>
      <c r="G238" s="54" t="s">
        <v>1088</v>
      </c>
      <c r="H238" s="12" t="s">
        <v>1088</v>
      </c>
      <c r="I238" s="12"/>
      <c r="J238" s="12">
        <v>70</v>
      </c>
      <c r="K238" s="54">
        <v>68.711354286000002</v>
      </c>
      <c r="L238" s="12">
        <v>58764.285713999998</v>
      </c>
      <c r="M238" s="63">
        <v>869.67142857142812</v>
      </c>
      <c r="O238" s="94" t="s">
        <v>681</v>
      </c>
      <c r="P238" s="12">
        <v>34</v>
      </c>
      <c r="Q238" s="54">
        <v>60.611246205882345</v>
      </c>
      <c r="R238" s="12">
        <v>59752.941176470587</v>
      </c>
      <c r="S238" s="12">
        <v>1000.1764705882352</v>
      </c>
      <c r="T238" s="14"/>
      <c r="U238" s="54"/>
      <c r="V238" s="12"/>
      <c r="W238" s="12"/>
      <c r="X238" s="12">
        <v>34</v>
      </c>
      <c r="Y238" s="54">
        <v>60.61124620588236</v>
      </c>
      <c r="Z238" s="12">
        <v>59752.941176470587</v>
      </c>
      <c r="AA238" s="63">
        <v>1000.1764705882352</v>
      </c>
      <c r="AC238" s="94" t="s">
        <v>681</v>
      </c>
      <c r="AD238" s="12">
        <f t="shared" si="39"/>
        <v>-36</v>
      </c>
      <c r="AE238" s="54">
        <f t="shared" si="44"/>
        <v>-11.78860199167406</v>
      </c>
      <c r="AF238" s="11">
        <f t="shared" si="44"/>
        <v>1.6824087116309929</v>
      </c>
      <c r="AG238" s="11">
        <f t="shared" si="44"/>
        <v>15.006246926058287</v>
      </c>
      <c r="AH238" s="14"/>
      <c r="AI238" s="54"/>
      <c r="AJ238" s="11"/>
      <c r="AK238" s="11"/>
      <c r="AL238" s="12">
        <f t="shared" si="42"/>
        <v>-36</v>
      </c>
      <c r="AM238" s="54">
        <f t="shared" si="47"/>
        <v>-11.788601992040851</v>
      </c>
      <c r="AN238" s="11">
        <f t="shared" si="47"/>
        <v>1.6824087121253859</v>
      </c>
      <c r="AO238" s="125">
        <f t="shared" si="47"/>
        <v>15.006246926058287</v>
      </c>
    </row>
    <row r="239" spans="1:41">
      <c r="A239" s="93" t="s">
        <v>682</v>
      </c>
      <c r="B239" s="66">
        <v>3</v>
      </c>
      <c r="C239" s="65">
        <v>130.66666666666666</v>
      </c>
      <c r="D239" s="66">
        <v>115866.66666666667</v>
      </c>
      <c r="E239" s="66">
        <v>880</v>
      </c>
      <c r="F239" s="67">
        <v>1</v>
      </c>
      <c r="G239" s="65">
        <v>157</v>
      </c>
      <c r="H239" s="66">
        <v>148700</v>
      </c>
      <c r="I239" s="66">
        <v>947</v>
      </c>
      <c r="J239" s="66">
        <v>2</v>
      </c>
      <c r="K239" s="65">
        <v>117.5</v>
      </c>
      <c r="L239" s="66">
        <v>99450</v>
      </c>
      <c r="M239" s="112">
        <v>846.5</v>
      </c>
      <c r="O239" s="93" t="s">
        <v>682</v>
      </c>
      <c r="P239" s="66">
        <v>16</v>
      </c>
      <c r="Q239" s="65">
        <v>105.675062625</v>
      </c>
      <c r="R239" s="66">
        <v>98093.75</v>
      </c>
      <c r="S239" s="66">
        <v>953.3125</v>
      </c>
      <c r="T239" s="67">
        <v>3</v>
      </c>
      <c r="U239" s="65">
        <v>171.96996733333333</v>
      </c>
      <c r="V239" s="66">
        <v>151800</v>
      </c>
      <c r="W239" s="66">
        <v>884.66666666666663</v>
      </c>
      <c r="X239" s="66">
        <v>13</v>
      </c>
      <c r="Y239" s="65">
        <v>90.376238461538463</v>
      </c>
      <c r="Z239" s="66">
        <v>85700</v>
      </c>
      <c r="AA239" s="112">
        <v>969.15384615384619</v>
      </c>
      <c r="AC239" s="93" t="s">
        <v>682</v>
      </c>
      <c r="AD239" s="66">
        <f t="shared" si="39"/>
        <v>13</v>
      </c>
      <c r="AE239" s="65">
        <f t="shared" si="44"/>
        <v>-19.126227582908161</v>
      </c>
      <c r="AF239" s="116">
        <f t="shared" si="44"/>
        <v>-15.339111047180671</v>
      </c>
      <c r="AG239" s="116">
        <f t="shared" si="44"/>
        <v>8.3309659090909083</v>
      </c>
      <c r="AH239" s="67">
        <f t="shared" si="45"/>
        <v>2</v>
      </c>
      <c r="AI239" s="65">
        <f t="shared" si="46"/>
        <v>9.5350110403397004</v>
      </c>
      <c r="AJ239" s="116">
        <f t="shared" si="46"/>
        <v>2.0847343644922662</v>
      </c>
      <c r="AK239" s="116">
        <f t="shared" si="46"/>
        <v>-6.5821893699401661</v>
      </c>
      <c r="AL239" s="66">
        <f t="shared" si="42"/>
        <v>11</v>
      </c>
      <c r="AM239" s="65">
        <f t="shared" si="47"/>
        <v>-23.084052373158755</v>
      </c>
      <c r="AN239" s="116">
        <f t="shared" si="47"/>
        <v>-13.826043237807944</v>
      </c>
      <c r="AO239" s="126">
        <f t="shared" si="47"/>
        <v>14.489527011677046</v>
      </c>
    </row>
    <row r="240" spans="1:41">
      <c r="A240" s="94" t="s">
        <v>683</v>
      </c>
      <c r="B240" s="12">
        <v>5</v>
      </c>
      <c r="C240" s="54">
        <v>61.820500000000003</v>
      </c>
      <c r="D240" s="12">
        <v>86512</v>
      </c>
      <c r="E240" s="12">
        <v>1409.2</v>
      </c>
      <c r="F240" s="14"/>
      <c r="G240" s="54" t="s">
        <v>1088</v>
      </c>
      <c r="H240" s="12" t="s">
        <v>1088</v>
      </c>
      <c r="I240" s="12"/>
      <c r="J240" s="12">
        <v>5</v>
      </c>
      <c r="K240" s="54">
        <v>61.820500000000003</v>
      </c>
      <c r="L240" s="12">
        <v>86512</v>
      </c>
      <c r="M240" s="63">
        <v>1409.2</v>
      </c>
      <c r="O240" s="94" t="s">
        <v>683</v>
      </c>
      <c r="P240" s="12">
        <v>29</v>
      </c>
      <c r="Q240" s="54">
        <v>77.799897310344804</v>
      </c>
      <c r="R240" s="12">
        <v>69975.860344827553</v>
      </c>
      <c r="S240" s="12">
        <v>899.13793103448279</v>
      </c>
      <c r="T240" s="14"/>
      <c r="U240" s="54"/>
      <c r="V240" s="12"/>
      <c r="W240" s="12"/>
      <c r="X240" s="12">
        <v>29</v>
      </c>
      <c r="Y240" s="54">
        <v>77.799897310344818</v>
      </c>
      <c r="Z240" s="12">
        <v>69975.860344827583</v>
      </c>
      <c r="AA240" s="63">
        <v>899.13793103448279</v>
      </c>
      <c r="AC240" s="94" t="s">
        <v>683</v>
      </c>
      <c r="AD240" s="12">
        <f t="shared" si="39"/>
        <v>24</v>
      </c>
      <c r="AE240" s="54">
        <f t="shared" si="44"/>
        <v>25.848055758760928</v>
      </c>
      <c r="AF240" s="11">
        <f t="shared" si="44"/>
        <v>-19.114272765827224</v>
      </c>
      <c r="AG240" s="11">
        <f t="shared" si="44"/>
        <v>-36.195151076179194</v>
      </c>
      <c r="AH240" s="14"/>
      <c r="AI240" s="54"/>
      <c r="AJ240" s="11"/>
      <c r="AK240" s="11"/>
      <c r="AL240" s="12">
        <f t="shared" si="42"/>
        <v>24</v>
      </c>
      <c r="AM240" s="54">
        <f t="shared" si="47"/>
        <v>25.848055758760953</v>
      </c>
      <c r="AN240" s="11">
        <f t="shared" si="47"/>
        <v>-19.114272765827188</v>
      </c>
      <c r="AO240" s="125">
        <f t="shared" si="47"/>
        <v>-36.195151076179194</v>
      </c>
    </row>
    <row r="241" spans="1:41">
      <c r="A241" s="93" t="s">
        <v>687</v>
      </c>
      <c r="B241" s="66">
        <v>40</v>
      </c>
      <c r="C241" s="65">
        <v>122.39623499999999</v>
      </c>
      <c r="D241" s="66">
        <v>117182.50000000001</v>
      </c>
      <c r="E241" s="66">
        <v>1055.4999999999998</v>
      </c>
      <c r="F241" s="67">
        <v>12</v>
      </c>
      <c r="G241" s="65">
        <v>225.54499999999999</v>
      </c>
      <c r="H241" s="66">
        <v>172833.33332999999</v>
      </c>
      <c r="I241" s="66">
        <v>767</v>
      </c>
      <c r="J241" s="66">
        <v>28</v>
      </c>
      <c r="K241" s="65">
        <v>78.189621428999999</v>
      </c>
      <c r="L241" s="66">
        <v>93332.142856999999</v>
      </c>
      <c r="M241" s="112">
        <v>1179.1428571428573</v>
      </c>
      <c r="O241" s="93" t="s">
        <v>687</v>
      </c>
      <c r="P241" s="66">
        <v>29</v>
      </c>
      <c r="Q241" s="65">
        <v>139.25109655172412</v>
      </c>
      <c r="R241" s="66">
        <v>118948.27586206897</v>
      </c>
      <c r="S241" s="66">
        <v>898.37931034482756</v>
      </c>
      <c r="T241" s="67">
        <v>12</v>
      </c>
      <c r="U241" s="65">
        <v>225.54499999999999</v>
      </c>
      <c r="V241" s="66">
        <v>176708.33333333334</v>
      </c>
      <c r="W241" s="66">
        <v>781.33333333333337</v>
      </c>
      <c r="X241" s="66">
        <v>17</v>
      </c>
      <c r="Y241" s="65">
        <v>78.337752941176475</v>
      </c>
      <c r="Z241" s="66">
        <v>78176.470588235301</v>
      </c>
      <c r="AA241" s="112">
        <v>981</v>
      </c>
      <c r="AC241" s="93" t="s">
        <v>687</v>
      </c>
      <c r="AD241" s="66">
        <f t="shared" si="39"/>
        <v>-11</v>
      </c>
      <c r="AE241" s="65">
        <f t="shared" si="44"/>
        <v>13.770735310382815</v>
      </c>
      <c r="AF241" s="116">
        <f t="shared" si="44"/>
        <v>1.5068596949791617</v>
      </c>
      <c r="AG241" s="116">
        <f t="shared" si="44"/>
        <v>-14.88590143582873</v>
      </c>
      <c r="AH241" s="67">
        <f t="shared" si="45"/>
        <v>0</v>
      </c>
      <c r="AI241" s="65">
        <f t="shared" si="46"/>
        <v>0</v>
      </c>
      <c r="AJ241" s="116">
        <f t="shared" si="46"/>
        <v>2.2420443606989879</v>
      </c>
      <c r="AK241" s="116">
        <f t="shared" si="46"/>
        <v>1.8687527162103483</v>
      </c>
      <c r="AL241" s="66">
        <f t="shared" si="42"/>
        <v>-11</v>
      </c>
      <c r="AM241" s="65">
        <f t="shared" si="47"/>
        <v>0.18945162985727873</v>
      </c>
      <c r="AN241" s="116">
        <f t="shared" si="47"/>
        <v>-16.23842741078564</v>
      </c>
      <c r="AO241" s="126">
        <f t="shared" si="47"/>
        <v>-16.803973830869893</v>
      </c>
    </row>
    <row r="242" spans="1:41">
      <c r="A242" s="94" t="s">
        <v>689</v>
      </c>
      <c r="B242" s="12">
        <v>4</v>
      </c>
      <c r="C242" s="54">
        <v>71.55</v>
      </c>
      <c r="D242" s="12">
        <v>72575</v>
      </c>
      <c r="E242" s="12">
        <v>1036.5</v>
      </c>
      <c r="F242" s="14"/>
      <c r="G242" s="54" t="s">
        <v>1088</v>
      </c>
      <c r="H242" s="12" t="s">
        <v>1088</v>
      </c>
      <c r="I242" s="12"/>
      <c r="J242" s="12">
        <v>4</v>
      </c>
      <c r="K242" s="54">
        <v>71.55</v>
      </c>
      <c r="L242" s="12">
        <v>72575</v>
      </c>
      <c r="M242" s="63">
        <v>1036.5</v>
      </c>
      <c r="O242" s="94" t="s">
        <v>689</v>
      </c>
      <c r="P242" s="12">
        <v>3</v>
      </c>
      <c r="Q242" s="54">
        <v>56.387999999999998</v>
      </c>
      <c r="R242" s="12">
        <v>54333.333333333336</v>
      </c>
      <c r="S242" s="12">
        <v>1010</v>
      </c>
      <c r="T242" s="14"/>
      <c r="U242" s="54"/>
      <c r="V242" s="12"/>
      <c r="W242" s="12"/>
      <c r="X242" s="12">
        <v>3</v>
      </c>
      <c r="Y242" s="54">
        <v>56.387999999999998</v>
      </c>
      <c r="Z242" s="12">
        <v>54333.333333333336</v>
      </c>
      <c r="AA242" s="63">
        <v>1010</v>
      </c>
      <c r="AC242" s="94" t="s">
        <v>689</v>
      </c>
      <c r="AD242" s="12">
        <f t="shared" si="39"/>
        <v>-1</v>
      </c>
      <c r="AE242" s="54">
        <f t="shared" si="44"/>
        <v>-21.190775681341716</v>
      </c>
      <c r="AF242" s="11">
        <f t="shared" si="44"/>
        <v>-25.134917901021929</v>
      </c>
      <c r="AG242" s="11">
        <f t="shared" si="44"/>
        <v>-2.5566811384466956</v>
      </c>
      <c r="AH242" s="14"/>
      <c r="AI242" s="54"/>
      <c r="AJ242" s="11"/>
      <c r="AK242" s="11"/>
      <c r="AL242" s="12">
        <f t="shared" si="42"/>
        <v>-1</v>
      </c>
      <c r="AM242" s="54">
        <f t="shared" si="47"/>
        <v>-21.190775681341716</v>
      </c>
      <c r="AN242" s="11">
        <f t="shared" si="47"/>
        <v>-25.134917901021929</v>
      </c>
      <c r="AO242" s="125">
        <f t="shared" si="47"/>
        <v>-2.5566811384466956</v>
      </c>
    </row>
    <row r="243" spans="1:41">
      <c r="A243" s="93" t="s">
        <v>691</v>
      </c>
      <c r="B243" s="66">
        <v>4</v>
      </c>
      <c r="C243" s="65">
        <v>73.66749999999999</v>
      </c>
      <c r="D243" s="66">
        <v>111976.75</v>
      </c>
      <c r="E243" s="66">
        <v>1527.75</v>
      </c>
      <c r="F243" s="67"/>
      <c r="G243" s="65" t="s">
        <v>1088</v>
      </c>
      <c r="H243" s="66" t="s">
        <v>1088</v>
      </c>
      <c r="I243" s="66"/>
      <c r="J243" s="66">
        <v>4</v>
      </c>
      <c r="K243" s="65">
        <v>73.667500000000004</v>
      </c>
      <c r="L243" s="66">
        <v>111976.75</v>
      </c>
      <c r="M243" s="112">
        <v>1527.75</v>
      </c>
      <c r="O243" s="93" t="s">
        <v>691</v>
      </c>
      <c r="P243" s="66">
        <v>4</v>
      </c>
      <c r="Q243" s="65">
        <v>73.667500000000004</v>
      </c>
      <c r="R243" s="66">
        <v>115052</v>
      </c>
      <c r="S243" s="66">
        <v>1570</v>
      </c>
      <c r="T243" s="67"/>
      <c r="U243" s="65"/>
      <c r="V243" s="66"/>
      <c r="W243" s="66"/>
      <c r="X243" s="66">
        <v>4</v>
      </c>
      <c r="Y243" s="65">
        <v>73.667500000000004</v>
      </c>
      <c r="Z243" s="66">
        <v>115052</v>
      </c>
      <c r="AA243" s="112">
        <v>1570</v>
      </c>
      <c r="AC243" s="93" t="s">
        <v>691</v>
      </c>
      <c r="AD243" s="66">
        <f t="shared" si="39"/>
        <v>0</v>
      </c>
      <c r="AE243" s="65">
        <f t="shared" si="44"/>
        <v>1.929053478834222E-14</v>
      </c>
      <c r="AF243" s="116">
        <f t="shared" si="44"/>
        <v>2.7463290370545672</v>
      </c>
      <c r="AG243" s="116">
        <f t="shared" si="44"/>
        <v>2.7655048273604974</v>
      </c>
      <c r="AH243" s="67"/>
      <c r="AI243" s="65"/>
      <c r="AJ243" s="116"/>
      <c r="AK243" s="116"/>
      <c r="AL243" s="66">
        <f t="shared" si="42"/>
        <v>0</v>
      </c>
      <c r="AM243" s="65">
        <f t="shared" si="47"/>
        <v>0</v>
      </c>
      <c r="AN243" s="116">
        <f t="shared" si="47"/>
        <v>2.7463290370545672</v>
      </c>
      <c r="AO243" s="126">
        <f t="shared" si="47"/>
        <v>2.7655048273604974</v>
      </c>
    </row>
    <row r="244" spans="1:41">
      <c r="A244" s="94" t="s">
        <v>695</v>
      </c>
      <c r="B244" s="12">
        <v>6</v>
      </c>
      <c r="C244" s="54">
        <v>49.493333333333332</v>
      </c>
      <c r="D244" s="12">
        <v>43333.333333333336</v>
      </c>
      <c r="E244" s="12">
        <v>895.33333333333337</v>
      </c>
      <c r="F244" s="14"/>
      <c r="G244" s="54" t="s">
        <v>1088</v>
      </c>
      <c r="H244" s="12" t="s">
        <v>1088</v>
      </c>
      <c r="I244" s="12"/>
      <c r="J244" s="12">
        <v>6</v>
      </c>
      <c r="K244" s="54">
        <v>49.493333333000002</v>
      </c>
      <c r="L244" s="12">
        <v>43333.333333000002</v>
      </c>
      <c r="M244" s="63">
        <v>895.33333333333337</v>
      </c>
      <c r="O244" s="94" t="s">
        <v>695</v>
      </c>
      <c r="P244" s="12">
        <v>1</v>
      </c>
      <c r="Q244" s="54">
        <v>52.93</v>
      </c>
      <c r="R244" s="12">
        <v>47000</v>
      </c>
      <c r="S244" s="12">
        <v>888</v>
      </c>
      <c r="T244" s="14"/>
      <c r="U244" s="54"/>
      <c r="V244" s="12"/>
      <c r="W244" s="12"/>
      <c r="X244" s="12">
        <v>1</v>
      </c>
      <c r="Y244" s="54">
        <v>52.93</v>
      </c>
      <c r="Z244" s="12">
        <v>47000</v>
      </c>
      <c r="AA244" s="63">
        <v>888</v>
      </c>
      <c r="AC244" s="94" t="s">
        <v>695</v>
      </c>
      <c r="AD244" s="12">
        <f t="shared" si="39"/>
        <v>-5</v>
      </c>
      <c r="AE244" s="54">
        <f t="shared" si="44"/>
        <v>6.9436961206896566</v>
      </c>
      <c r="AF244" s="11">
        <f t="shared" si="44"/>
        <v>8.4615384615384546</v>
      </c>
      <c r="AG244" s="11">
        <f t="shared" si="44"/>
        <v>-0.81906180193596845</v>
      </c>
      <c r="AH244" s="14"/>
      <c r="AI244" s="54"/>
      <c r="AJ244" s="11"/>
      <c r="AK244" s="11"/>
      <c r="AL244" s="12">
        <f t="shared" si="42"/>
        <v>-5</v>
      </c>
      <c r="AM244" s="54">
        <f t="shared" si="47"/>
        <v>6.9436961214099062</v>
      </c>
      <c r="AN244" s="11">
        <f t="shared" si="47"/>
        <v>8.4615384623727756</v>
      </c>
      <c r="AO244" s="125">
        <f t="shared" si="47"/>
        <v>-0.81906180193596845</v>
      </c>
    </row>
    <row r="245" spans="1:41">
      <c r="A245" s="93" t="s">
        <v>698</v>
      </c>
      <c r="B245" s="66">
        <v>85</v>
      </c>
      <c r="C245" s="65">
        <v>66.514514117647039</v>
      </c>
      <c r="D245" s="66">
        <v>69973.835294117671</v>
      </c>
      <c r="E245" s="66">
        <v>1024.1058823529411</v>
      </c>
      <c r="F245" s="67"/>
      <c r="G245" s="65" t="s">
        <v>1088</v>
      </c>
      <c r="H245" s="66" t="s">
        <v>1088</v>
      </c>
      <c r="I245" s="66"/>
      <c r="J245" s="66">
        <v>85</v>
      </c>
      <c r="K245" s="65">
        <v>66.514514117999994</v>
      </c>
      <c r="L245" s="66">
        <v>69973.835294000004</v>
      </c>
      <c r="M245" s="112">
        <v>1024.1058823529411</v>
      </c>
      <c r="O245" s="93" t="s">
        <v>698</v>
      </c>
      <c r="P245" s="66">
        <v>112</v>
      </c>
      <c r="Q245" s="65">
        <v>72.537611607142836</v>
      </c>
      <c r="R245" s="66">
        <v>73124.771249999962</v>
      </c>
      <c r="S245" s="66">
        <v>1026.4107142857142</v>
      </c>
      <c r="T245" s="67"/>
      <c r="U245" s="65"/>
      <c r="V245" s="66"/>
      <c r="W245" s="66"/>
      <c r="X245" s="66">
        <v>112</v>
      </c>
      <c r="Y245" s="65">
        <v>72.537611607142878</v>
      </c>
      <c r="Z245" s="66">
        <v>73124.771249999976</v>
      </c>
      <c r="AA245" s="112">
        <v>1026.4107142857142</v>
      </c>
      <c r="AC245" s="93" t="s">
        <v>698</v>
      </c>
      <c r="AD245" s="66">
        <f t="shared" si="39"/>
        <v>27</v>
      </c>
      <c r="AE245" s="65">
        <f t="shared" si="44"/>
        <v>9.0553130687273597</v>
      </c>
      <c r="AF245" s="116">
        <f t="shared" si="44"/>
        <v>4.5030202255430369</v>
      </c>
      <c r="AG245" s="116">
        <f t="shared" si="44"/>
        <v>0.22505797227506</v>
      </c>
      <c r="AH245" s="67"/>
      <c r="AI245" s="65"/>
      <c r="AJ245" s="116"/>
      <c r="AK245" s="116"/>
      <c r="AL245" s="66">
        <f t="shared" si="42"/>
        <v>27</v>
      </c>
      <c r="AM245" s="65">
        <f t="shared" si="47"/>
        <v>9.0553130681487275</v>
      </c>
      <c r="AN245" s="116">
        <f t="shared" si="47"/>
        <v>4.5030202257187879</v>
      </c>
      <c r="AO245" s="126">
        <f t="shared" si="47"/>
        <v>0.22505797227506</v>
      </c>
    </row>
    <row r="246" spans="1:41">
      <c r="A246" s="94" t="s">
        <v>704</v>
      </c>
      <c r="B246" s="12">
        <v>10</v>
      </c>
      <c r="C246" s="54">
        <v>54.6</v>
      </c>
      <c r="D246" s="12">
        <v>56780</v>
      </c>
      <c r="E246" s="12">
        <v>1029.4000000000001</v>
      </c>
      <c r="F246" s="14"/>
      <c r="G246" s="54"/>
      <c r="H246" s="12" t="s">
        <v>1088</v>
      </c>
      <c r="I246" s="12"/>
      <c r="J246" s="12">
        <v>10</v>
      </c>
      <c r="K246" s="54">
        <v>54.6</v>
      </c>
      <c r="L246" s="12">
        <v>56780</v>
      </c>
      <c r="M246" s="63">
        <v>1029.4000000000001</v>
      </c>
      <c r="O246" s="94" t="s">
        <v>704</v>
      </c>
      <c r="P246" s="12">
        <v>11</v>
      </c>
      <c r="Q246" s="54">
        <v>60.462272727272719</v>
      </c>
      <c r="R246" s="12">
        <v>53654.545454545456</v>
      </c>
      <c r="S246" s="12">
        <v>883.5454545454545</v>
      </c>
      <c r="T246" s="14"/>
      <c r="U246" s="54"/>
      <c r="V246" s="12"/>
      <c r="W246" s="12"/>
      <c r="X246" s="12">
        <v>11</v>
      </c>
      <c r="Y246" s="54">
        <v>60.462272727272733</v>
      </c>
      <c r="Z246" s="12">
        <v>53654.545454545456</v>
      </c>
      <c r="AA246" s="63">
        <v>883.5454545454545</v>
      </c>
      <c r="AC246" s="94" t="s">
        <v>704</v>
      </c>
      <c r="AD246" s="12">
        <f t="shared" si="39"/>
        <v>1</v>
      </c>
      <c r="AE246" s="54">
        <f t="shared" si="44"/>
        <v>10.736763236763219</v>
      </c>
      <c r="AF246" s="11">
        <f t="shared" si="44"/>
        <v>-5.5044990233436843</v>
      </c>
      <c r="AG246" s="11">
        <f t="shared" si="44"/>
        <v>-14.168889202889604</v>
      </c>
      <c r="AH246" s="14"/>
      <c r="AI246" s="54"/>
      <c r="AJ246" s="11"/>
      <c r="AK246" s="11"/>
      <c r="AL246" s="12">
        <f t="shared" si="42"/>
        <v>1</v>
      </c>
      <c r="AM246" s="54">
        <f t="shared" si="47"/>
        <v>10.736763236763245</v>
      </c>
      <c r="AN246" s="11">
        <f t="shared" si="47"/>
        <v>-5.5044990233436843</v>
      </c>
      <c r="AO246" s="125">
        <f t="shared" si="47"/>
        <v>-14.168889202889604</v>
      </c>
    </row>
    <row r="247" spans="1:41">
      <c r="A247" s="93" t="s">
        <v>706</v>
      </c>
      <c r="B247" s="66">
        <v>6</v>
      </c>
      <c r="C247" s="65">
        <v>94.372000000000014</v>
      </c>
      <c r="D247" s="66">
        <v>74250</v>
      </c>
      <c r="E247" s="66">
        <v>794.5</v>
      </c>
      <c r="F247" s="67"/>
      <c r="G247" s="65" t="s">
        <v>1088</v>
      </c>
      <c r="H247" s="66" t="s">
        <v>1088</v>
      </c>
      <c r="I247" s="66"/>
      <c r="J247" s="66">
        <v>6</v>
      </c>
      <c r="K247" s="65">
        <v>94.372</v>
      </c>
      <c r="L247" s="66">
        <v>74250</v>
      </c>
      <c r="M247" s="112">
        <v>794.5</v>
      </c>
      <c r="O247" s="93" t="s">
        <v>706</v>
      </c>
      <c r="P247" s="66">
        <v>26</v>
      </c>
      <c r="Q247" s="65">
        <v>67.097907692307672</v>
      </c>
      <c r="R247" s="66">
        <v>68734.61538461539</v>
      </c>
      <c r="S247" s="66">
        <v>1040.4615384615386</v>
      </c>
      <c r="T247" s="67"/>
      <c r="U247" s="65"/>
      <c r="V247" s="66"/>
      <c r="W247" s="66"/>
      <c r="X247" s="66">
        <v>26</v>
      </c>
      <c r="Y247" s="65">
        <v>67.097907692307686</v>
      </c>
      <c r="Z247" s="66">
        <v>68734.61538461539</v>
      </c>
      <c r="AA247" s="112">
        <v>1040.4615384615386</v>
      </c>
      <c r="AC247" s="93" t="s">
        <v>706</v>
      </c>
      <c r="AD247" s="66">
        <f t="shared" si="39"/>
        <v>20</v>
      </c>
      <c r="AE247" s="65">
        <f t="shared" si="44"/>
        <v>-28.900619153660344</v>
      </c>
      <c r="AF247" s="116">
        <f t="shared" si="44"/>
        <v>-7.4281274281274214</v>
      </c>
      <c r="AG247" s="116">
        <f t="shared" si="44"/>
        <v>30.958028755385598</v>
      </c>
      <c r="AH247" s="67"/>
      <c r="AI247" s="65"/>
      <c r="AJ247" s="116"/>
      <c r="AK247" s="116"/>
      <c r="AL247" s="66">
        <f t="shared" si="42"/>
        <v>20</v>
      </c>
      <c r="AM247" s="65">
        <f t="shared" si="47"/>
        <v>-28.900619153660315</v>
      </c>
      <c r="AN247" s="116">
        <f t="shared" si="47"/>
        <v>-7.4281274281274214</v>
      </c>
      <c r="AO247" s="126">
        <f t="shared" si="47"/>
        <v>30.958028755385598</v>
      </c>
    </row>
    <row r="248" spans="1:41">
      <c r="A248" s="94" t="s">
        <v>708</v>
      </c>
      <c r="B248" s="12">
        <v>22</v>
      </c>
      <c r="C248" s="54">
        <v>105.9630590909091</v>
      </c>
      <c r="D248" s="12">
        <v>127445.45454545453</v>
      </c>
      <c r="E248" s="12">
        <v>1210.1363636363635</v>
      </c>
      <c r="F248" s="14"/>
      <c r="G248" s="54" t="s">
        <v>1088</v>
      </c>
      <c r="H248" s="12" t="s">
        <v>1088</v>
      </c>
      <c r="I248" s="12"/>
      <c r="J248" s="12">
        <v>22</v>
      </c>
      <c r="K248" s="54">
        <v>105.96305909</v>
      </c>
      <c r="L248" s="12">
        <v>127445.45454999999</v>
      </c>
      <c r="M248" s="63">
        <v>1210.1363636363635</v>
      </c>
      <c r="O248" s="94" t="s">
        <v>708</v>
      </c>
      <c r="P248" s="12">
        <v>12</v>
      </c>
      <c r="Q248" s="54">
        <v>97.912599999999998</v>
      </c>
      <c r="R248" s="12">
        <v>76991.666666666672</v>
      </c>
      <c r="S248" s="12">
        <v>792.25</v>
      </c>
      <c r="T248" s="14"/>
      <c r="U248" s="54"/>
      <c r="V248" s="12"/>
      <c r="W248" s="12"/>
      <c r="X248" s="12">
        <v>12</v>
      </c>
      <c r="Y248" s="54">
        <v>97.912599999999998</v>
      </c>
      <c r="Z248" s="12">
        <v>76991.666666666672</v>
      </c>
      <c r="AA248" s="63">
        <v>792.25</v>
      </c>
      <c r="AC248" s="94" t="s">
        <v>708</v>
      </c>
      <c r="AD248" s="12">
        <f t="shared" si="39"/>
        <v>-10</v>
      </c>
      <c r="AE248" s="54">
        <f t="shared" si="44"/>
        <v>-7.5974204217739265</v>
      </c>
      <c r="AF248" s="11">
        <f t="shared" si="44"/>
        <v>-39.588534607794173</v>
      </c>
      <c r="AG248" s="11">
        <f t="shared" si="44"/>
        <v>-34.532171430717796</v>
      </c>
      <c r="AH248" s="14"/>
      <c r="AI248" s="54"/>
      <c r="AJ248" s="11"/>
      <c r="AK248" s="11"/>
      <c r="AL248" s="12">
        <f t="shared" si="42"/>
        <v>-10</v>
      </c>
      <c r="AM248" s="54">
        <f t="shared" si="47"/>
        <v>-7.5974204209811695</v>
      </c>
      <c r="AN248" s="11">
        <f t="shared" si="47"/>
        <v>-39.588534609948802</v>
      </c>
      <c r="AO248" s="125">
        <f t="shared" si="47"/>
        <v>-34.532171430717796</v>
      </c>
    </row>
    <row r="249" spans="1:41">
      <c r="A249" s="93" t="s">
        <v>710</v>
      </c>
      <c r="B249" s="66">
        <v>2</v>
      </c>
      <c r="C249" s="65">
        <v>61.212000000000003</v>
      </c>
      <c r="D249" s="66">
        <v>86200</v>
      </c>
      <c r="E249" s="66">
        <v>1410</v>
      </c>
      <c r="F249" s="67"/>
      <c r="G249" s="65" t="s">
        <v>1088</v>
      </c>
      <c r="H249" s="66" t="s">
        <v>1088</v>
      </c>
      <c r="I249" s="66"/>
      <c r="J249" s="66">
        <v>2</v>
      </c>
      <c r="K249" s="65">
        <v>61.212000000000003</v>
      </c>
      <c r="L249" s="66">
        <v>86200</v>
      </c>
      <c r="M249" s="112">
        <v>1410</v>
      </c>
      <c r="O249" s="93" t="s">
        <v>710</v>
      </c>
      <c r="P249" s="66">
        <v>11</v>
      </c>
      <c r="Q249" s="65">
        <v>53.506954545454548</v>
      </c>
      <c r="R249" s="66">
        <v>58618.181818181816</v>
      </c>
      <c r="S249" s="66">
        <v>1106.909090909091</v>
      </c>
      <c r="T249" s="67"/>
      <c r="U249" s="65"/>
      <c r="V249" s="66"/>
      <c r="W249" s="66"/>
      <c r="X249" s="66">
        <v>11</v>
      </c>
      <c r="Y249" s="65">
        <v>53.506954545454548</v>
      </c>
      <c r="Z249" s="66">
        <v>58618.181818181816</v>
      </c>
      <c r="AA249" s="112">
        <v>1106.909090909091</v>
      </c>
      <c r="AC249" s="93" t="s">
        <v>710</v>
      </c>
      <c r="AD249" s="66">
        <f t="shared" si="39"/>
        <v>9</v>
      </c>
      <c r="AE249" s="65">
        <f t="shared" si="44"/>
        <v>-12.587475420743408</v>
      </c>
      <c r="AF249" s="116">
        <f t="shared" si="44"/>
        <v>-31.997468888420165</v>
      </c>
      <c r="AG249" s="116">
        <f t="shared" si="44"/>
        <v>-21.495809155383618</v>
      </c>
      <c r="AH249" s="67"/>
      <c r="AI249" s="65"/>
      <c r="AJ249" s="116"/>
      <c r="AK249" s="116"/>
      <c r="AL249" s="66">
        <f t="shared" si="42"/>
        <v>9</v>
      </c>
      <c r="AM249" s="65">
        <f t="shared" si="47"/>
        <v>-12.587475420743408</v>
      </c>
      <c r="AN249" s="116">
        <f t="shared" si="47"/>
        <v>-31.997468888420165</v>
      </c>
      <c r="AO249" s="126">
        <f t="shared" si="47"/>
        <v>-21.495809155383618</v>
      </c>
    </row>
    <row r="250" spans="1:41">
      <c r="A250" s="94" t="s">
        <v>172</v>
      </c>
      <c r="B250" s="12">
        <v>6</v>
      </c>
      <c r="C250" s="54">
        <v>121</v>
      </c>
      <c r="D250" s="12">
        <v>160216.66666666666</v>
      </c>
      <c r="E250" s="12">
        <v>1324.5</v>
      </c>
      <c r="F250" s="14"/>
      <c r="G250" s="54" t="s">
        <v>1088</v>
      </c>
      <c r="H250" s="12" t="s">
        <v>1088</v>
      </c>
      <c r="I250" s="12"/>
      <c r="J250" s="12">
        <v>6</v>
      </c>
      <c r="K250" s="54">
        <v>121</v>
      </c>
      <c r="L250" s="12">
        <v>160216.66667000001</v>
      </c>
      <c r="M250" s="63">
        <v>1324.5</v>
      </c>
      <c r="O250" s="94" t="s">
        <v>172</v>
      </c>
      <c r="P250" s="12">
        <v>6</v>
      </c>
      <c r="Q250" s="54">
        <v>71.219499999999996</v>
      </c>
      <c r="R250" s="12">
        <v>106400</v>
      </c>
      <c r="S250" s="12">
        <v>1611.6666666666667</v>
      </c>
      <c r="T250" s="14"/>
      <c r="U250" s="54"/>
      <c r="V250" s="12"/>
      <c r="W250" s="12"/>
      <c r="X250" s="12">
        <v>6</v>
      </c>
      <c r="Y250" s="54">
        <v>71.219499999999996</v>
      </c>
      <c r="Z250" s="12">
        <v>106400</v>
      </c>
      <c r="AA250" s="63">
        <v>1611.6666666666667</v>
      </c>
      <c r="AC250" s="94" t="s">
        <v>172</v>
      </c>
      <c r="AD250" s="12">
        <f t="shared" si="39"/>
        <v>0</v>
      </c>
      <c r="AE250" s="54">
        <f t="shared" si="44"/>
        <v>-41.140909090909091</v>
      </c>
      <c r="AF250" s="11">
        <f t="shared" si="44"/>
        <v>-33.589930302715068</v>
      </c>
      <c r="AG250" s="11">
        <f t="shared" si="44"/>
        <v>21.681137536177179</v>
      </c>
      <c r="AH250" s="14"/>
      <c r="AI250" s="54"/>
      <c r="AJ250" s="11"/>
      <c r="AK250" s="11"/>
      <c r="AL250" s="12">
        <f t="shared" si="42"/>
        <v>0</v>
      </c>
      <c r="AM250" s="54">
        <f t="shared" si="47"/>
        <v>-41.140909090909091</v>
      </c>
      <c r="AN250" s="11">
        <f t="shared" si="47"/>
        <v>-33.589930304096747</v>
      </c>
      <c r="AO250" s="125">
        <f t="shared" si="47"/>
        <v>21.681137536177179</v>
      </c>
    </row>
    <row r="251" spans="1:41">
      <c r="A251" s="93" t="s">
        <v>970</v>
      </c>
      <c r="B251" s="66">
        <v>5</v>
      </c>
      <c r="C251" s="65">
        <v>89.756</v>
      </c>
      <c r="D251" s="66">
        <v>107320</v>
      </c>
      <c r="E251" s="66">
        <v>1216.4000000000001</v>
      </c>
      <c r="F251" s="67"/>
      <c r="G251" s="65" t="s">
        <v>1088</v>
      </c>
      <c r="H251" s="66" t="s">
        <v>1088</v>
      </c>
      <c r="I251" s="66"/>
      <c r="J251" s="66">
        <v>5</v>
      </c>
      <c r="K251" s="65">
        <v>89.756</v>
      </c>
      <c r="L251" s="66">
        <v>107320</v>
      </c>
      <c r="M251" s="112">
        <v>1216.4000000000001</v>
      </c>
      <c r="O251" s="93" t="s">
        <v>970</v>
      </c>
      <c r="P251" s="66">
        <v>2</v>
      </c>
      <c r="Q251" s="65">
        <v>62.975000000000001</v>
      </c>
      <c r="R251" s="66">
        <v>91750</v>
      </c>
      <c r="S251" s="66">
        <v>1461</v>
      </c>
      <c r="T251" s="67"/>
      <c r="U251" s="65"/>
      <c r="V251" s="66"/>
      <c r="W251" s="66"/>
      <c r="X251" s="66">
        <v>2</v>
      </c>
      <c r="Y251" s="65">
        <v>62.975000000000001</v>
      </c>
      <c r="Z251" s="66">
        <v>91750</v>
      </c>
      <c r="AA251" s="112">
        <v>1461</v>
      </c>
      <c r="AC251" s="93" t="s">
        <v>970</v>
      </c>
      <c r="AD251" s="66">
        <f t="shared" si="39"/>
        <v>-3</v>
      </c>
      <c r="AE251" s="65">
        <f t="shared" si="44"/>
        <v>-29.837559606043047</v>
      </c>
      <c r="AF251" s="116">
        <f t="shared" si="44"/>
        <v>-14.508013417815878</v>
      </c>
      <c r="AG251" s="116">
        <f t="shared" si="44"/>
        <v>20.10851693521867</v>
      </c>
      <c r="AH251" s="67"/>
      <c r="AI251" s="65"/>
      <c r="AJ251" s="116"/>
      <c r="AK251" s="116"/>
      <c r="AL251" s="66">
        <f t="shared" si="42"/>
        <v>-3</v>
      </c>
      <c r="AM251" s="65">
        <f t="shared" si="47"/>
        <v>-29.837559606043047</v>
      </c>
      <c r="AN251" s="116">
        <f t="shared" si="47"/>
        <v>-14.508013417815878</v>
      </c>
      <c r="AO251" s="126">
        <f t="shared" si="47"/>
        <v>20.10851693521867</v>
      </c>
    </row>
    <row r="252" spans="1:41">
      <c r="A252" s="94" t="s">
        <v>716</v>
      </c>
      <c r="B252" s="12">
        <v>11</v>
      </c>
      <c r="C252" s="54">
        <v>72.900000000000006</v>
      </c>
      <c r="D252" s="12">
        <v>41206.63636363636</v>
      </c>
      <c r="E252" s="12">
        <v>568.27272727272725</v>
      </c>
      <c r="F252" s="14"/>
      <c r="G252" s="54"/>
      <c r="H252" s="12" t="s">
        <v>1088</v>
      </c>
      <c r="I252" s="12"/>
      <c r="J252" s="12">
        <v>11</v>
      </c>
      <c r="K252" s="54">
        <v>72.900000000000006</v>
      </c>
      <c r="L252" s="12">
        <v>41206.636363999998</v>
      </c>
      <c r="M252" s="63">
        <v>568.27272727272725</v>
      </c>
      <c r="O252" s="94" t="s">
        <v>716</v>
      </c>
      <c r="P252" s="12">
        <v>10</v>
      </c>
      <c r="Q252" s="54">
        <v>72.390999999999991</v>
      </c>
      <c r="R252" s="12">
        <v>46225.9</v>
      </c>
      <c r="S252" s="12">
        <v>642.5</v>
      </c>
      <c r="T252" s="14"/>
      <c r="U252" s="54"/>
      <c r="V252" s="12"/>
      <c r="W252" s="12"/>
      <c r="X252" s="12">
        <v>10</v>
      </c>
      <c r="Y252" s="54">
        <v>72.390999999999991</v>
      </c>
      <c r="Z252" s="12">
        <v>46225.9</v>
      </c>
      <c r="AA252" s="63">
        <v>642.5</v>
      </c>
      <c r="AC252" s="94" t="s">
        <v>716</v>
      </c>
      <c r="AD252" s="12">
        <f t="shared" si="39"/>
        <v>-1</v>
      </c>
      <c r="AE252" s="54">
        <f t="shared" si="44"/>
        <v>-0.69821673525379224</v>
      </c>
      <c r="AF252" s="11">
        <f t="shared" si="44"/>
        <v>12.180716698325304</v>
      </c>
      <c r="AG252" s="11">
        <f t="shared" si="44"/>
        <v>13.061910094384903</v>
      </c>
      <c r="AH252" s="14"/>
      <c r="AI252" s="54"/>
      <c r="AJ252" s="11"/>
      <c r="AK252" s="11"/>
      <c r="AL252" s="12">
        <f t="shared" si="42"/>
        <v>-1</v>
      </c>
      <c r="AM252" s="54">
        <f t="shared" si="47"/>
        <v>-0.69821673525379224</v>
      </c>
      <c r="AN252" s="11">
        <f t="shared" si="47"/>
        <v>12.180716697335338</v>
      </c>
      <c r="AO252" s="125">
        <f t="shared" si="47"/>
        <v>13.061910094384903</v>
      </c>
    </row>
    <row r="253" spans="1:41">
      <c r="A253" s="93" t="s">
        <v>718</v>
      </c>
      <c r="B253" s="66">
        <v>1</v>
      </c>
      <c r="C253" s="65">
        <v>67.150000000000006</v>
      </c>
      <c r="D253" s="66">
        <v>205000</v>
      </c>
      <c r="E253" s="66">
        <v>3053</v>
      </c>
      <c r="F253" s="67"/>
      <c r="G253" s="65" t="s">
        <v>1090</v>
      </c>
      <c r="H253" s="66" t="s">
        <v>1088</v>
      </c>
      <c r="I253" s="66"/>
      <c r="J253" s="66">
        <v>1</v>
      </c>
      <c r="K253" s="65">
        <v>67.150000000000006</v>
      </c>
      <c r="L253" s="66">
        <v>205000</v>
      </c>
      <c r="M253" s="112">
        <v>3053</v>
      </c>
      <c r="O253" s="93" t="s">
        <v>718</v>
      </c>
      <c r="P253" s="66">
        <v>17</v>
      </c>
      <c r="Q253" s="65">
        <v>65.661400117647048</v>
      </c>
      <c r="R253" s="66">
        <v>121182.35294117648</v>
      </c>
      <c r="S253" s="66">
        <v>1739.4117647058824</v>
      </c>
      <c r="T253" s="67"/>
      <c r="U253" s="65"/>
      <c r="V253" s="66"/>
      <c r="W253" s="66"/>
      <c r="X253" s="66">
        <v>17</v>
      </c>
      <c r="Y253" s="65">
        <v>65.661400117647062</v>
      </c>
      <c r="Z253" s="66">
        <v>121182.35294117648</v>
      </c>
      <c r="AA253" s="112">
        <v>1739.4117647058824</v>
      </c>
      <c r="AC253" s="93" t="s">
        <v>718</v>
      </c>
      <c r="AD253" s="66">
        <f t="shared" si="39"/>
        <v>16</v>
      </c>
      <c r="AE253" s="65">
        <f t="shared" si="44"/>
        <v>-2.2168278218212323</v>
      </c>
      <c r="AF253" s="116">
        <f t="shared" si="44"/>
        <v>-40.886657101865133</v>
      </c>
      <c r="AG253" s="116">
        <f t="shared" si="44"/>
        <v>-43.026145931677611</v>
      </c>
      <c r="AH253" s="67"/>
      <c r="AI253" s="65"/>
      <c r="AJ253" s="116"/>
      <c r="AK253" s="116"/>
      <c r="AL253" s="66">
        <f t="shared" si="42"/>
        <v>16</v>
      </c>
      <c r="AM253" s="65">
        <f t="shared" si="47"/>
        <v>-2.216827821821211</v>
      </c>
      <c r="AN253" s="116">
        <f t="shared" si="47"/>
        <v>-40.886657101865133</v>
      </c>
      <c r="AO253" s="126">
        <f t="shared" si="47"/>
        <v>-43.026145931677611</v>
      </c>
    </row>
    <row r="254" spans="1:41">
      <c r="A254" s="94" t="s">
        <v>729</v>
      </c>
      <c r="B254" s="12">
        <v>1</v>
      </c>
      <c r="C254" s="54">
        <v>227.48</v>
      </c>
      <c r="D254" s="12">
        <v>269000</v>
      </c>
      <c r="E254" s="12">
        <v>1183</v>
      </c>
      <c r="F254" s="14">
        <v>1</v>
      </c>
      <c r="G254" s="54">
        <v>227.48</v>
      </c>
      <c r="H254" s="12">
        <v>269000</v>
      </c>
      <c r="I254" s="12">
        <v>1183</v>
      </c>
      <c r="J254" s="12"/>
      <c r="K254" s="54" t="s">
        <v>1088</v>
      </c>
      <c r="L254" s="12" t="s">
        <v>1088</v>
      </c>
      <c r="M254" s="63"/>
      <c r="O254" s="94" t="s">
        <v>729</v>
      </c>
      <c r="P254" s="12">
        <v>1</v>
      </c>
      <c r="Q254" s="54">
        <v>227.48</v>
      </c>
      <c r="R254" s="12">
        <v>269000</v>
      </c>
      <c r="S254" s="12">
        <v>1183</v>
      </c>
      <c r="T254" s="14">
        <v>1</v>
      </c>
      <c r="U254" s="54">
        <v>227.48</v>
      </c>
      <c r="V254" s="12">
        <v>269000</v>
      </c>
      <c r="W254" s="12">
        <v>1183</v>
      </c>
      <c r="X254" s="12"/>
      <c r="Y254" s="54"/>
      <c r="Z254" s="12"/>
      <c r="AA254" s="63"/>
      <c r="AC254" s="94" t="s">
        <v>729</v>
      </c>
      <c r="AD254" s="12">
        <f t="shared" si="39"/>
        <v>0</v>
      </c>
      <c r="AE254" s="54">
        <f t="shared" si="44"/>
        <v>0</v>
      </c>
      <c r="AF254" s="11">
        <f t="shared" si="44"/>
        <v>0</v>
      </c>
      <c r="AG254" s="11">
        <f t="shared" si="44"/>
        <v>0</v>
      </c>
      <c r="AH254" s="14">
        <f t="shared" si="45"/>
        <v>0</v>
      </c>
      <c r="AI254" s="54">
        <f t="shared" si="46"/>
        <v>0</v>
      </c>
      <c r="AJ254" s="11">
        <f t="shared" si="46"/>
        <v>0</v>
      </c>
      <c r="AK254" s="11">
        <f t="shared" si="46"/>
        <v>0</v>
      </c>
      <c r="AL254" s="12"/>
      <c r="AM254" s="54"/>
      <c r="AN254" s="11"/>
      <c r="AO254" s="125"/>
    </row>
    <row r="255" spans="1:41">
      <c r="A255" s="93" t="s">
        <v>732</v>
      </c>
      <c r="B255" s="66">
        <v>10</v>
      </c>
      <c r="C255" s="65">
        <v>73.344999999999999</v>
      </c>
      <c r="D255" s="66">
        <v>64970.000000000007</v>
      </c>
      <c r="E255" s="66">
        <v>891.80000000000007</v>
      </c>
      <c r="F255" s="67"/>
      <c r="G255" s="65" t="s">
        <v>1088</v>
      </c>
      <c r="H255" s="66" t="s">
        <v>1088</v>
      </c>
      <c r="I255" s="66"/>
      <c r="J255" s="66">
        <v>10</v>
      </c>
      <c r="K255" s="65">
        <v>73.344999999999999</v>
      </c>
      <c r="L255" s="66">
        <v>64970</v>
      </c>
      <c r="M255" s="112">
        <v>891.80000000000007</v>
      </c>
      <c r="O255" s="93" t="s">
        <v>732</v>
      </c>
      <c r="P255" s="66">
        <v>25</v>
      </c>
      <c r="Q255" s="65">
        <v>70.146880600000017</v>
      </c>
      <c r="R255" s="66">
        <v>42624.000799999994</v>
      </c>
      <c r="S255" s="66">
        <v>631.32000000000005</v>
      </c>
      <c r="T255" s="67"/>
      <c r="U255" s="65"/>
      <c r="V255" s="66"/>
      <c r="W255" s="66"/>
      <c r="X255" s="66">
        <v>25</v>
      </c>
      <c r="Y255" s="65">
        <v>70.146880600000017</v>
      </c>
      <c r="Z255" s="66">
        <v>42624.000800000002</v>
      </c>
      <c r="AA255" s="112">
        <v>631.32000000000005</v>
      </c>
      <c r="AC255" s="93" t="s">
        <v>732</v>
      </c>
      <c r="AD255" s="66">
        <f t="shared" si="39"/>
        <v>15</v>
      </c>
      <c r="AE255" s="65">
        <f t="shared" si="44"/>
        <v>-4.3603782125570687</v>
      </c>
      <c r="AF255" s="116">
        <f t="shared" si="44"/>
        <v>-34.394334615976618</v>
      </c>
      <c r="AG255" s="116">
        <f t="shared" si="44"/>
        <v>-29.208342677730432</v>
      </c>
      <c r="AH255" s="67"/>
      <c r="AI255" s="65"/>
      <c r="AJ255" s="116"/>
      <c r="AK255" s="116"/>
      <c r="AL255" s="66">
        <f t="shared" si="42"/>
        <v>15</v>
      </c>
      <c r="AM255" s="65">
        <f t="shared" si="47"/>
        <v>-4.3603782125570687</v>
      </c>
      <c r="AN255" s="116">
        <f t="shared" si="47"/>
        <v>-34.394334615976604</v>
      </c>
      <c r="AO255" s="126">
        <f t="shared" si="47"/>
        <v>-29.208342677730432</v>
      </c>
    </row>
    <row r="256" spans="1:41">
      <c r="A256" s="94" t="s">
        <v>739</v>
      </c>
      <c r="B256" s="12">
        <v>4</v>
      </c>
      <c r="C256" s="54">
        <v>62.092500000000001</v>
      </c>
      <c r="D256" s="12">
        <v>127500</v>
      </c>
      <c r="E256" s="12">
        <v>2083.5</v>
      </c>
      <c r="F256" s="14"/>
      <c r="G256" s="54" t="s">
        <v>1088</v>
      </c>
      <c r="H256" s="12" t="s">
        <v>1088</v>
      </c>
      <c r="I256" s="12"/>
      <c r="J256" s="12">
        <v>4</v>
      </c>
      <c r="K256" s="54">
        <v>62.092500000000001</v>
      </c>
      <c r="L256" s="12">
        <v>127500</v>
      </c>
      <c r="M256" s="63">
        <v>2083.5</v>
      </c>
      <c r="O256" s="94" t="s">
        <v>739</v>
      </c>
      <c r="P256" s="12">
        <v>7</v>
      </c>
      <c r="Q256" s="54">
        <v>69.49499999999999</v>
      </c>
      <c r="R256" s="12">
        <v>120442.85714285714</v>
      </c>
      <c r="S256" s="12">
        <v>1754.2857142857142</v>
      </c>
      <c r="T256" s="14">
        <v>1</v>
      </c>
      <c r="U256" s="54">
        <v>134.54999999999998</v>
      </c>
      <c r="V256" s="12">
        <v>208000</v>
      </c>
      <c r="W256" s="12">
        <v>1546</v>
      </c>
      <c r="X256" s="12">
        <v>6</v>
      </c>
      <c r="Y256" s="54">
        <v>58.652499999999996</v>
      </c>
      <c r="Z256" s="12">
        <v>105850</v>
      </c>
      <c r="AA256" s="63">
        <v>1789</v>
      </c>
      <c r="AC256" s="94" t="s">
        <v>739</v>
      </c>
      <c r="AD256" s="12">
        <f t="shared" si="39"/>
        <v>3</v>
      </c>
      <c r="AE256" s="54">
        <f t="shared" si="44"/>
        <v>11.921729677497265</v>
      </c>
      <c r="AF256" s="11">
        <f t="shared" si="44"/>
        <v>-5.535014005602239</v>
      </c>
      <c r="AG256" s="11">
        <f t="shared" si="44"/>
        <v>-15.801021632555114</v>
      </c>
      <c r="AH256" s="14">
        <f t="shared" si="45"/>
        <v>1</v>
      </c>
      <c r="AI256" s="54"/>
      <c r="AJ256" s="11"/>
      <c r="AK256" s="11"/>
      <c r="AL256" s="12">
        <f t="shared" si="42"/>
        <v>2</v>
      </c>
      <c r="AM256" s="54">
        <f t="shared" si="47"/>
        <v>-5.5401215927849652</v>
      </c>
      <c r="AN256" s="11">
        <f t="shared" si="47"/>
        <v>-16.980392156862745</v>
      </c>
      <c r="AO256" s="125">
        <f t="shared" si="47"/>
        <v>-14.134869210463163</v>
      </c>
    </row>
    <row r="257" spans="1:41">
      <c r="A257" s="93" t="s">
        <v>741</v>
      </c>
      <c r="B257" s="66">
        <v>1</v>
      </c>
      <c r="C257" s="65">
        <v>56.09</v>
      </c>
      <c r="D257" s="66">
        <v>110182</v>
      </c>
      <c r="E257" s="66">
        <v>1964</v>
      </c>
      <c r="F257" s="67"/>
      <c r="G257" s="65" t="s">
        <v>1088</v>
      </c>
      <c r="H257" s="66" t="s">
        <v>1088</v>
      </c>
      <c r="I257" s="66"/>
      <c r="J257" s="66">
        <v>1</v>
      </c>
      <c r="K257" s="65">
        <v>56.09</v>
      </c>
      <c r="L257" s="66">
        <v>110182</v>
      </c>
      <c r="M257" s="112">
        <v>1964</v>
      </c>
      <c r="O257" s="93" t="s">
        <v>741</v>
      </c>
      <c r="P257" s="66">
        <v>1</v>
      </c>
      <c r="Q257" s="65">
        <v>56.09</v>
      </c>
      <c r="R257" s="66">
        <v>110182</v>
      </c>
      <c r="S257" s="66">
        <v>1964</v>
      </c>
      <c r="T257" s="67"/>
      <c r="U257" s="65"/>
      <c r="V257" s="66"/>
      <c r="W257" s="66"/>
      <c r="X257" s="66">
        <v>1</v>
      </c>
      <c r="Y257" s="65">
        <v>56.09</v>
      </c>
      <c r="Z257" s="66">
        <v>110182</v>
      </c>
      <c r="AA257" s="112">
        <v>1964</v>
      </c>
      <c r="AC257" s="93" t="s">
        <v>741</v>
      </c>
      <c r="AD257" s="66">
        <f t="shared" si="39"/>
        <v>0</v>
      </c>
      <c r="AE257" s="65">
        <f t="shared" si="44"/>
        <v>0</v>
      </c>
      <c r="AF257" s="116">
        <f t="shared" si="44"/>
        <v>0</v>
      </c>
      <c r="AG257" s="116">
        <f t="shared" si="44"/>
        <v>0</v>
      </c>
      <c r="AH257" s="67"/>
      <c r="AI257" s="65"/>
      <c r="AJ257" s="116"/>
      <c r="AK257" s="116"/>
      <c r="AL257" s="66">
        <f t="shared" si="42"/>
        <v>0</v>
      </c>
      <c r="AM257" s="65">
        <f t="shared" si="47"/>
        <v>0</v>
      </c>
      <c r="AN257" s="116">
        <f t="shared" si="47"/>
        <v>0</v>
      </c>
      <c r="AO257" s="126">
        <f t="shared" si="47"/>
        <v>0</v>
      </c>
    </row>
    <row r="258" spans="1:41">
      <c r="A258" s="94" t="s">
        <v>745</v>
      </c>
      <c r="B258" s="12">
        <v>37</v>
      </c>
      <c r="C258" s="54">
        <v>68.388921621621634</v>
      </c>
      <c r="D258" s="12">
        <v>53402.7027027027</v>
      </c>
      <c r="E258" s="12">
        <v>793.00000000000011</v>
      </c>
      <c r="F258" s="14"/>
      <c r="G258" s="54" t="s">
        <v>1088</v>
      </c>
      <c r="H258" s="12" t="s">
        <v>1088</v>
      </c>
      <c r="I258" s="12"/>
      <c r="J258" s="12">
        <v>37</v>
      </c>
      <c r="K258" s="54">
        <v>68.388921621999998</v>
      </c>
      <c r="L258" s="12">
        <v>53402.702703000003</v>
      </c>
      <c r="M258" s="63">
        <v>793.00000000000011</v>
      </c>
      <c r="O258" s="94" t="s">
        <v>745</v>
      </c>
      <c r="P258" s="12">
        <v>33</v>
      </c>
      <c r="Q258" s="54">
        <v>65.336030303030313</v>
      </c>
      <c r="R258" s="12">
        <v>53790.909090909088</v>
      </c>
      <c r="S258" s="12">
        <v>836.66666666666663</v>
      </c>
      <c r="T258" s="14"/>
      <c r="U258" s="54"/>
      <c r="V258" s="12"/>
      <c r="W258" s="12"/>
      <c r="X258" s="12">
        <v>33</v>
      </c>
      <c r="Y258" s="54">
        <v>65.336030303030299</v>
      </c>
      <c r="Z258" s="12">
        <v>53790.909090909088</v>
      </c>
      <c r="AA258" s="63">
        <v>836.66666666666663</v>
      </c>
      <c r="AC258" s="94" t="s">
        <v>745</v>
      </c>
      <c r="AD258" s="12">
        <f t="shared" si="39"/>
        <v>-4</v>
      </c>
      <c r="AE258" s="54">
        <f t="shared" si="44"/>
        <v>-4.4640144137411406</v>
      </c>
      <c r="AF258" s="11">
        <f t="shared" si="44"/>
        <v>0.72694146280866323</v>
      </c>
      <c r="AG258" s="11">
        <f t="shared" si="44"/>
        <v>5.5065153425808964</v>
      </c>
      <c r="AH258" s="14"/>
      <c r="AI258" s="54"/>
      <c r="AJ258" s="11"/>
      <c r="AK258" s="11"/>
      <c r="AL258" s="12">
        <f t="shared" si="42"/>
        <v>-4</v>
      </c>
      <c r="AM258" s="54">
        <f t="shared" si="47"/>
        <v>-4.4640144142697178</v>
      </c>
      <c r="AN258" s="11">
        <f t="shared" si="47"/>
        <v>0.72694146224789735</v>
      </c>
      <c r="AO258" s="125">
        <f t="shared" si="47"/>
        <v>5.5065153425808964</v>
      </c>
    </row>
    <row r="259" spans="1:41">
      <c r="A259" s="93" t="s">
        <v>747</v>
      </c>
      <c r="B259" s="66">
        <v>205</v>
      </c>
      <c r="C259" s="65">
        <v>85.638672222222169</v>
      </c>
      <c r="D259" s="66">
        <v>161610.15253658537</v>
      </c>
      <c r="E259" s="66">
        <v>1857.716666666666</v>
      </c>
      <c r="F259" s="67">
        <v>4</v>
      </c>
      <c r="G259" s="65">
        <v>208.86875000000001</v>
      </c>
      <c r="H259" s="66">
        <v>302000</v>
      </c>
      <c r="I259" s="66">
        <v>1446</v>
      </c>
      <c r="J259" s="66">
        <v>201</v>
      </c>
      <c r="K259" s="65">
        <v>82.837988636000006</v>
      </c>
      <c r="L259" s="66">
        <v>158816.32472999999</v>
      </c>
      <c r="M259" s="112">
        <v>1867.0738636363626</v>
      </c>
      <c r="O259" s="93" t="s">
        <v>747</v>
      </c>
      <c r="P259" s="66">
        <v>140</v>
      </c>
      <c r="Q259" s="65">
        <v>88.876946428571486</v>
      </c>
      <c r="R259" s="66">
        <v>188926.92857142858</v>
      </c>
      <c r="S259" s="66">
        <v>2097.6571428571428</v>
      </c>
      <c r="T259" s="67">
        <v>4</v>
      </c>
      <c r="U259" s="65">
        <v>200.51749999999998</v>
      </c>
      <c r="V259" s="66">
        <v>296250</v>
      </c>
      <c r="W259" s="66">
        <v>1484.25</v>
      </c>
      <c r="X259" s="66">
        <v>136</v>
      </c>
      <c r="Y259" s="65">
        <v>85.593400735294125</v>
      </c>
      <c r="Z259" s="66">
        <v>185770.36764705883</v>
      </c>
      <c r="AA259" s="112">
        <v>2115.6985294117649</v>
      </c>
      <c r="AC259" s="93" t="s">
        <v>747</v>
      </c>
      <c r="AD259" s="66">
        <f t="shared" si="39"/>
        <v>-65</v>
      </c>
      <c r="AE259" s="65">
        <f t="shared" si="44"/>
        <v>3.7813222955470169</v>
      </c>
      <c r="AF259" s="116">
        <f t="shared" si="44"/>
        <v>16.902883640716336</v>
      </c>
      <c r="AG259" s="116">
        <f t="shared" si="44"/>
        <v>12.91588111878257</v>
      </c>
      <c r="AH259" s="67">
        <f t="shared" si="45"/>
        <v>0</v>
      </c>
      <c r="AI259" s="65">
        <f t="shared" si="46"/>
        <v>-3.9983243065322225</v>
      </c>
      <c r="AJ259" s="116">
        <f t="shared" si="46"/>
        <v>-1.9039735099337749</v>
      </c>
      <c r="AK259" s="116">
        <f t="shared" si="46"/>
        <v>2.6452282157676348</v>
      </c>
      <c r="AL259" s="66">
        <f t="shared" si="42"/>
        <v>-65</v>
      </c>
      <c r="AM259" s="65">
        <f t="shared" si="47"/>
        <v>3.3262662996342516</v>
      </c>
      <c r="AN259" s="116">
        <f t="shared" si="47"/>
        <v>16.971833948986532</v>
      </c>
      <c r="AO259" s="126">
        <f t="shared" si="47"/>
        <v>13.316273695309206</v>
      </c>
    </row>
    <row r="260" spans="1:41">
      <c r="A260" s="94" t="s">
        <v>754</v>
      </c>
      <c r="B260" s="12">
        <v>11</v>
      </c>
      <c r="C260" s="54">
        <v>53.102009090909092</v>
      </c>
      <c r="D260" s="12">
        <v>44618.181818181816</v>
      </c>
      <c r="E260" s="12">
        <v>877.18181818181824</v>
      </c>
      <c r="F260" s="14"/>
      <c r="G260" s="54" t="s">
        <v>1088</v>
      </c>
      <c r="H260" s="12" t="s">
        <v>1088</v>
      </c>
      <c r="I260" s="12"/>
      <c r="J260" s="12">
        <v>11</v>
      </c>
      <c r="K260" s="54">
        <v>53.102009090999999</v>
      </c>
      <c r="L260" s="12">
        <v>44618.181817999997</v>
      </c>
      <c r="M260" s="63">
        <v>877.18181818181824</v>
      </c>
      <c r="O260" s="94" t="s">
        <v>754</v>
      </c>
      <c r="P260" s="12">
        <v>10</v>
      </c>
      <c r="Q260" s="54">
        <v>56.581209999999999</v>
      </c>
      <c r="R260" s="12">
        <v>46736</v>
      </c>
      <c r="S260" s="12">
        <v>849.1</v>
      </c>
      <c r="T260" s="14"/>
      <c r="U260" s="54"/>
      <c r="V260" s="12"/>
      <c r="W260" s="12"/>
      <c r="X260" s="12">
        <v>10</v>
      </c>
      <c r="Y260" s="54">
        <v>56.581209999999999</v>
      </c>
      <c r="Z260" s="12">
        <v>46736</v>
      </c>
      <c r="AA260" s="63">
        <v>849.1</v>
      </c>
      <c r="AC260" s="94" t="s">
        <v>754</v>
      </c>
      <c r="AD260" s="12">
        <f t="shared" si="39"/>
        <v>-1</v>
      </c>
      <c r="AE260" s="54">
        <f t="shared" si="44"/>
        <v>6.5519195387402682</v>
      </c>
      <c r="AF260" s="11">
        <f t="shared" si="44"/>
        <v>4.7465362673186684</v>
      </c>
      <c r="AG260" s="11">
        <f t="shared" si="44"/>
        <v>-3.2013680174111347</v>
      </c>
      <c r="AH260" s="14"/>
      <c r="AI260" s="54"/>
      <c r="AJ260" s="11"/>
      <c r="AK260" s="11"/>
      <c r="AL260" s="12">
        <f t="shared" si="42"/>
        <v>-1</v>
      </c>
      <c r="AM260" s="54">
        <f t="shared" si="47"/>
        <v>6.5519195385578586</v>
      </c>
      <c r="AN260" s="11">
        <f t="shared" si="47"/>
        <v>4.7465362677455101</v>
      </c>
      <c r="AO260" s="125">
        <f t="shared" si="47"/>
        <v>-3.2013680174111347</v>
      </c>
    </row>
    <row r="261" spans="1:41">
      <c r="A261" s="93" t="s">
        <v>176</v>
      </c>
      <c r="B261" s="66">
        <v>12</v>
      </c>
      <c r="C261" s="65">
        <v>145.31600833333334</v>
      </c>
      <c r="D261" s="66">
        <v>611666.66666666674</v>
      </c>
      <c r="E261" s="66">
        <v>4483.75</v>
      </c>
      <c r="F261" s="67">
        <v>9</v>
      </c>
      <c r="G261" s="65">
        <v>169.3169</v>
      </c>
      <c r="H261" s="66">
        <v>655000</v>
      </c>
      <c r="I261" s="66">
        <v>3750.5555555555552</v>
      </c>
      <c r="J261" s="66">
        <v>3</v>
      </c>
      <c r="K261" s="65">
        <v>73.313333333000003</v>
      </c>
      <c r="L261" s="66">
        <v>481666.66667000001</v>
      </c>
      <c r="M261" s="112">
        <v>6683.333333333333</v>
      </c>
      <c r="O261" s="93" t="s">
        <v>176</v>
      </c>
      <c r="P261" s="66">
        <v>7</v>
      </c>
      <c r="Q261" s="65">
        <v>208.86987142857146</v>
      </c>
      <c r="R261" s="66">
        <v>705857.14285714284</v>
      </c>
      <c r="S261" s="66">
        <v>3225.8571428571427</v>
      </c>
      <c r="T261" s="67">
        <v>7</v>
      </c>
      <c r="U261" s="65">
        <v>208.86987142857143</v>
      </c>
      <c r="V261" s="66">
        <v>705857.14285714284</v>
      </c>
      <c r="W261" s="66">
        <v>3225.8571428571427</v>
      </c>
      <c r="X261" s="66"/>
      <c r="Y261" s="65"/>
      <c r="Z261" s="66"/>
      <c r="AA261" s="112"/>
      <c r="AC261" s="93" t="s">
        <v>176</v>
      </c>
      <c r="AD261" s="66">
        <f t="shared" ref="AD261:AD324" si="48">P261-B261</f>
        <v>-5</v>
      </c>
      <c r="AE261" s="65">
        <f t="shared" si="44"/>
        <v>43.734935898772413</v>
      </c>
      <c r="AF261" s="116">
        <f t="shared" si="44"/>
        <v>15.398987933047861</v>
      </c>
      <c r="AG261" s="116">
        <f t="shared" si="44"/>
        <v>-28.054482456489712</v>
      </c>
      <c r="AH261" s="67">
        <f t="shared" si="45"/>
        <v>-2</v>
      </c>
      <c r="AI261" s="65">
        <f t="shared" si="46"/>
        <v>23.360321048029714</v>
      </c>
      <c r="AJ261" s="116">
        <f t="shared" si="46"/>
        <v>7.7644492911668452</v>
      </c>
      <c r="AK261" s="116">
        <f t="shared" si="46"/>
        <v>-13.989885096387836</v>
      </c>
      <c r="AL261" s="66">
        <f t="shared" ref="AL261:AL324" si="49">X261-J261</f>
        <v>-3</v>
      </c>
      <c r="AM261" s="65"/>
      <c r="AN261" s="116"/>
      <c r="AO261" s="126"/>
    </row>
    <row r="262" spans="1:41">
      <c r="A262" s="94" t="s">
        <v>996</v>
      </c>
      <c r="B262" s="12">
        <v>8</v>
      </c>
      <c r="C262" s="54">
        <v>72.581675000000004</v>
      </c>
      <c r="D262" s="12">
        <v>107502</v>
      </c>
      <c r="E262" s="12">
        <v>1322.5</v>
      </c>
      <c r="F262" s="14"/>
      <c r="G262" s="54" t="s">
        <v>1088</v>
      </c>
      <c r="H262" s="12" t="s">
        <v>1088</v>
      </c>
      <c r="I262" s="12"/>
      <c r="J262" s="12">
        <v>8</v>
      </c>
      <c r="K262" s="54">
        <v>72.581675000000004</v>
      </c>
      <c r="L262" s="12">
        <v>107502</v>
      </c>
      <c r="M262" s="63">
        <v>1322.5</v>
      </c>
      <c r="O262" s="94" t="s">
        <v>996</v>
      </c>
      <c r="P262" s="12">
        <v>4</v>
      </c>
      <c r="Q262" s="54">
        <v>95.483350000000002</v>
      </c>
      <c r="R262" s="12">
        <v>177004</v>
      </c>
      <c r="S262" s="12">
        <v>1853.75</v>
      </c>
      <c r="T262" s="14"/>
      <c r="U262" s="54"/>
      <c r="V262" s="12"/>
      <c r="W262" s="12"/>
      <c r="X262" s="12">
        <v>4</v>
      </c>
      <c r="Y262" s="54">
        <v>95.483350000000002</v>
      </c>
      <c r="Z262" s="12">
        <v>177004</v>
      </c>
      <c r="AA262" s="63">
        <v>1853.75</v>
      </c>
      <c r="AC262" s="94" t="s">
        <v>996</v>
      </c>
      <c r="AD262" s="12">
        <f t="shared" si="48"/>
        <v>-4</v>
      </c>
      <c r="AE262" s="54">
        <f t="shared" si="44"/>
        <v>31.552971187286591</v>
      </c>
      <c r="AF262" s="11">
        <f t="shared" si="44"/>
        <v>64.651820431247785</v>
      </c>
      <c r="AG262" s="11">
        <f t="shared" si="44"/>
        <v>40.170132325141779</v>
      </c>
      <c r="AH262" s="14"/>
      <c r="AI262" s="54"/>
      <c r="AJ262" s="11"/>
      <c r="AK262" s="11"/>
      <c r="AL262" s="12">
        <f t="shared" si="49"/>
        <v>-4</v>
      </c>
      <c r="AM262" s="54">
        <f t="shared" si="47"/>
        <v>31.552971187286591</v>
      </c>
      <c r="AN262" s="11">
        <f t="shared" si="47"/>
        <v>64.651820431247785</v>
      </c>
      <c r="AO262" s="125">
        <f t="shared" si="47"/>
        <v>40.170132325141779</v>
      </c>
    </row>
    <row r="263" spans="1:41">
      <c r="A263" s="93" t="s">
        <v>766</v>
      </c>
      <c r="B263" s="66">
        <v>4</v>
      </c>
      <c r="C263" s="65">
        <v>71.429150000000007</v>
      </c>
      <c r="D263" s="66">
        <v>53700</v>
      </c>
      <c r="E263" s="66">
        <v>758.25</v>
      </c>
      <c r="F263" s="67"/>
      <c r="G263" s="65" t="s">
        <v>1088</v>
      </c>
      <c r="H263" s="66" t="s">
        <v>1090</v>
      </c>
      <c r="I263" s="66"/>
      <c r="J263" s="66">
        <v>4</v>
      </c>
      <c r="K263" s="65">
        <v>71.429150000000007</v>
      </c>
      <c r="L263" s="66">
        <v>53700</v>
      </c>
      <c r="M263" s="112">
        <v>758.25</v>
      </c>
      <c r="O263" s="93" t="s">
        <v>766</v>
      </c>
      <c r="P263" s="66">
        <v>1</v>
      </c>
      <c r="Q263" s="65">
        <v>81.31</v>
      </c>
      <c r="R263" s="66">
        <v>54800</v>
      </c>
      <c r="S263" s="66">
        <v>674</v>
      </c>
      <c r="T263" s="67"/>
      <c r="U263" s="65"/>
      <c r="V263" s="66"/>
      <c r="W263" s="66"/>
      <c r="X263" s="66">
        <v>1</v>
      </c>
      <c r="Y263" s="65">
        <v>81.31</v>
      </c>
      <c r="Z263" s="66">
        <v>54800</v>
      </c>
      <c r="AA263" s="112">
        <v>674</v>
      </c>
      <c r="AC263" s="93" t="s">
        <v>766</v>
      </c>
      <c r="AD263" s="66">
        <f t="shared" si="48"/>
        <v>-3</v>
      </c>
      <c r="AE263" s="65">
        <f t="shared" si="44"/>
        <v>13.833077952068582</v>
      </c>
      <c r="AF263" s="116">
        <f t="shared" si="44"/>
        <v>2.0484171322160147</v>
      </c>
      <c r="AG263" s="116">
        <f t="shared" si="44"/>
        <v>-11.111111111111111</v>
      </c>
      <c r="AH263" s="67"/>
      <c r="AI263" s="65"/>
      <c r="AJ263" s="116"/>
      <c r="AK263" s="116"/>
      <c r="AL263" s="66">
        <f t="shared" si="49"/>
        <v>-3</v>
      </c>
      <c r="AM263" s="65">
        <f t="shared" si="47"/>
        <v>13.833077952068582</v>
      </c>
      <c r="AN263" s="116">
        <f t="shared" si="47"/>
        <v>2.0484171322160147</v>
      </c>
      <c r="AO263" s="126">
        <f t="shared" si="47"/>
        <v>-11.111111111111111</v>
      </c>
    </row>
    <row r="264" spans="1:41">
      <c r="A264" s="94" t="s">
        <v>773</v>
      </c>
      <c r="B264" s="12">
        <v>5</v>
      </c>
      <c r="C264" s="54">
        <v>169.55770000000001</v>
      </c>
      <c r="D264" s="12">
        <v>162400</v>
      </c>
      <c r="E264" s="12">
        <v>958</v>
      </c>
      <c r="F264" s="14">
        <v>5</v>
      </c>
      <c r="G264" s="54">
        <v>169.55770000000001</v>
      </c>
      <c r="H264" s="12">
        <v>162400</v>
      </c>
      <c r="I264" s="12">
        <v>958</v>
      </c>
      <c r="J264" s="12"/>
      <c r="K264" s="54" t="s">
        <v>1088</v>
      </c>
      <c r="L264" s="12" t="s">
        <v>1090</v>
      </c>
      <c r="M264" s="63"/>
      <c r="O264" s="94" t="s">
        <v>773</v>
      </c>
      <c r="P264" s="12">
        <v>5</v>
      </c>
      <c r="Q264" s="54">
        <v>169.55770000000001</v>
      </c>
      <c r="R264" s="12">
        <v>162400</v>
      </c>
      <c r="S264" s="12">
        <v>958</v>
      </c>
      <c r="T264" s="14">
        <v>5</v>
      </c>
      <c r="U264" s="54">
        <v>169.55770000000001</v>
      </c>
      <c r="V264" s="12">
        <v>162400</v>
      </c>
      <c r="W264" s="12">
        <v>958</v>
      </c>
      <c r="X264" s="12"/>
      <c r="Y264" s="54"/>
      <c r="Z264" s="12"/>
      <c r="AA264" s="63"/>
      <c r="AC264" s="94" t="s">
        <v>773</v>
      </c>
      <c r="AD264" s="12">
        <f t="shared" si="48"/>
        <v>0</v>
      </c>
      <c r="AE264" s="54">
        <f t="shared" si="44"/>
        <v>0</v>
      </c>
      <c r="AF264" s="11">
        <f t="shared" si="44"/>
        <v>0</v>
      </c>
      <c r="AG264" s="11">
        <f t="shared" si="44"/>
        <v>0</v>
      </c>
      <c r="AH264" s="14">
        <f t="shared" si="45"/>
        <v>0</v>
      </c>
      <c r="AI264" s="54">
        <f t="shared" si="46"/>
        <v>0</v>
      </c>
      <c r="AJ264" s="11">
        <f t="shared" si="46"/>
        <v>0</v>
      </c>
      <c r="AK264" s="11">
        <f t="shared" si="46"/>
        <v>0</v>
      </c>
      <c r="AL264" s="12">
        <f t="shared" si="49"/>
        <v>0</v>
      </c>
      <c r="AM264" s="54"/>
      <c r="AN264" s="11"/>
      <c r="AO264" s="125"/>
    </row>
    <row r="265" spans="1:41">
      <c r="A265" s="93" t="s">
        <v>1004</v>
      </c>
      <c r="B265" s="66">
        <v>8</v>
      </c>
      <c r="C265" s="65">
        <v>119.60000000000002</v>
      </c>
      <c r="D265" s="66">
        <v>182175</v>
      </c>
      <c r="E265" s="66">
        <v>1524</v>
      </c>
      <c r="F265" s="67">
        <v>8</v>
      </c>
      <c r="G265" s="65">
        <v>119.6</v>
      </c>
      <c r="H265" s="66">
        <v>182175</v>
      </c>
      <c r="I265" s="66">
        <v>1524</v>
      </c>
      <c r="J265" s="66"/>
      <c r="K265" s="65" t="s">
        <v>1088</v>
      </c>
      <c r="L265" s="66" t="s">
        <v>1088</v>
      </c>
      <c r="M265" s="112"/>
      <c r="O265" s="93" t="s">
        <v>1004</v>
      </c>
      <c r="P265" s="66">
        <v>8</v>
      </c>
      <c r="Q265" s="65">
        <v>119.60000000000002</v>
      </c>
      <c r="R265" s="66">
        <v>179075</v>
      </c>
      <c r="S265" s="66">
        <v>1498</v>
      </c>
      <c r="T265" s="67">
        <v>8</v>
      </c>
      <c r="U265" s="65">
        <v>119.60000000000002</v>
      </c>
      <c r="V265" s="66">
        <v>179075</v>
      </c>
      <c r="W265" s="66">
        <v>1498</v>
      </c>
      <c r="X265" s="66"/>
      <c r="Y265" s="65"/>
      <c r="Z265" s="66"/>
      <c r="AA265" s="112"/>
      <c r="AC265" s="93" t="s">
        <v>1004</v>
      </c>
      <c r="AD265" s="66">
        <f t="shared" si="48"/>
        <v>0</v>
      </c>
      <c r="AE265" s="65">
        <f t="shared" si="44"/>
        <v>0</v>
      </c>
      <c r="AF265" s="116">
        <f t="shared" si="44"/>
        <v>-1.7016604912858515</v>
      </c>
      <c r="AG265" s="116">
        <f t="shared" si="44"/>
        <v>-1.7060367454068242</v>
      </c>
      <c r="AH265" s="67">
        <f t="shared" si="45"/>
        <v>0</v>
      </c>
      <c r="AI265" s="65">
        <f t="shared" si="46"/>
        <v>2.3763971095655525E-14</v>
      </c>
      <c r="AJ265" s="116">
        <f t="shared" si="46"/>
        <v>-1.7016604912858515</v>
      </c>
      <c r="AK265" s="116">
        <f t="shared" si="46"/>
        <v>-1.7060367454068242</v>
      </c>
      <c r="AL265" s="66">
        <f t="shared" si="49"/>
        <v>0</v>
      </c>
      <c r="AM265" s="65"/>
      <c r="AN265" s="116"/>
      <c r="AO265" s="126"/>
    </row>
    <row r="266" spans="1:41">
      <c r="A266" s="94" t="s">
        <v>779</v>
      </c>
      <c r="B266" s="12">
        <v>10</v>
      </c>
      <c r="C266" s="54">
        <v>67.918000000000006</v>
      </c>
      <c r="D266" s="12">
        <v>66600</v>
      </c>
      <c r="E266" s="12">
        <v>987.3</v>
      </c>
      <c r="F266" s="14"/>
      <c r="G266" s="54" t="s">
        <v>1088</v>
      </c>
      <c r="H266" s="12" t="s">
        <v>1088</v>
      </c>
      <c r="I266" s="12"/>
      <c r="J266" s="12">
        <v>10</v>
      </c>
      <c r="K266" s="54">
        <v>67.918000000000006</v>
      </c>
      <c r="L266" s="12">
        <v>66600</v>
      </c>
      <c r="M266" s="63">
        <v>987.3</v>
      </c>
      <c r="O266" s="94" t="s">
        <v>779</v>
      </c>
      <c r="P266" s="12">
        <v>30</v>
      </c>
      <c r="Q266" s="54">
        <v>74.242206666666661</v>
      </c>
      <c r="R266" s="12">
        <v>71566.666666666672</v>
      </c>
      <c r="S266" s="12">
        <v>974</v>
      </c>
      <c r="T266" s="14"/>
      <c r="U266" s="54"/>
      <c r="V266" s="12"/>
      <c r="W266" s="12"/>
      <c r="X266" s="12">
        <v>30</v>
      </c>
      <c r="Y266" s="54">
        <v>74.242206666666661</v>
      </c>
      <c r="Z266" s="12">
        <v>71566.666666666672</v>
      </c>
      <c r="AA266" s="63">
        <v>974</v>
      </c>
      <c r="AC266" s="94" t="s">
        <v>779</v>
      </c>
      <c r="AD266" s="12">
        <f t="shared" si="48"/>
        <v>20</v>
      </c>
      <c r="AE266" s="54">
        <f t="shared" si="44"/>
        <v>9.3115325343305972</v>
      </c>
      <c r="AF266" s="11">
        <f t="shared" si="44"/>
        <v>7.4574574574574646</v>
      </c>
      <c r="AG266" s="11">
        <f t="shared" si="44"/>
        <v>-1.3471082750936854</v>
      </c>
      <c r="AH266" s="14"/>
      <c r="AI266" s="54"/>
      <c r="AJ266" s="11"/>
      <c r="AK266" s="11"/>
      <c r="AL266" s="12">
        <f t="shared" si="49"/>
        <v>20</v>
      </c>
      <c r="AM266" s="54">
        <f t="shared" si="47"/>
        <v>9.3115325343305972</v>
      </c>
      <c r="AN266" s="11">
        <f t="shared" si="47"/>
        <v>7.4574574574574646</v>
      </c>
      <c r="AO266" s="125">
        <f t="shared" si="47"/>
        <v>-1.3471082750936854</v>
      </c>
    </row>
    <row r="267" spans="1:41">
      <c r="A267" s="93" t="s">
        <v>781</v>
      </c>
      <c r="B267" s="66">
        <v>12</v>
      </c>
      <c r="C267" s="65">
        <v>58.123425000000012</v>
      </c>
      <c r="D267" s="66">
        <v>39125.000000000007</v>
      </c>
      <c r="E267" s="66">
        <v>674.83333333333326</v>
      </c>
      <c r="F267" s="67"/>
      <c r="G267" s="65" t="s">
        <v>1088</v>
      </c>
      <c r="H267" s="66" t="s">
        <v>1088</v>
      </c>
      <c r="I267" s="66"/>
      <c r="J267" s="66">
        <v>12</v>
      </c>
      <c r="K267" s="65">
        <v>58.123424999999997</v>
      </c>
      <c r="L267" s="66">
        <v>39125</v>
      </c>
      <c r="M267" s="112">
        <v>674.83333333333326</v>
      </c>
      <c r="O267" s="93" t="s">
        <v>781</v>
      </c>
      <c r="P267" s="66">
        <v>12</v>
      </c>
      <c r="Q267" s="65">
        <v>58.123425000000005</v>
      </c>
      <c r="R267" s="66">
        <v>41733.333333333336</v>
      </c>
      <c r="S267" s="66">
        <v>740.41666666666663</v>
      </c>
      <c r="T267" s="67"/>
      <c r="U267" s="65"/>
      <c r="V267" s="66"/>
      <c r="W267" s="66"/>
      <c r="X267" s="66">
        <v>12</v>
      </c>
      <c r="Y267" s="65">
        <v>58.123424999999997</v>
      </c>
      <c r="Z267" s="66">
        <v>41733.333333333336</v>
      </c>
      <c r="AA267" s="112">
        <v>740.41666666666663</v>
      </c>
      <c r="AC267" s="93" t="s">
        <v>781</v>
      </c>
      <c r="AD267" s="66">
        <f t="shared" si="48"/>
        <v>0</v>
      </c>
      <c r="AE267" s="65">
        <f t="shared" si="44"/>
        <v>-1.222472240340448E-14</v>
      </c>
      <c r="AF267" s="116">
        <f t="shared" si="44"/>
        <v>6.6666666666666528</v>
      </c>
      <c r="AG267" s="116">
        <f t="shared" si="44"/>
        <v>9.7184489997530328</v>
      </c>
      <c r="AH267" s="67"/>
      <c r="AI267" s="65"/>
      <c r="AJ267" s="116"/>
      <c r="AK267" s="116"/>
      <c r="AL267" s="66">
        <f t="shared" si="49"/>
        <v>0</v>
      </c>
      <c r="AM267" s="65">
        <f t="shared" si="47"/>
        <v>0</v>
      </c>
      <c r="AN267" s="116">
        <f t="shared" si="47"/>
        <v>6.6666666666666732</v>
      </c>
      <c r="AO267" s="126">
        <f t="shared" si="47"/>
        <v>9.7184489997530328</v>
      </c>
    </row>
    <row r="268" spans="1:41">
      <c r="A268" s="94" t="s">
        <v>785</v>
      </c>
      <c r="B268" s="12">
        <v>12</v>
      </c>
      <c r="C268" s="54">
        <v>58.008333333333333</v>
      </c>
      <c r="D268" s="12">
        <v>35833.333333333336</v>
      </c>
      <c r="E268" s="12">
        <v>620.66666666666663</v>
      </c>
      <c r="F268" s="14"/>
      <c r="G268" s="54" t="s">
        <v>1088</v>
      </c>
      <c r="H268" s="12" t="s">
        <v>1088</v>
      </c>
      <c r="I268" s="12"/>
      <c r="J268" s="12">
        <v>12</v>
      </c>
      <c r="K268" s="54">
        <v>58.008333333000003</v>
      </c>
      <c r="L268" s="12">
        <v>35833.333333000002</v>
      </c>
      <c r="M268" s="63">
        <v>620.66666666666663</v>
      </c>
      <c r="O268" s="94" t="s">
        <v>785</v>
      </c>
      <c r="P268" s="12">
        <v>12</v>
      </c>
      <c r="Q268" s="54">
        <v>58.008333333333347</v>
      </c>
      <c r="R268" s="12">
        <v>32250</v>
      </c>
      <c r="S268" s="12">
        <v>558.66666666666663</v>
      </c>
      <c r="T268" s="14"/>
      <c r="U268" s="54"/>
      <c r="V268" s="12"/>
      <c r="W268" s="12"/>
      <c r="X268" s="12">
        <v>12</v>
      </c>
      <c r="Y268" s="54">
        <v>58.008333333333347</v>
      </c>
      <c r="Z268" s="12">
        <v>32250</v>
      </c>
      <c r="AA268" s="63">
        <v>558.66666666666663</v>
      </c>
      <c r="AC268" s="94" t="s">
        <v>785</v>
      </c>
      <c r="AD268" s="12">
        <f t="shared" si="48"/>
        <v>0</v>
      </c>
      <c r="AE268" s="54">
        <f t="shared" si="44"/>
        <v>2.4497953825948004E-14</v>
      </c>
      <c r="AF268" s="11">
        <f t="shared" si="44"/>
        <v>-10.000000000000007</v>
      </c>
      <c r="AG268" s="11">
        <f t="shared" si="44"/>
        <v>-9.9892588614393123</v>
      </c>
      <c r="AH268" s="14"/>
      <c r="AI268" s="54"/>
      <c r="AJ268" s="11"/>
      <c r="AK268" s="11"/>
      <c r="AL268" s="12">
        <f t="shared" si="49"/>
        <v>0</v>
      </c>
      <c r="AM268" s="54">
        <f t="shared" si="47"/>
        <v>5.7464850289856434E-10</v>
      </c>
      <c r="AN268" s="11">
        <f t="shared" si="47"/>
        <v>-9.9999999991627959</v>
      </c>
      <c r="AO268" s="125">
        <f t="shared" si="47"/>
        <v>-9.9892588614393123</v>
      </c>
    </row>
    <row r="269" spans="1:41">
      <c r="A269" s="93" t="s">
        <v>179</v>
      </c>
      <c r="B269" s="66">
        <v>8</v>
      </c>
      <c r="C269" s="65">
        <v>65.198750000000004</v>
      </c>
      <c r="D269" s="66">
        <v>75837.5</v>
      </c>
      <c r="E269" s="66">
        <v>1170</v>
      </c>
      <c r="F269" s="67"/>
      <c r="G269" s="65" t="s">
        <v>1088</v>
      </c>
      <c r="H269" s="66" t="s">
        <v>1088</v>
      </c>
      <c r="I269" s="66"/>
      <c r="J269" s="66">
        <v>8</v>
      </c>
      <c r="K269" s="65">
        <v>65.198750000000004</v>
      </c>
      <c r="L269" s="66">
        <v>75837.5</v>
      </c>
      <c r="M269" s="112">
        <v>1170</v>
      </c>
      <c r="O269" s="93" t="s">
        <v>179</v>
      </c>
      <c r="P269" s="66">
        <v>7</v>
      </c>
      <c r="Q269" s="65">
        <v>80.58678571428571</v>
      </c>
      <c r="R269" s="66">
        <v>96500</v>
      </c>
      <c r="S269" s="66">
        <v>1197</v>
      </c>
      <c r="T269" s="67"/>
      <c r="U269" s="65"/>
      <c r="V269" s="66"/>
      <c r="W269" s="66"/>
      <c r="X269" s="66">
        <v>7</v>
      </c>
      <c r="Y269" s="65">
        <v>80.586785714285725</v>
      </c>
      <c r="Z269" s="66">
        <v>96500</v>
      </c>
      <c r="AA269" s="112">
        <v>1197</v>
      </c>
      <c r="AC269" s="93" t="s">
        <v>179</v>
      </c>
      <c r="AD269" s="66">
        <f t="shared" si="48"/>
        <v>-1</v>
      </c>
      <c r="AE269" s="65">
        <f t="shared" si="44"/>
        <v>23.601734257613384</v>
      </c>
      <c r="AF269" s="116">
        <f t="shared" si="44"/>
        <v>27.24575572770727</v>
      </c>
      <c r="AG269" s="116">
        <f t="shared" si="44"/>
        <v>2.3076923076923075</v>
      </c>
      <c r="AH269" s="67"/>
      <c r="AI269" s="65"/>
      <c r="AJ269" s="116"/>
      <c r="AK269" s="116"/>
      <c r="AL269" s="66">
        <f t="shared" si="49"/>
        <v>-1</v>
      </c>
      <c r="AM269" s="65">
        <f t="shared" si="47"/>
        <v>23.601734257613405</v>
      </c>
      <c r="AN269" s="116">
        <f t="shared" si="47"/>
        <v>27.24575572770727</v>
      </c>
      <c r="AO269" s="126">
        <f t="shared" si="47"/>
        <v>2.3076923076923075</v>
      </c>
    </row>
    <row r="270" spans="1:41">
      <c r="A270" s="94" t="s">
        <v>943</v>
      </c>
      <c r="B270" s="12">
        <v>1</v>
      </c>
      <c r="C270" s="54">
        <v>84.800000000000011</v>
      </c>
      <c r="D270" s="12">
        <v>132000</v>
      </c>
      <c r="E270" s="12">
        <v>1557</v>
      </c>
      <c r="F270" s="14"/>
      <c r="G270" s="54" t="s">
        <v>1088</v>
      </c>
      <c r="H270" s="12" t="s">
        <v>1088</v>
      </c>
      <c r="I270" s="12"/>
      <c r="J270" s="12">
        <v>1</v>
      </c>
      <c r="K270" s="54">
        <v>84.8</v>
      </c>
      <c r="L270" s="12">
        <v>132000</v>
      </c>
      <c r="M270" s="63">
        <v>1557</v>
      </c>
      <c r="O270" s="94" t="s">
        <v>943</v>
      </c>
      <c r="P270" s="12">
        <v>1</v>
      </c>
      <c r="Q270" s="54">
        <v>84.800000000000011</v>
      </c>
      <c r="R270" s="12">
        <v>132000</v>
      </c>
      <c r="S270" s="12">
        <v>1557</v>
      </c>
      <c r="T270" s="14"/>
      <c r="U270" s="54"/>
      <c r="V270" s="12"/>
      <c r="W270" s="12"/>
      <c r="X270" s="12">
        <v>1</v>
      </c>
      <c r="Y270" s="54">
        <v>84.800000000000011</v>
      </c>
      <c r="Z270" s="12">
        <v>132000</v>
      </c>
      <c r="AA270" s="63">
        <v>1557</v>
      </c>
      <c r="AC270" s="94" t="s">
        <v>943</v>
      </c>
      <c r="AD270" s="12">
        <f t="shared" si="48"/>
        <v>0</v>
      </c>
      <c r="AE270" s="54">
        <f t="shared" si="44"/>
        <v>0</v>
      </c>
      <c r="AF270" s="11">
        <f t="shared" si="44"/>
        <v>0</v>
      </c>
      <c r="AG270" s="11">
        <f t="shared" si="44"/>
        <v>0</v>
      </c>
      <c r="AH270" s="14"/>
      <c r="AI270" s="54"/>
      <c r="AJ270" s="11"/>
      <c r="AK270" s="11"/>
      <c r="AL270" s="12">
        <f t="shared" si="49"/>
        <v>0</v>
      </c>
      <c r="AM270" s="54">
        <f t="shared" si="47"/>
        <v>1.6758083390568402E-14</v>
      </c>
      <c r="AN270" s="11">
        <f t="shared" si="47"/>
        <v>0</v>
      </c>
      <c r="AO270" s="125">
        <f t="shared" si="47"/>
        <v>0</v>
      </c>
    </row>
    <row r="271" spans="1:41">
      <c r="A271" s="93" t="s">
        <v>180</v>
      </c>
      <c r="B271" s="66">
        <v>4</v>
      </c>
      <c r="C271" s="65">
        <v>80.627499999999998</v>
      </c>
      <c r="D271" s="66">
        <v>150000</v>
      </c>
      <c r="E271" s="66">
        <v>1793</v>
      </c>
      <c r="F271" s="67"/>
      <c r="G271" s="65" t="s">
        <v>1088</v>
      </c>
      <c r="H271" s="66" t="s">
        <v>1088</v>
      </c>
      <c r="I271" s="66"/>
      <c r="J271" s="66">
        <v>4</v>
      </c>
      <c r="K271" s="65">
        <v>80.627499999999998</v>
      </c>
      <c r="L271" s="66">
        <v>150000</v>
      </c>
      <c r="M271" s="112">
        <v>1793</v>
      </c>
      <c r="O271" s="93" t="s">
        <v>180</v>
      </c>
      <c r="P271" s="66">
        <v>4</v>
      </c>
      <c r="Q271" s="65">
        <v>74.25</v>
      </c>
      <c r="R271" s="66">
        <v>164125</v>
      </c>
      <c r="S271" s="66">
        <v>2123.75</v>
      </c>
      <c r="T271" s="67"/>
      <c r="U271" s="65"/>
      <c r="V271" s="66"/>
      <c r="W271" s="66"/>
      <c r="X271" s="66">
        <v>4</v>
      </c>
      <c r="Y271" s="65">
        <v>74.25</v>
      </c>
      <c r="Z271" s="66">
        <v>164125</v>
      </c>
      <c r="AA271" s="112">
        <v>2123.75</v>
      </c>
      <c r="AC271" s="93" t="s">
        <v>180</v>
      </c>
      <c r="AD271" s="66">
        <f t="shared" si="48"/>
        <v>0</v>
      </c>
      <c r="AE271" s="65">
        <f t="shared" si="44"/>
        <v>-7.9098322532634624</v>
      </c>
      <c r="AF271" s="116">
        <f t="shared" si="44"/>
        <v>9.4166666666666661</v>
      </c>
      <c r="AG271" s="116">
        <f t="shared" si="44"/>
        <v>18.446737311767986</v>
      </c>
      <c r="AH271" s="67"/>
      <c r="AI271" s="65"/>
      <c r="AJ271" s="116"/>
      <c r="AK271" s="116"/>
      <c r="AL271" s="66">
        <f t="shared" si="49"/>
        <v>0</v>
      </c>
      <c r="AM271" s="65">
        <f t="shared" si="47"/>
        <v>-7.9098322532634624</v>
      </c>
      <c r="AN271" s="116">
        <f t="shared" si="47"/>
        <v>9.4166666666666661</v>
      </c>
      <c r="AO271" s="126">
        <f t="shared" si="47"/>
        <v>18.446737311767986</v>
      </c>
    </row>
    <row r="272" spans="1:41">
      <c r="A272" s="94" t="s">
        <v>790</v>
      </c>
      <c r="B272" s="12">
        <v>4</v>
      </c>
      <c r="C272" s="54">
        <v>44.81</v>
      </c>
      <c r="D272" s="12">
        <v>74250</v>
      </c>
      <c r="E272" s="12">
        <v>1664.75</v>
      </c>
      <c r="F272" s="14"/>
      <c r="G272" s="54" t="s">
        <v>1088</v>
      </c>
      <c r="H272" s="12" t="s">
        <v>1088</v>
      </c>
      <c r="I272" s="12"/>
      <c r="J272" s="12">
        <v>4</v>
      </c>
      <c r="K272" s="54">
        <v>44.81</v>
      </c>
      <c r="L272" s="12">
        <v>74250</v>
      </c>
      <c r="M272" s="63">
        <v>1664.75</v>
      </c>
      <c r="O272" s="94" t="s">
        <v>790</v>
      </c>
      <c r="P272" s="12">
        <v>3</v>
      </c>
      <c r="Q272" s="54">
        <v>41.080000000000005</v>
      </c>
      <c r="R272" s="12">
        <v>74900</v>
      </c>
      <c r="S272" s="12">
        <v>1830.3333333333333</v>
      </c>
      <c r="T272" s="14"/>
      <c r="U272" s="54"/>
      <c r="V272" s="12"/>
      <c r="W272" s="12"/>
      <c r="X272" s="12">
        <v>3</v>
      </c>
      <c r="Y272" s="54">
        <v>41.080000000000005</v>
      </c>
      <c r="Z272" s="12">
        <v>74900</v>
      </c>
      <c r="AA272" s="63">
        <v>1830.3333333333333</v>
      </c>
      <c r="AC272" s="94" t="s">
        <v>790</v>
      </c>
      <c r="AD272" s="12">
        <f t="shared" si="48"/>
        <v>-1</v>
      </c>
      <c r="AE272" s="54">
        <f t="shared" si="44"/>
        <v>-8.3240348136576578</v>
      </c>
      <c r="AF272" s="11">
        <f t="shared" si="44"/>
        <v>0.87542087542087543</v>
      </c>
      <c r="AG272" s="11">
        <f t="shared" si="44"/>
        <v>9.946438404164784</v>
      </c>
      <c r="AH272" s="14"/>
      <c r="AI272" s="54"/>
      <c r="AJ272" s="11"/>
      <c r="AK272" s="11"/>
      <c r="AL272" s="12">
        <f t="shared" si="49"/>
        <v>-1</v>
      </c>
      <c r="AM272" s="54">
        <f t="shared" si="47"/>
        <v>-8.3240348136576578</v>
      </c>
      <c r="AN272" s="11">
        <f t="shared" si="47"/>
        <v>0.87542087542087543</v>
      </c>
      <c r="AO272" s="125">
        <f t="shared" si="47"/>
        <v>9.946438404164784</v>
      </c>
    </row>
    <row r="273" spans="1:41">
      <c r="A273" s="93" t="s">
        <v>794</v>
      </c>
      <c r="B273" s="66">
        <v>79</v>
      </c>
      <c r="C273" s="65">
        <v>95.848463354430393</v>
      </c>
      <c r="D273" s="66">
        <v>119823.29113924055</v>
      </c>
      <c r="E273" s="66">
        <v>1243.177215189874</v>
      </c>
      <c r="F273" s="67">
        <v>8</v>
      </c>
      <c r="G273" s="65">
        <v>229.25</v>
      </c>
      <c r="H273" s="66">
        <v>320000</v>
      </c>
      <c r="I273" s="66">
        <v>1521</v>
      </c>
      <c r="J273" s="66">
        <v>71</v>
      </c>
      <c r="K273" s="65">
        <v>80.817304296000003</v>
      </c>
      <c r="L273" s="66">
        <v>97268.169013999999</v>
      </c>
      <c r="M273" s="112">
        <v>1211.8732394366198</v>
      </c>
      <c r="O273" s="93" t="s">
        <v>794</v>
      </c>
      <c r="P273" s="66">
        <v>70</v>
      </c>
      <c r="Q273" s="65">
        <v>73.685648571428572</v>
      </c>
      <c r="R273" s="66">
        <v>98471.809428571447</v>
      </c>
      <c r="S273" s="66">
        <v>1362.0428571428572</v>
      </c>
      <c r="T273" s="67">
        <v>2</v>
      </c>
      <c r="U273" s="65">
        <v>328</v>
      </c>
      <c r="V273" s="66">
        <v>370000</v>
      </c>
      <c r="W273" s="66">
        <v>1128</v>
      </c>
      <c r="X273" s="66">
        <v>68</v>
      </c>
      <c r="Y273" s="65">
        <v>66.205814705882347</v>
      </c>
      <c r="Z273" s="66">
        <v>90485.686176470597</v>
      </c>
      <c r="AA273" s="112">
        <v>1368.9264705882354</v>
      </c>
      <c r="AC273" s="93" t="s">
        <v>794</v>
      </c>
      <c r="AD273" s="66">
        <f t="shared" si="48"/>
        <v>-9</v>
      </c>
      <c r="AE273" s="65">
        <f t="shared" si="44"/>
        <v>-23.122764838751475</v>
      </c>
      <c r="AF273" s="116">
        <f t="shared" si="44"/>
        <v>-17.819141427068327</v>
      </c>
      <c r="AG273" s="116">
        <f t="shared" si="44"/>
        <v>9.561439873624817</v>
      </c>
      <c r="AH273" s="67">
        <f t="shared" si="45"/>
        <v>-6</v>
      </c>
      <c r="AI273" s="65">
        <f t="shared" si="46"/>
        <v>43.075245365321699</v>
      </c>
      <c r="AJ273" s="116">
        <f t="shared" si="46"/>
        <v>15.625</v>
      </c>
      <c r="AK273" s="116">
        <f t="shared" si="46"/>
        <v>-25.838264299802763</v>
      </c>
      <c r="AL273" s="66">
        <f t="shared" si="49"/>
        <v>-3</v>
      </c>
      <c r="AM273" s="65">
        <f t="shared" si="47"/>
        <v>-18.079654743991309</v>
      </c>
      <c r="AN273" s="116">
        <f t="shared" si="47"/>
        <v>-6.9729726654494595</v>
      </c>
      <c r="AO273" s="126">
        <f t="shared" si="47"/>
        <v>12.959542800419216</v>
      </c>
    </row>
    <row r="274" spans="1:41">
      <c r="A274" s="94" t="s">
        <v>799</v>
      </c>
      <c r="B274" s="12">
        <v>1</v>
      </c>
      <c r="C274" s="54">
        <v>87</v>
      </c>
      <c r="D274" s="12">
        <v>68000</v>
      </c>
      <c r="E274" s="12">
        <v>782</v>
      </c>
      <c r="F274" s="14"/>
      <c r="G274" s="54" t="s">
        <v>1088</v>
      </c>
      <c r="H274" s="12" t="s">
        <v>1088</v>
      </c>
      <c r="I274" s="12"/>
      <c r="J274" s="12">
        <v>1</v>
      </c>
      <c r="K274" s="54">
        <v>87</v>
      </c>
      <c r="L274" s="12">
        <v>68000</v>
      </c>
      <c r="M274" s="63">
        <v>782</v>
      </c>
      <c r="O274" s="94" t="s">
        <v>799</v>
      </c>
      <c r="P274" s="12">
        <v>1</v>
      </c>
      <c r="Q274" s="54">
        <v>87</v>
      </c>
      <c r="R274" s="12">
        <v>110000</v>
      </c>
      <c r="S274" s="12">
        <v>1264</v>
      </c>
      <c r="T274" s="14"/>
      <c r="U274" s="54"/>
      <c r="V274" s="12"/>
      <c r="W274" s="12"/>
      <c r="X274" s="12">
        <v>1</v>
      </c>
      <c r="Y274" s="54">
        <v>87</v>
      </c>
      <c r="Z274" s="12">
        <v>110000</v>
      </c>
      <c r="AA274" s="63">
        <v>1264</v>
      </c>
      <c r="AC274" s="94" t="s">
        <v>799</v>
      </c>
      <c r="AD274" s="12">
        <f t="shared" si="48"/>
        <v>0</v>
      </c>
      <c r="AE274" s="54">
        <f t="shared" si="44"/>
        <v>0</v>
      </c>
      <c r="AF274" s="11">
        <f t="shared" si="44"/>
        <v>61.764705882352942</v>
      </c>
      <c r="AG274" s="11">
        <f t="shared" si="44"/>
        <v>61.636828644501279</v>
      </c>
      <c r="AH274" s="14"/>
      <c r="AI274" s="54"/>
      <c r="AJ274" s="11"/>
      <c r="AK274" s="11"/>
      <c r="AL274" s="12">
        <f t="shared" si="49"/>
        <v>0</v>
      </c>
      <c r="AM274" s="54">
        <f t="shared" si="47"/>
        <v>0</v>
      </c>
      <c r="AN274" s="11">
        <f t="shared" si="47"/>
        <v>61.764705882352942</v>
      </c>
      <c r="AO274" s="125">
        <f t="shared" si="47"/>
        <v>61.636828644501279</v>
      </c>
    </row>
    <row r="275" spans="1:41">
      <c r="A275" s="93" t="s">
        <v>803</v>
      </c>
      <c r="B275" s="66">
        <v>6</v>
      </c>
      <c r="C275" s="65">
        <v>218.04000000000002</v>
      </c>
      <c r="D275" s="66">
        <v>302500</v>
      </c>
      <c r="E275" s="66">
        <v>1387.5</v>
      </c>
      <c r="F275" s="67">
        <v>6</v>
      </c>
      <c r="G275" s="65">
        <v>218.04</v>
      </c>
      <c r="H275" s="66">
        <v>302500</v>
      </c>
      <c r="I275" s="66">
        <v>1387.5</v>
      </c>
      <c r="J275" s="66"/>
      <c r="K275" s="65" t="s">
        <v>1088</v>
      </c>
      <c r="L275" s="66" t="s">
        <v>1088</v>
      </c>
      <c r="M275" s="112"/>
      <c r="O275" s="93" t="s">
        <v>803</v>
      </c>
      <c r="P275" s="66">
        <v>1</v>
      </c>
      <c r="Q275" s="65">
        <v>275.02019999999993</v>
      </c>
      <c r="R275" s="66">
        <v>325000</v>
      </c>
      <c r="S275" s="66">
        <v>1182</v>
      </c>
      <c r="T275" s="67">
        <v>1</v>
      </c>
      <c r="U275" s="65">
        <v>275.02019999999993</v>
      </c>
      <c r="V275" s="66">
        <v>325000</v>
      </c>
      <c r="W275" s="66">
        <v>1182</v>
      </c>
      <c r="X275" s="66"/>
      <c r="Y275" s="65"/>
      <c r="Z275" s="66"/>
      <c r="AA275" s="112"/>
      <c r="AC275" s="93" t="s">
        <v>803</v>
      </c>
      <c r="AD275" s="66">
        <f t="shared" si="48"/>
        <v>-5</v>
      </c>
      <c r="AE275" s="65">
        <f t="shared" si="44"/>
        <v>26.13291139240502</v>
      </c>
      <c r="AF275" s="116">
        <f t="shared" si="44"/>
        <v>7.4380165289256199</v>
      </c>
      <c r="AG275" s="116">
        <f t="shared" si="44"/>
        <v>-14.810810810810811</v>
      </c>
      <c r="AH275" s="67">
        <f t="shared" si="45"/>
        <v>-5</v>
      </c>
      <c r="AI275" s="65">
        <f t="shared" si="46"/>
        <v>26.132911392405038</v>
      </c>
      <c r="AJ275" s="116">
        <f t="shared" si="46"/>
        <v>7.4380165289256199</v>
      </c>
      <c r="AK275" s="116">
        <f t="shared" si="46"/>
        <v>-14.810810810810811</v>
      </c>
      <c r="AL275" s="66">
        <f t="shared" si="49"/>
        <v>0</v>
      </c>
      <c r="AM275" s="65"/>
      <c r="AN275" s="116"/>
      <c r="AO275" s="126"/>
    </row>
    <row r="276" spans="1:41">
      <c r="A276" s="94" t="s">
        <v>805</v>
      </c>
      <c r="B276" s="12">
        <v>19</v>
      </c>
      <c r="C276" s="54">
        <v>71.409315789473681</v>
      </c>
      <c r="D276" s="12">
        <v>41021.052631578947</v>
      </c>
      <c r="E276" s="12">
        <v>548.36842105263156</v>
      </c>
      <c r="F276" s="14"/>
      <c r="G276" s="54" t="s">
        <v>1088</v>
      </c>
      <c r="H276" s="12" t="s">
        <v>1088</v>
      </c>
      <c r="I276" s="12"/>
      <c r="J276" s="12">
        <v>19</v>
      </c>
      <c r="K276" s="54">
        <v>71.409315789000004</v>
      </c>
      <c r="L276" s="12">
        <v>41021.052631999999</v>
      </c>
      <c r="M276" s="63">
        <v>548.36842105263156</v>
      </c>
      <c r="O276" s="94" t="s">
        <v>805</v>
      </c>
      <c r="P276" s="12">
        <v>1</v>
      </c>
      <c r="Q276" s="54">
        <v>58.46</v>
      </c>
      <c r="R276" s="12">
        <v>59941</v>
      </c>
      <c r="S276" s="12">
        <v>1025</v>
      </c>
      <c r="T276" s="14"/>
      <c r="U276" s="54"/>
      <c r="V276" s="12"/>
      <c r="W276" s="12"/>
      <c r="X276" s="12">
        <v>1</v>
      </c>
      <c r="Y276" s="54">
        <v>58.46</v>
      </c>
      <c r="Z276" s="12">
        <v>59941</v>
      </c>
      <c r="AA276" s="63">
        <v>1025</v>
      </c>
      <c r="AC276" s="94" t="s">
        <v>805</v>
      </c>
      <c r="AD276" s="12">
        <f t="shared" si="48"/>
        <v>-18</v>
      </c>
      <c r="AE276" s="54">
        <f t="shared" si="44"/>
        <v>-18.133930631194364</v>
      </c>
      <c r="AF276" s="11">
        <f t="shared" si="44"/>
        <v>46.122530151398514</v>
      </c>
      <c r="AG276" s="11">
        <f t="shared" si="44"/>
        <v>86.918130338804119</v>
      </c>
      <c r="AH276" s="14"/>
      <c r="AI276" s="54"/>
      <c r="AJ276" s="11"/>
      <c r="AK276" s="11"/>
      <c r="AL276" s="12">
        <f t="shared" si="49"/>
        <v>-18</v>
      </c>
      <c r="AM276" s="54">
        <f t="shared" si="47"/>
        <v>-18.133930630651324</v>
      </c>
      <c r="AN276" s="11">
        <f t="shared" si="47"/>
        <v>46.122530149898665</v>
      </c>
      <c r="AO276" s="125">
        <f t="shared" si="47"/>
        <v>86.918130338804119</v>
      </c>
    </row>
    <row r="277" spans="1:41">
      <c r="A277" s="93" t="s">
        <v>807</v>
      </c>
      <c r="B277" s="66">
        <v>2</v>
      </c>
      <c r="C277" s="65">
        <v>148.68395000000001</v>
      </c>
      <c r="D277" s="66">
        <v>75732</v>
      </c>
      <c r="E277" s="66">
        <v>601.5</v>
      </c>
      <c r="F277" s="67">
        <v>1</v>
      </c>
      <c r="G277" s="65">
        <v>231</v>
      </c>
      <c r="H277" s="66">
        <v>100464</v>
      </c>
      <c r="I277" s="66">
        <v>435</v>
      </c>
      <c r="J277" s="66">
        <v>1</v>
      </c>
      <c r="K277" s="65">
        <v>66.367900000000006</v>
      </c>
      <c r="L277" s="66">
        <v>51000</v>
      </c>
      <c r="M277" s="112">
        <v>768</v>
      </c>
      <c r="O277" s="93" t="s">
        <v>807</v>
      </c>
      <c r="P277" s="66">
        <v>2</v>
      </c>
      <c r="Q277" s="65">
        <v>148.68395000000001</v>
      </c>
      <c r="R277" s="66">
        <v>74632</v>
      </c>
      <c r="S277" s="66">
        <v>585</v>
      </c>
      <c r="T277" s="67">
        <v>1</v>
      </c>
      <c r="U277" s="65">
        <v>231</v>
      </c>
      <c r="V277" s="66">
        <v>100464</v>
      </c>
      <c r="W277" s="66">
        <v>435</v>
      </c>
      <c r="X277" s="66">
        <v>1</v>
      </c>
      <c r="Y277" s="65">
        <v>66.367900000000006</v>
      </c>
      <c r="Z277" s="66">
        <v>48800</v>
      </c>
      <c r="AA277" s="112">
        <v>735</v>
      </c>
      <c r="AC277" s="93" t="s">
        <v>807</v>
      </c>
      <c r="AD277" s="66">
        <f t="shared" si="48"/>
        <v>0</v>
      </c>
      <c r="AE277" s="65">
        <f t="shared" si="44"/>
        <v>0</v>
      </c>
      <c r="AF277" s="116">
        <f t="shared" si="44"/>
        <v>-1.4524903607457877</v>
      </c>
      <c r="AG277" s="116">
        <f t="shared" si="44"/>
        <v>-2.7431421446384041</v>
      </c>
      <c r="AH277" s="67">
        <f t="shared" si="45"/>
        <v>0</v>
      </c>
      <c r="AI277" s="65">
        <f t="shared" si="46"/>
        <v>0</v>
      </c>
      <c r="AJ277" s="116">
        <f t="shared" si="46"/>
        <v>0</v>
      </c>
      <c r="AK277" s="116">
        <f t="shared" si="46"/>
        <v>0</v>
      </c>
      <c r="AL277" s="66">
        <f t="shared" si="49"/>
        <v>0</v>
      </c>
      <c r="AM277" s="65">
        <f t="shared" si="47"/>
        <v>0</v>
      </c>
      <c r="AN277" s="116">
        <f t="shared" si="47"/>
        <v>-4.3137254901960782</v>
      </c>
      <c r="AO277" s="126">
        <f t="shared" si="47"/>
        <v>-4.296875</v>
      </c>
    </row>
    <row r="278" spans="1:41">
      <c r="A278" s="94" t="s">
        <v>808</v>
      </c>
      <c r="B278" s="12">
        <v>6</v>
      </c>
      <c r="C278" s="54">
        <v>47.43966666666666</v>
      </c>
      <c r="D278" s="12">
        <v>63116.666666666664</v>
      </c>
      <c r="E278" s="12">
        <v>1339.3333333333333</v>
      </c>
      <c r="F278" s="14"/>
      <c r="G278" s="54" t="s">
        <v>1088</v>
      </c>
      <c r="H278" s="12" t="s">
        <v>1088</v>
      </c>
      <c r="I278" s="12"/>
      <c r="J278" s="12">
        <v>6</v>
      </c>
      <c r="K278" s="54">
        <v>47.439666666999997</v>
      </c>
      <c r="L278" s="12">
        <v>63116.666666999998</v>
      </c>
      <c r="M278" s="63">
        <v>1339.3333333333333</v>
      </c>
      <c r="O278" s="94" t="s">
        <v>808</v>
      </c>
      <c r="P278" s="12">
        <v>8</v>
      </c>
      <c r="Q278" s="54">
        <v>48.155699999999996</v>
      </c>
      <c r="R278" s="12">
        <v>51375</v>
      </c>
      <c r="S278" s="12">
        <v>1091.5</v>
      </c>
      <c r="T278" s="14"/>
      <c r="U278" s="54"/>
      <c r="V278" s="12"/>
      <c r="W278" s="12"/>
      <c r="X278" s="12">
        <v>8</v>
      </c>
      <c r="Y278" s="54">
        <v>48.155699999999996</v>
      </c>
      <c r="Z278" s="12">
        <v>51375</v>
      </c>
      <c r="AA278" s="63">
        <v>1091.5</v>
      </c>
      <c r="AC278" s="94" t="s">
        <v>808</v>
      </c>
      <c r="AD278" s="12">
        <f t="shared" si="48"/>
        <v>2</v>
      </c>
      <c r="AE278" s="54">
        <f t="shared" si="44"/>
        <v>1.5093557430842031</v>
      </c>
      <c r="AF278" s="11">
        <f t="shared" si="44"/>
        <v>-18.603115922894109</v>
      </c>
      <c r="AG278" s="11">
        <f t="shared" si="44"/>
        <v>-18.504230960676949</v>
      </c>
      <c r="AH278" s="14"/>
      <c r="AI278" s="54"/>
      <c r="AJ278" s="11"/>
      <c r="AK278" s="11"/>
      <c r="AL278" s="12">
        <f t="shared" si="49"/>
        <v>2</v>
      </c>
      <c r="AM278" s="54">
        <f t="shared" si="47"/>
        <v>1.5093557423709429</v>
      </c>
      <c r="AN278" s="11">
        <f t="shared" si="47"/>
        <v>-18.603115923323983</v>
      </c>
      <c r="AO278" s="125">
        <f t="shared" si="47"/>
        <v>-18.504230960676949</v>
      </c>
    </row>
    <row r="279" spans="1:41">
      <c r="A279" s="93" t="s">
        <v>1014</v>
      </c>
      <c r="B279" s="66">
        <v>8</v>
      </c>
      <c r="C279" s="65">
        <v>106.501875</v>
      </c>
      <c r="D279" s="66">
        <v>86337.5</v>
      </c>
      <c r="E279" s="66">
        <v>838.5</v>
      </c>
      <c r="F279" s="67"/>
      <c r="G279" s="65" t="s">
        <v>1088</v>
      </c>
      <c r="H279" s="66" t="s">
        <v>1088</v>
      </c>
      <c r="I279" s="66"/>
      <c r="J279" s="66">
        <v>8</v>
      </c>
      <c r="K279" s="65">
        <v>106.501875</v>
      </c>
      <c r="L279" s="66">
        <v>86337.5</v>
      </c>
      <c r="M279" s="112">
        <v>838.5</v>
      </c>
      <c r="O279" s="93" t="s">
        <v>1014</v>
      </c>
      <c r="P279" s="66">
        <v>9</v>
      </c>
      <c r="Q279" s="65">
        <v>98.731944444444437</v>
      </c>
      <c r="R279" s="66">
        <v>73522.222222222219</v>
      </c>
      <c r="S279" s="66">
        <v>764.44444444444446</v>
      </c>
      <c r="T279" s="67"/>
      <c r="U279" s="65"/>
      <c r="V279" s="66"/>
      <c r="W279" s="66"/>
      <c r="X279" s="66">
        <v>9</v>
      </c>
      <c r="Y279" s="65">
        <v>98.731944444444451</v>
      </c>
      <c r="Z279" s="66">
        <v>73522.222222222219</v>
      </c>
      <c r="AA279" s="112">
        <v>764.44444444444446</v>
      </c>
      <c r="AC279" s="93" t="s">
        <v>1014</v>
      </c>
      <c r="AD279" s="66">
        <f t="shared" si="48"/>
        <v>1</v>
      </c>
      <c r="AE279" s="65">
        <f t="shared" si="44"/>
        <v>-7.2955809985087692</v>
      </c>
      <c r="AF279" s="116">
        <f t="shared" si="44"/>
        <v>-14.843234721618972</v>
      </c>
      <c r="AG279" s="116">
        <f t="shared" si="44"/>
        <v>-8.8319088319088301</v>
      </c>
      <c r="AH279" s="67"/>
      <c r="AI279" s="65"/>
      <c r="AJ279" s="116"/>
      <c r="AK279" s="116"/>
      <c r="AL279" s="66">
        <f t="shared" si="49"/>
        <v>1</v>
      </c>
      <c r="AM279" s="65">
        <f t="shared" si="47"/>
        <v>-7.2955809985087567</v>
      </c>
      <c r="AN279" s="116">
        <f t="shared" si="47"/>
        <v>-14.843234721618972</v>
      </c>
      <c r="AO279" s="126">
        <f t="shared" si="47"/>
        <v>-8.8319088319088301</v>
      </c>
    </row>
    <row r="280" spans="1:41">
      <c r="A280" s="94" t="s">
        <v>1017</v>
      </c>
      <c r="B280" s="12">
        <v>3</v>
      </c>
      <c r="C280" s="54">
        <v>44.37166666666667</v>
      </c>
      <c r="D280" s="12">
        <v>91166.666666666672</v>
      </c>
      <c r="E280" s="12">
        <v>2018.3333333333333</v>
      </c>
      <c r="F280" s="14"/>
      <c r="G280" s="54" t="s">
        <v>1088</v>
      </c>
      <c r="H280" s="12" t="s">
        <v>1088</v>
      </c>
      <c r="I280" s="12"/>
      <c r="J280" s="12">
        <v>3</v>
      </c>
      <c r="K280" s="54">
        <v>44.371666667</v>
      </c>
      <c r="L280" s="12">
        <v>91166.666666999998</v>
      </c>
      <c r="M280" s="63">
        <v>2018.3333333333333</v>
      </c>
      <c r="O280" s="94" t="s">
        <v>1017</v>
      </c>
      <c r="P280" s="12">
        <v>3</v>
      </c>
      <c r="Q280" s="54">
        <v>52.664333333333332</v>
      </c>
      <c r="R280" s="12">
        <v>69933.333333333328</v>
      </c>
      <c r="S280" s="12">
        <v>1375.3333333333333</v>
      </c>
      <c r="T280" s="14"/>
      <c r="U280" s="54"/>
      <c r="V280" s="12"/>
      <c r="W280" s="12"/>
      <c r="X280" s="12">
        <v>3</v>
      </c>
      <c r="Y280" s="54">
        <v>52.664333333333332</v>
      </c>
      <c r="Z280" s="12">
        <v>69933.333333333328</v>
      </c>
      <c r="AA280" s="63">
        <v>1375.3333333333333</v>
      </c>
      <c r="AC280" s="94" t="s">
        <v>1017</v>
      </c>
      <c r="AD280" s="12">
        <f t="shared" si="48"/>
        <v>0</v>
      </c>
      <c r="AE280" s="54">
        <f t="shared" si="44"/>
        <v>18.689103406828671</v>
      </c>
      <c r="AF280" s="11">
        <f t="shared" si="44"/>
        <v>-23.290676416819025</v>
      </c>
      <c r="AG280" s="11">
        <f t="shared" si="44"/>
        <v>-31.857968620974404</v>
      </c>
      <c r="AH280" s="14"/>
      <c r="AI280" s="54"/>
      <c r="AJ280" s="11"/>
      <c r="AK280" s="11"/>
      <c r="AL280" s="12">
        <f t="shared" si="49"/>
        <v>0</v>
      </c>
      <c r="AM280" s="54">
        <f t="shared" si="47"/>
        <v>18.68910340593705</v>
      </c>
      <c r="AN280" s="11">
        <f t="shared" si="47"/>
        <v>-23.29067641709949</v>
      </c>
      <c r="AO280" s="125">
        <f t="shared" si="47"/>
        <v>-31.857968620974404</v>
      </c>
    </row>
    <row r="281" spans="1:41">
      <c r="A281" s="93" t="s">
        <v>810</v>
      </c>
      <c r="B281" s="66">
        <v>23</v>
      </c>
      <c r="C281" s="65">
        <v>86.041304347826085</v>
      </c>
      <c r="D281" s="66">
        <v>103478.26086956522</v>
      </c>
      <c r="E281" s="66">
        <v>1209.565217391304</v>
      </c>
      <c r="F281" s="67"/>
      <c r="G281" s="65" t="s">
        <v>1088</v>
      </c>
      <c r="H281" s="66" t="s">
        <v>1088</v>
      </c>
      <c r="I281" s="66"/>
      <c r="J281" s="66">
        <v>23</v>
      </c>
      <c r="K281" s="65">
        <v>86.041304347999997</v>
      </c>
      <c r="L281" s="66">
        <v>103478.26087</v>
      </c>
      <c r="M281" s="112">
        <v>1209.565217391304</v>
      </c>
      <c r="O281" s="93" t="s">
        <v>810</v>
      </c>
      <c r="P281" s="66">
        <v>21</v>
      </c>
      <c r="Q281" s="65">
        <v>85.264285714285705</v>
      </c>
      <c r="R281" s="66">
        <v>68347.619047619053</v>
      </c>
      <c r="S281" s="66">
        <v>804.47619047619048</v>
      </c>
      <c r="T281" s="67"/>
      <c r="U281" s="65"/>
      <c r="V281" s="66"/>
      <c r="W281" s="66"/>
      <c r="X281" s="66">
        <v>21</v>
      </c>
      <c r="Y281" s="65">
        <v>85.264285714285705</v>
      </c>
      <c r="Z281" s="66">
        <v>68347.619047619053</v>
      </c>
      <c r="AA281" s="112">
        <v>804.47619047619048</v>
      </c>
      <c r="AC281" s="93" t="s">
        <v>810</v>
      </c>
      <c r="AD281" s="66">
        <f t="shared" si="48"/>
        <v>-2</v>
      </c>
      <c r="AE281" s="65">
        <f t="shared" si="44"/>
        <v>-0.90307630669944783</v>
      </c>
      <c r="AF281" s="116">
        <f t="shared" si="44"/>
        <v>-33.949779911964775</v>
      </c>
      <c r="AG281" s="116">
        <f t="shared" si="44"/>
        <v>-33.490465920372444</v>
      </c>
      <c r="AH281" s="67"/>
      <c r="AI281" s="65"/>
      <c r="AJ281" s="116"/>
      <c r="AK281" s="116"/>
      <c r="AL281" s="66">
        <f t="shared" si="49"/>
        <v>-2</v>
      </c>
      <c r="AM281" s="65">
        <f t="shared" si="47"/>
        <v>-0.90307630689974916</v>
      </c>
      <c r="AN281" s="116">
        <f t="shared" si="47"/>
        <v>-33.949779912242299</v>
      </c>
      <c r="AO281" s="126">
        <f t="shared" si="47"/>
        <v>-33.490465920372444</v>
      </c>
    </row>
    <row r="282" spans="1:41">
      <c r="A282" s="94" t="s">
        <v>1019</v>
      </c>
      <c r="B282" s="12">
        <v>1</v>
      </c>
      <c r="C282" s="54">
        <v>40.544399999999996</v>
      </c>
      <c r="D282" s="12">
        <v>69000</v>
      </c>
      <c r="E282" s="12">
        <v>1702</v>
      </c>
      <c r="F282" s="14"/>
      <c r="G282" s="54" t="s">
        <v>1088</v>
      </c>
      <c r="H282" s="12" t="s">
        <v>1088</v>
      </c>
      <c r="I282" s="12"/>
      <c r="J282" s="12">
        <v>1</v>
      </c>
      <c r="K282" s="54">
        <v>40.544400000000003</v>
      </c>
      <c r="L282" s="12">
        <v>69000</v>
      </c>
      <c r="M282" s="63">
        <v>1702</v>
      </c>
      <c r="O282" s="94" t="s">
        <v>1019</v>
      </c>
      <c r="P282" s="12">
        <v>2</v>
      </c>
      <c r="Q282" s="54">
        <v>40.544399999999996</v>
      </c>
      <c r="R282" s="12">
        <v>69000</v>
      </c>
      <c r="S282" s="12">
        <v>1702</v>
      </c>
      <c r="T282" s="14"/>
      <c r="U282" s="54"/>
      <c r="V282" s="12"/>
      <c r="W282" s="12"/>
      <c r="X282" s="12">
        <v>2</v>
      </c>
      <c r="Y282" s="54">
        <v>40.544399999999996</v>
      </c>
      <c r="Z282" s="12">
        <v>69000</v>
      </c>
      <c r="AA282" s="63">
        <v>1702</v>
      </c>
      <c r="AC282" s="94" t="s">
        <v>1019</v>
      </c>
      <c r="AD282" s="12">
        <f t="shared" si="48"/>
        <v>1</v>
      </c>
      <c r="AE282" s="54">
        <f t="shared" si="44"/>
        <v>0</v>
      </c>
      <c r="AF282" s="11">
        <f t="shared" si="44"/>
        <v>0</v>
      </c>
      <c r="AG282" s="11">
        <f t="shared" si="44"/>
        <v>0</v>
      </c>
      <c r="AH282" s="14"/>
      <c r="AI282" s="54"/>
      <c r="AJ282" s="11"/>
      <c r="AK282" s="11"/>
      <c r="AL282" s="12">
        <f t="shared" si="49"/>
        <v>1</v>
      </c>
      <c r="AM282" s="54">
        <f t="shared" si="47"/>
        <v>-1.7525052430424427E-14</v>
      </c>
      <c r="AN282" s="11">
        <f t="shared" si="47"/>
        <v>0</v>
      </c>
      <c r="AO282" s="125">
        <f t="shared" si="47"/>
        <v>0</v>
      </c>
    </row>
    <row r="283" spans="1:41">
      <c r="A283" s="93" t="s">
        <v>811</v>
      </c>
      <c r="B283" s="66">
        <v>18</v>
      </c>
      <c r="C283" s="65">
        <v>66.140555555555551</v>
      </c>
      <c r="D283" s="66">
        <v>54572.222222222226</v>
      </c>
      <c r="E283" s="66">
        <v>830.83333333333337</v>
      </c>
      <c r="F283" s="67"/>
      <c r="G283" s="65" t="s">
        <v>1088</v>
      </c>
      <c r="H283" s="66" t="s">
        <v>1088</v>
      </c>
      <c r="I283" s="66"/>
      <c r="J283" s="66">
        <v>18</v>
      </c>
      <c r="K283" s="65">
        <v>66.140555555999995</v>
      </c>
      <c r="L283" s="66">
        <v>54572.222221999997</v>
      </c>
      <c r="M283" s="112">
        <v>830.83333333333337</v>
      </c>
      <c r="O283" s="93" t="s">
        <v>811</v>
      </c>
      <c r="P283" s="66">
        <v>8</v>
      </c>
      <c r="Q283" s="65">
        <v>67.347499999999997</v>
      </c>
      <c r="R283" s="66">
        <v>53737.5</v>
      </c>
      <c r="S283" s="66">
        <v>805.75</v>
      </c>
      <c r="T283" s="67"/>
      <c r="U283" s="65"/>
      <c r="V283" s="66"/>
      <c r="W283" s="66"/>
      <c r="X283" s="66">
        <v>8</v>
      </c>
      <c r="Y283" s="65">
        <v>67.347500000000011</v>
      </c>
      <c r="Z283" s="66">
        <v>53737.5</v>
      </c>
      <c r="AA283" s="112">
        <v>805.75</v>
      </c>
      <c r="AC283" s="93" t="s">
        <v>811</v>
      </c>
      <c r="AD283" s="66">
        <f t="shared" si="48"/>
        <v>-10</v>
      </c>
      <c r="AE283" s="65">
        <f t="shared" si="44"/>
        <v>1.8248175182481772</v>
      </c>
      <c r="AF283" s="116">
        <f t="shared" si="44"/>
        <v>-1.5295734500661786</v>
      </c>
      <c r="AG283" s="116">
        <f t="shared" si="44"/>
        <v>-3.019057171514548</v>
      </c>
      <c r="AH283" s="67"/>
      <c r="AI283" s="65"/>
      <c r="AJ283" s="116"/>
      <c r="AK283" s="116"/>
      <c r="AL283" s="66">
        <f t="shared" si="49"/>
        <v>-10</v>
      </c>
      <c r="AM283" s="65">
        <f t="shared" si="47"/>
        <v>1.8248175175639667</v>
      </c>
      <c r="AN283" s="116">
        <f t="shared" si="47"/>
        <v>-1.5295734496651863</v>
      </c>
      <c r="AO283" s="126">
        <f t="shared" si="47"/>
        <v>-3.019057171514548</v>
      </c>
    </row>
    <row r="284" spans="1:41">
      <c r="A284" s="94" t="s">
        <v>812</v>
      </c>
      <c r="B284" s="12">
        <v>1</v>
      </c>
      <c r="C284" s="54">
        <v>69.188199999999995</v>
      </c>
      <c r="D284" s="12">
        <v>45000</v>
      </c>
      <c r="E284" s="12">
        <v>650</v>
      </c>
      <c r="F284" s="14"/>
      <c r="G284" s="54" t="s">
        <v>1088</v>
      </c>
      <c r="H284" s="12" t="s">
        <v>1088</v>
      </c>
      <c r="I284" s="12"/>
      <c r="J284" s="12">
        <v>1</v>
      </c>
      <c r="K284" s="54">
        <v>69.188199999999995</v>
      </c>
      <c r="L284" s="12">
        <v>45000</v>
      </c>
      <c r="M284" s="63">
        <v>650</v>
      </c>
      <c r="O284" s="94" t="s">
        <v>812</v>
      </c>
      <c r="P284" s="12">
        <v>18</v>
      </c>
      <c r="Q284" s="54">
        <v>70.830416666666665</v>
      </c>
      <c r="R284" s="12">
        <v>65294.444444444445</v>
      </c>
      <c r="S284" s="12">
        <v>932.44444444444446</v>
      </c>
      <c r="T284" s="14"/>
      <c r="U284" s="54"/>
      <c r="V284" s="12"/>
      <c r="W284" s="12"/>
      <c r="X284" s="12">
        <v>18</v>
      </c>
      <c r="Y284" s="54">
        <v>70.830416666666665</v>
      </c>
      <c r="Z284" s="12">
        <v>65294.444444444445</v>
      </c>
      <c r="AA284" s="63">
        <v>932.44444444444446</v>
      </c>
      <c r="AC284" s="94" t="s">
        <v>812</v>
      </c>
      <c r="AD284" s="12">
        <f t="shared" si="48"/>
        <v>17</v>
      </c>
      <c r="AE284" s="54">
        <f t="shared" si="44"/>
        <v>2.3735502103923354</v>
      </c>
      <c r="AF284" s="11">
        <f t="shared" si="44"/>
        <v>45.098765432098766</v>
      </c>
      <c r="AG284" s="11">
        <f t="shared" si="44"/>
        <v>43.452991452991455</v>
      </c>
      <c r="AH284" s="14"/>
      <c r="AI284" s="54"/>
      <c r="AJ284" s="11"/>
      <c r="AK284" s="11"/>
      <c r="AL284" s="12">
        <f t="shared" si="49"/>
        <v>17</v>
      </c>
      <c r="AM284" s="54">
        <f t="shared" si="47"/>
        <v>2.3735502103923354</v>
      </c>
      <c r="AN284" s="11">
        <f t="shared" si="47"/>
        <v>45.098765432098766</v>
      </c>
      <c r="AO284" s="125">
        <f t="shared" si="47"/>
        <v>43.452991452991455</v>
      </c>
    </row>
    <row r="285" spans="1:41">
      <c r="A285" s="93" t="s">
        <v>183</v>
      </c>
      <c r="B285" s="66">
        <v>4</v>
      </c>
      <c r="C285" s="65">
        <v>92</v>
      </c>
      <c r="D285" s="66">
        <v>115400</v>
      </c>
      <c r="E285" s="66">
        <v>1258.25</v>
      </c>
      <c r="F285" s="67"/>
      <c r="G285" s="65" t="s">
        <v>1088</v>
      </c>
      <c r="H285" s="66" t="s">
        <v>1088</v>
      </c>
      <c r="I285" s="66"/>
      <c r="J285" s="66">
        <v>4</v>
      </c>
      <c r="K285" s="65">
        <v>92</v>
      </c>
      <c r="L285" s="66">
        <v>115400</v>
      </c>
      <c r="M285" s="112">
        <v>1258.25</v>
      </c>
      <c r="O285" s="93" t="s">
        <v>183</v>
      </c>
      <c r="P285" s="66">
        <v>4</v>
      </c>
      <c r="Q285" s="65">
        <v>92</v>
      </c>
      <c r="R285" s="66">
        <v>119975</v>
      </c>
      <c r="S285" s="66">
        <v>1309.5</v>
      </c>
      <c r="T285" s="67"/>
      <c r="U285" s="65"/>
      <c r="V285" s="66"/>
      <c r="W285" s="66"/>
      <c r="X285" s="66">
        <v>4</v>
      </c>
      <c r="Y285" s="65">
        <v>92</v>
      </c>
      <c r="Z285" s="66">
        <v>119975</v>
      </c>
      <c r="AA285" s="112">
        <v>1309.5</v>
      </c>
      <c r="AC285" s="93" t="s">
        <v>183</v>
      </c>
      <c r="AD285" s="66">
        <f t="shared" si="48"/>
        <v>0</v>
      </c>
      <c r="AE285" s="65">
        <f t="shared" si="44"/>
        <v>0</v>
      </c>
      <c r="AF285" s="116">
        <f t="shared" si="44"/>
        <v>3.964471403812825</v>
      </c>
      <c r="AG285" s="116">
        <f t="shared" si="44"/>
        <v>4.0731174249950328</v>
      </c>
      <c r="AH285" s="67"/>
      <c r="AI285" s="65"/>
      <c r="AJ285" s="116"/>
      <c r="AK285" s="116"/>
      <c r="AL285" s="66">
        <f t="shared" si="49"/>
        <v>0</v>
      </c>
      <c r="AM285" s="65">
        <f t="shared" si="47"/>
        <v>0</v>
      </c>
      <c r="AN285" s="116">
        <f t="shared" si="47"/>
        <v>3.964471403812825</v>
      </c>
      <c r="AO285" s="126">
        <f t="shared" si="47"/>
        <v>4.0731174249950328</v>
      </c>
    </row>
    <row r="286" spans="1:41">
      <c r="A286" s="97" t="s">
        <v>817</v>
      </c>
      <c r="B286" s="39">
        <v>5</v>
      </c>
      <c r="C286" s="72">
        <v>83.240000000000009</v>
      </c>
      <c r="D286" s="39">
        <v>113700</v>
      </c>
      <c r="E286" s="39">
        <v>1367.8</v>
      </c>
      <c r="F286" s="41"/>
      <c r="G286" s="72" t="s">
        <v>1088</v>
      </c>
      <c r="H286" s="39" t="s">
        <v>1088</v>
      </c>
      <c r="I286" s="39"/>
      <c r="J286" s="39">
        <v>5</v>
      </c>
      <c r="K286" s="72">
        <v>83.24</v>
      </c>
      <c r="L286" s="39">
        <v>113700</v>
      </c>
      <c r="M286" s="113">
        <v>1367.8</v>
      </c>
      <c r="O286" s="97" t="s">
        <v>817</v>
      </c>
      <c r="P286" s="39">
        <v>5</v>
      </c>
      <c r="Q286" s="72">
        <v>83.24</v>
      </c>
      <c r="R286" s="39">
        <v>113700</v>
      </c>
      <c r="S286" s="39">
        <v>1367.8</v>
      </c>
      <c r="T286" s="41"/>
      <c r="U286" s="72"/>
      <c r="V286" s="39"/>
      <c r="W286" s="39"/>
      <c r="X286" s="39">
        <v>5</v>
      </c>
      <c r="Y286" s="72">
        <v>83.240000000000009</v>
      </c>
      <c r="Z286" s="39">
        <v>113700</v>
      </c>
      <c r="AA286" s="113">
        <v>1367.8</v>
      </c>
      <c r="AC286" s="94" t="s">
        <v>817</v>
      </c>
      <c r="AD286" s="12">
        <f t="shared" si="48"/>
        <v>0</v>
      </c>
      <c r="AE286" s="54">
        <f t="shared" si="44"/>
        <v>-1.7072146462280157E-14</v>
      </c>
      <c r="AF286" s="11">
        <f t="shared" si="44"/>
        <v>0</v>
      </c>
      <c r="AG286" s="11">
        <f t="shared" si="44"/>
        <v>0</v>
      </c>
      <c r="AH286" s="14"/>
      <c r="AI286" s="54"/>
      <c r="AJ286" s="11"/>
      <c r="AK286" s="11"/>
      <c r="AL286" s="12">
        <f t="shared" si="49"/>
        <v>0</v>
      </c>
      <c r="AM286" s="54">
        <f t="shared" si="47"/>
        <v>1.707214646228016E-14</v>
      </c>
      <c r="AN286" s="11">
        <f t="shared" si="47"/>
        <v>0</v>
      </c>
      <c r="AO286" s="125">
        <f t="shared" si="47"/>
        <v>0</v>
      </c>
    </row>
    <row r="287" spans="1:41">
      <c r="A287" s="91" t="s">
        <v>43</v>
      </c>
      <c r="B287" s="73">
        <v>1650</v>
      </c>
      <c r="C287" s="45">
        <v>71.981302966480754</v>
      </c>
      <c r="D287" s="46">
        <v>116637.20261031709</v>
      </c>
      <c r="E287" s="46">
        <v>1642.818294959553</v>
      </c>
      <c r="F287" s="92">
        <v>184</v>
      </c>
      <c r="G287" s="45">
        <v>141.89166978021976</v>
      </c>
      <c r="H287" s="46">
        <v>218021.45355191256</v>
      </c>
      <c r="I287" s="46">
        <v>1492.9120879120887</v>
      </c>
      <c r="J287" s="46">
        <v>1466</v>
      </c>
      <c r="K287" s="45">
        <v>63.254494489045278</v>
      </c>
      <c r="L287" s="46">
        <v>103626.4607293126</v>
      </c>
      <c r="M287" s="46">
        <v>1661.9642105263185</v>
      </c>
      <c r="N287" s="89"/>
      <c r="O287" s="91" t="s">
        <v>43</v>
      </c>
      <c r="P287" s="73">
        <v>1232</v>
      </c>
      <c r="Q287" s="45">
        <v>74.632192625756105</v>
      </c>
      <c r="R287" s="46">
        <v>122957.79573420841</v>
      </c>
      <c r="S287" s="46">
        <v>1661.076923076922</v>
      </c>
      <c r="T287" s="92">
        <v>145</v>
      </c>
      <c r="U287" s="45">
        <v>141.12813784027767</v>
      </c>
      <c r="V287" s="46">
        <v>222031.24999999997</v>
      </c>
      <c r="W287" s="46">
        <v>1481.708333333333</v>
      </c>
      <c r="X287" s="46">
        <v>1087</v>
      </c>
      <c r="Y287" s="45">
        <v>65.699901477536812</v>
      </c>
      <c r="Z287" s="46">
        <v>109686.56093023243</v>
      </c>
      <c r="AA287" s="46">
        <v>1685.3295774647888</v>
      </c>
      <c r="AB287" s="26"/>
      <c r="AC287" s="91" t="s">
        <v>43</v>
      </c>
      <c r="AD287" s="73">
        <f t="shared" si="48"/>
        <v>-418</v>
      </c>
      <c r="AE287" s="45">
        <f t="shared" si="44"/>
        <v>3.6827475330778316</v>
      </c>
      <c r="AF287" s="114">
        <f t="shared" si="44"/>
        <v>5.4190198173804909</v>
      </c>
      <c r="AG287" s="114">
        <f t="shared" si="44"/>
        <v>1.1114210362393431</v>
      </c>
      <c r="AH287" s="92">
        <f t="shared" si="45"/>
        <v>-39</v>
      </c>
      <c r="AI287" s="45">
        <f t="shared" si="46"/>
        <v>-0.53810906667371039</v>
      </c>
      <c r="AJ287" s="114">
        <f t="shared" si="46"/>
        <v>1.8391751741681899</v>
      </c>
      <c r="AK287" s="114">
        <f t="shared" si="46"/>
        <v>-0.75046311631281049</v>
      </c>
      <c r="AL287" s="46">
        <f t="shared" si="49"/>
        <v>-379</v>
      </c>
      <c r="AM287" s="45">
        <f t="shared" si="47"/>
        <v>3.8659813950691544</v>
      </c>
      <c r="AN287" s="114">
        <f t="shared" si="47"/>
        <v>5.8480239103694682</v>
      </c>
      <c r="AO287" s="115">
        <f t="shared" si="47"/>
        <v>1.4058886942620044</v>
      </c>
    </row>
    <row r="288" spans="1:41">
      <c r="A288" s="93" t="s">
        <v>197</v>
      </c>
      <c r="B288" s="66">
        <v>48</v>
      </c>
      <c r="C288" s="65">
        <v>79.899120833333328</v>
      </c>
      <c r="D288" s="66">
        <v>109235.62499999999</v>
      </c>
      <c r="E288" s="66">
        <v>1430.375</v>
      </c>
      <c r="F288" s="67">
        <v>32</v>
      </c>
      <c r="G288" s="65">
        <v>95.439374999999998</v>
      </c>
      <c r="H288" s="66">
        <v>121787.8125</v>
      </c>
      <c r="I288" s="66">
        <v>1270.4687499999998</v>
      </c>
      <c r="J288" s="66">
        <v>16</v>
      </c>
      <c r="K288" s="65">
        <v>48.8186125</v>
      </c>
      <c r="L288" s="66">
        <v>84131.25</v>
      </c>
      <c r="M288" s="112">
        <v>1750.1875</v>
      </c>
      <c r="O288" s="93" t="s">
        <v>197</v>
      </c>
      <c r="P288" s="66">
        <v>23</v>
      </c>
      <c r="Q288" s="65">
        <v>59.605513043478261</v>
      </c>
      <c r="R288" s="66">
        <v>135404.34782608695</v>
      </c>
      <c r="S288" s="66">
        <v>2422.1304347826085</v>
      </c>
      <c r="T288" s="67">
        <v>7</v>
      </c>
      <c r="U288" s="65">
        <v>84.261285714285719</v>
      </c>
      <c r="V288" s="66">
        <v>122671.42857142857</v>
      </c>
      <c r="W288" s="66">
        <v>1468.2857142857142</v>
      </c>
      <c r="X288" s="66">
        <v>16</v>
      </c>
      <c r="Y288" s="65">
        <v>48.8186125</v>
      </c>
      <c r="Z288" s="66">
        <v>140975</v>
      </c>
      <c r="AA288" s="112">
        <v>2839.4375</v>
      </c>
      <c r="AC288" s="93" t="s">
        <v>197</v>
      </c>
      <c r="AD288" s="66">
        <f t="shared" si="48"/>
        <v>-25</v>
      </c>
      <c r="AE288" s="65">
        <f t="shared" si="44"/>
        <v>-25.399037659233819</v>
      </c>
      <c r="AF288" s="116">
        <f t="shared" si="44"/>
        <v>23.956216505455032</v>
      </c>
      <c r="AG288" s="116">
        <f t="shared" si="44"/>
        <v>69.335344562272724</v>
      </c>
      <c r="AH288" s="67">
        <f t="shared" si="45"/>
        <v>-25</v>
      </c>
      <c r="AI288" s="65">
        <f t="shared" si="46"/>
        <v>-11.712240661377214</v>
      </c>
      <c r="AJ288" s="116">
        <f t="shared" si="46"/>
        <v>0.72553735327873237</v>
      </c>
      <c r="AK288" s="116">
        <f t="shared" si="46"/>
        <v>15.570391974278351</v>
      </c>
      <c r="AL288" s="66">
        <f t="shared" si="49"/>
        <v>0</v>
      </c>
      <c r="AM288" s="65">
        <f t="shared" si="47"/>
        <v>0</v>
      </c>
      <c r="AN288" s="116">
        <f t="shared" si="47"/>
        <v>67.565559765247755</v>
      </c>
      <c r="AO288" s="126">
        <f t="shared" si="47"/>
        <v>62.236188979752171</v>
      </c>
    </row>
    <row r="289" spans="1:41">
      <c r="A289" s="94" t="s">
        <v>627</v>
      </c>
      <c r="B289" s="12">
        <v>15</v>
      </c>
      <c r="C289" s="54">
        <v>49.175999999999995</v>
      </c>
      <c r="D289" s="12">
        <v>46700</v>
      </c>
      <c r="E289" s="12">
        <v>928.8</v>
      </c>
      <c r="F289" s="14"/>
      <c r="G289" s="54" t="s">
        <v>1088</v>
      </c>
      <c r="H289" s="12" t="s">
        <v>1088</v>
      </c>
      <c r="I289" s="12"/>
      <c r="J289" s="12">
        <v>15</v>
      </c>
      <c r="K289" s="54">
        <v>49.176000000000002</v>
      </c>
      <c r="L289" s="12">
        <v>46700</v>
      </c>
      <c r="M289" s="63">
        <v>928.8</v>
      </c>
      <c r="O289" s="94" t="s">
        <v>627</v>
      </c>
      <c r="P289" s="12">
        <v>4</v>
      </c>
      <c r="Q289" s="54">
        <v>49.3825</v>
      </c>
      <c r="R289" s="12">
        <v>46675</v>
      </c>
      <c r="S289" s="12">
        <v>937.25</v>
      </c>
      <c r="T289" s="14"/>
      <c r="U289" s="54"/>
      <c r="V289" s="12"/>
      <c r="W289" s="12"/>
      <c r="X289" s="12">
        <v>4</v>
      </c>
      <c r="Y289" s="54">
        <v>49.3825</v>
      </c>
      <c r="Z289" s="12">
        <v>46675</v>
      </c>
      <c r="AA289" s="63">
        <v>937.25</v>
      </c>
      <c r="AC289" s="94" t="s">
        <v>627</v>
      </c>
      <c r="AD289" s="12">
        <f t="shared" si="48"/>
        <v>-11</v>
      </c>
      <c r="AE289" s="54">
        <f t="shared" ref="AE289:AG352" si="50">(Q289-C289)*100/C289</f>
        <v>0.4199202863185405</v>
      </c>
      <c r="AF289" s="11">
        <f t="shared" si="50"/>
        <v>-5.353319057815846E-2</v>
      </c>
      <c r="AG289" s="11">
        <f t="shared" si="50"/>
        <v>0.90977605512489723</v>
      </c>
      <c r="AH289" s="14"/>
      <c r="AI289" s="54"/>
      <c r="AJ289" s="11"/>
      <c r="AK289" s="11"/>
      <c r="AL289" s="12">
        <f t="shared" si="49"/>
        <v>-11</v>
      </c>
      <c r="AM289" s="54">
        <f t="shared" ref="AM289:AO351" si="51">(Y289-K289)*100/K289</f>
        <v>0.41992028631852601</v>
      </c>
      <c r="AN289" s="11">
        <f t="shared" si="51"/>
        <v>-5.353319057815846E-2</v>
      </c>
      <c r="AO289" s="125">
        <f t="shared" si="51"/>
        <v>0.90977605512489723</v>
      </c>
    </row>
    <row r="290" spans="1:41">
      <c r="A290" s="93" t="s">
        <v>629</v>
      </c>
      <c r="B290" s="66">
        <v>5</v>
      </c>
      <c r="C290" s="65">
        <v>91.496000000000009</v>
      </c>
      <c r="D290" s="66">
        <v>135000</v>
      </c>
      <c r="E290" s="66">
        <v>1475.2</v>
      </c>
      <c r="F290" s="67">
        <v>5</v>
      </c>
      <c r="G290" s="65">
        <v>91.495999999999995</v>
      </c>
      <c r="H290" s="66">
        <v>135000</v>
      </c>
      <c r="I290" s="66">
        <v>1475.2</v>
      </c>
      <c r="J290" s="66"/>
      <c r="K290" s="65" t="s">
        <v>1088</v>
      </c>
      <c r="L290" s="66" t="s">
        <v>1088</v>
      </c>
      <c r="M290" s="112"/>
      <c r="O290" s="93" t="s">
        <v>629</v>
      </c>
      <c r="P290" s="66">
        <v>2</v>
      </c>
      <c r="Q290" s="65">
        <v>91.496000000000009</v>
      </c>
      <c r="R290" s="66">
        <v>99000</v>
      </c>
      <c r="S290" s="66">
        <v>1082</v>
      </c>
      <c r="T290" s="67">
        <v>2</v>
      </c>
      <c r="U290" s="65">
        <v>91.496000000000009</v>
      </c>
      <c r="V290" s="66">
        <v>99000</v>
      </c>
      <c r="W290" s="66">
        <v>1082</v>
      </c>
      <c r="X290" s="66"/>
      <c r="Y290" s="65"/>
      <c r="Z290" s="66"/>
      <c r="AA290" s="112"/>
      <c r="AC290" s="93" t="s">
        <v>629</v>
      </c>
      <c r="AD290" s="66">
        <f t="shared" si="48"/>
        <v>-3</v>
      </c>
      <c r="AE290" s="65">
        <f t="shared" si="50"/>
        <v>0</v>
      </c>
      <c r="AF290" s="116">
        <f t="shared" si="50"/>
        <v>-26.666666666666668</v>
      </c>
      <c r="AG290" s="116">
        <f t="shared" si="50"/>
        <v>-26.654013015184386</v>
      </c>
      <c r="AH290" s="67">
        <f t="shared" si="45"/>
        <v>-3</v>
      </c>
      <c r="AI290" s="65">
        <f t="shared" ref="AI290:AK352" si="52">(U290-G290)*100/G290</f>
        <v>1.5531667739794095E-14</v>
      </c>
      <c r="AJ290" s="116">
        <f t="shared" si="52"/>
        <v>-26.666666666666668</v>
      </c>
      <c r="AK290" s="116">
        <f t="shared" si="52"/>
        <v>-26.654013015184386</v>
      </c>
      <c r="AL290" s="66"/>
      <c r="AM290" s="65"/>
      <c r="AN290" s="116"/>
      <c r="AO290" s="126"/>
    </row>
    <row r="291" spans="1:41">
      <c r="A291" s="94" t="s">
        <v>185</v>
      </c>
      <c r="B291" s="12">
        <v>29</v>
      </c>
      <c r="C291" s="54">
        <v>64.190072413793089</v>
      </c>
      <c r="D291" s="12">
        <v>139955.17241379313</v>
      </c>
      <c r="E291" s="12">
        <v>2146.9655172413791</v>
      </c>
      <c r="F291" s="14">
        <v>6</v>
      </c>
      <c r="G291" s="54">
        <v>114.25666667</v>
      </c>
      <c r="H291" s="12">
        <v>274700</v>
      </c>
      <c r="I291" s="12">
        <v>2417.6666666666665</v>
      </c>
      <c r="J291" s="12">
        <v>23</v>
      </c>
      <c r="K291" s="54">
        <v>51.129221739000002</v>
      </c>
      <c r="L291" s="12">
        <v>104804.34783</v>
      </c>
      <c r="M291" s="63">
        <v>2076.347826086957</v>
      </c>
      <c r="O291" s="94" t="s">
        <v>185</v>
      </c>
      <c r="P291" s="12">
        <v>2</v>
      </c>
      <c r="Q291" s="54">
        <v>116.61</v>
      </c>
      <c r="R291" s="12">
        <v>262500</v>
      </c>
      <c r="S291" s="12">
        <v>2262</v>
      </c>
      <c r="T291" s="14">
        <v>2</v>
      </c>
      <c r="U291" s="54">
        <v>116.61</v>
      </c>
      <c r="V291" s="12">
        <v>262500</v>
      </c>
      <c r="W291" s="12">
        <v>2262</v>
      </c>
      <c r="X291" s="12"/>
      <c r="Y291" s="54"/>
      <c r="Z291" s="12"/>
      <c r="AA291" s="63"/>
      <c r="AC291" s="94" t="s">
        <v>185</v>
      </c>
      <c r="AD291" s="12">
        <f t="shared" si="48"/>
        <v>-27</v>
      </c>
      <c r="AE291" s="54">
        <f t="shared" si="50"/>
        <v>81.663605624696231</v>
      </c>
      <c r="AF291" s="11">
        <f t="shared" si="50"/>
        <v>87.560056175622705</v>
      </c>
      <c r="AG291" s="11">
        <f t="shared" si="50"/>
        <v>5.3580032764768353</v>
      </c>
      <c r="AH291" s="14">
        <f t="shared" si="45"/>
        <v>-4</v>
      </c>
      <c r="AI291" s="54">
        <f t="shared" si="52"/>
        <v>2.0596901682743605</v>
      </c>
      <c r="AJ291" s="11">
        <f t="shared" si="52"/>
        <v>-4.4412085911903896</v>
      </c>
      <c r="AK291" s="11">
        <f t="shared" si="52"/>
        <v>-6.4387150144767622</v>
      </c>
      <c r="AL291" s="12">
        <f t="shared" si="49"/>
        <v>-23</v>
      </c>
      <c r="AM291" s="54"/>
      <c r="AN291" s="11"/>
      <c r="AO291" s="125"/>
    </row>
    <row r="292" spans="1:41">
      <c r="A292" s="93" t="s">
        <v>198</v>
      </c>
      <c r="B292" s="66">
        <v>54</v>
      </c>
      <c r="C292" s="65">
        <v>87.130377358490591</v>
      </c>
      <c r="D292" s="66">
        <v>183696.29629629629</v>
      </c>
      <c r="E292" s="66">
        <v>2260.5849056603774</v>
      </c>
      <c r="F292" s="67">
        <v>24</v>
      </c>
      <c r="G292" s="65">
        <v>118.93521739000001</v>
      </c>
      <c r="H292" s="66">
        <v>202170.83332999999</v>
      </c>
      <c r="I292" s="66">
        <v>1669.8695652173915</v>
      </c>
      <c r="J292" s="66">
        <v>30</v>
      </c>
      <c r="K292" s="65">
        <v>62.746666667</v>
      </c>
      <c r="L292" s="66">
        <v>168916.66667000001</v>
      </c>
      <c r="M292" s="112">
        <v>2713.4666666666667</v>
      </c>
      <c r="O292" s="93" t="s">
        <v>198</v>
      </c>
      <c r="P292" s="66">
        <v>51</v>
      </c>
      <c r="Q292" s="65">
        <v>100.01841909803917</v>
      </c>
      <c r="R292" s="66">
        <v>208235.29411764705</v>
      </c>
      <c r="S292" s="66">
        <v>2032.8431372549019</v>
      </c>
      <c r="T292" s="67">
        <v>29</v>
      </c>
      <c r="U292" s="65">
        <v>128.62687496551729</v>
      </c>
      <c r="V292" s="66">
        <v>252506.89655172414</v>
      </c>
      <c r="W292" s="66">
        <v>1738.2068965517242</v>
      </c>
      <c r="X292" s="66">
        <v>22</v>
      </c>
      <c r="Y292" s="65">
        <v>62.307272727272725</v>
      </c>
      <c r="Z292" s="66">
        <v>149877.27272727274</v>
      </c>
      <c r="AA292" s="112">
        <v>2421.2272727272725</v>
      </c>
      <c r="AC292" s="93" t="s">
        <v>198</v>
      </c>
      <c r="AD292" s="66">
        <f t="shared" si="48"/>
        <v>-3</v>
      </c>
      <c r="AE292" s="65">
        <f t="shared" si="50"/>
        <v>14.791674419728292</v>
      </c>
      <c r="AF292" s="116">
        <f t="shared" si="50"/>
        <v>13.358460848753387</v>
      </c>
      <c r="AG292" s="116">
        <f t="shared" si="50"/>
        <v>-10.074462048968963</v>
      </c>
      <c r="AH292" s="67">
        <f t="shared" si="45"/>
        <v>5</v>
      </c>
      <c r="AI292" s="65">
        <f t="shared" si="52"/>
        <v>8.1486861404031465</v>
      </c>
      <c r="AJ292" s="116">
        <f t="shared" si="52"/>
        <v>24.897786882819769</v>
      </c>
      <c r="AK292" s="116">
        <f t="shared" si="52"/>
        <v>4.0923754021132916</v>
      </c>
      <c r="AL292" s="66">
        <f t="shared" si="49"/>
        <v>-8</v>
      </c>
      <c r="AM292" s="65">
        <f t="shared" si="51"/>
        <v>-0.70026658477200443</v>
      </c>
      <c r="AN292" s="116">
        <f t="shared" si="51"/>
        <v>-11.271471500158789</v>
      </c>
      <c r="AO292" s="126">
        <f t="shared" si="51"/>
        <v>-10.769964397550273</v>
      </c>
    </row>
    <row r="293" spans="1:41">
      <c r="A293" s="94" t="s">
        <v>199</v>
      </c>
      <c r="B293" s="12">
        <v>46</v>
      </c>
      <c r="C293" s="54">
        <v>75.266097826086948</v>
      </c>
      <c r="D293" s="12">
        <v>161367.10869565222</v>
      </c>
      <c r="E293" s="12">
        <v>2145.1304347826094</v>
      </c>
      <c r="F293" s="14">
        <v>1</v>
      </c>
      <c r="G293" s="54">
        <v>88.48</v>
      </c>
      <c r="H293" s="12">
        <v>159200</v>
      </c>
      <c r="I293" s="12">
        <v>1799</v>
      </c>
      <c r="J293" s="12">
        <v>45</v>
      </c>
      <c r="K293" s="54">
        <v>74.972455556</v>
      </c>
      <c r="L293" s="12">
        <v>161415.26667000001</v>
      </c>
      <c r="M293" s="63">
        <v>2152.8222222222216</v>
      </c>
      <c r="O293" s="94" t="s">
        <v>199</v>
      </c>
      <c r="P293" s="12">
        <v>44</v>
      </c>
      <c r="Q293" s="54">
        <v>75.014188636363613</v>
      </c>
      <c r="R293" s="12">
        <v>164273.22727272726</v>
      </c>
      <c r="S293" s="12">
        <v>2209.5454545454545</v>
      </c>
      <c r="T293" s="14">
        <v>1</v>
      </c>
      <c r="U293" s="54">
        <v>88.48</v>
      </c>
      <c r="V293" s="12">
        <v>190000</v>
      </c>
      <c r="W293" s="12">
        <v>2147</v>
      </c>
      <c r="X293" s="12">
        <v>43</v>
      </c>
      <c r="Y293" s="54">
        <v>74.701030232558153</v>
      </c>
      <c r="Z293" s="12">
        <v>163674.93023255814</v>
      </c>
      <c r="AA293" s="63">
        <v>2211</v>
      </c>
      <c r="AC293" s="94" t="s">
        <v>199</v>
      </c>
      <c r="AD293" s="12">
        <f t="shared" si="48"/>
        <v>-2</v>
      </c>
      <c r="AE293" s="54">
        <f t="shared" si="50"/>
        <v>-0.33469144408868823</v>
      </c>
      <c r="AF293" s="11">
        <f t="shared" si="50"/>
        <v>1.8009361390716583</v>
      </c>
      <c r="AG293" s="11">
        <f t="shared" si="50"/>
        <v>3.0028486248843413</v>
      </c>
      <c r="AH293" s="14">
        <f t="shared" si="45"/>
        <v>0</v>
      </c>
      <c r="AI293" s="54">
        <f t="shared" si="52"/>
        <v>0</v>
      </c>
      <c r="AJ293" s="11">
        <f t="shared" si="52"/>
        <v>19.346733668341709</v>
      </c>
      <c r="AK293" s="11">
        <f t="shared" si="52"/>
        <v>19.344080044469148</v>
      </c>
      <c r="AL293" s="12">
        <f t="shared" si="49"/>
        <v>-2</v>
      </c>
      <c r="AM293" s="54">
        <f t="shared" si="51"/>
        <v>-0.36203339136879109</v>
      </c>
      <c r="AN293" s="11">
        <f t="shared" si="51"/>
        <v>1.3999069661594146</v>
      </c>
      <c r="AO293" s="125">
        <f t="shared" si="51"/>
        <v>2.7023958215056489</v>
      </c>
    </row>
    <row r="294" spans="1:41">
      <c r="A294" s="93" t="s">
        <v>200</v>
      </c>
      <c r="B294" s="66">
        <v>54</v>
      </c>
      <c r="C294" s="65">
        <v>72.769688888888851</v>
      </c>
      <c r="D294" s="66">
        <v>54439.515151515152</v>
      </c>
      <c r="E294" s="66">
        <v>765.51515151515162</v>
      </c>
      <c r="F294" s="67"/>
      <c r="G294" s="65" t="s">
        <v>1088</v>
      </c>
      <c r="H294" s="66" t="s">
        <v>1088</v>
      </c>
      <c r="I294" s="66"/>
      <c r="J294" s="66">
        <v>54</v>
      </c>
      <c r="K294" s="65">
        <v>72.769688888999994</v>
      </c>
      <c r="L294" s="66">
        <v>54439.515152</v>
      </c>
      <c r="M294" s="112">
        <v>765.51515151515162</v>
      </c>
      <c r="O294" s="93" t="s">
        <v>200</v>
      </c>
      <c r="P294" s="66">
        <v>26</v>
      </c>
      <c r="Q294" s="65">
        <v>72.916489076923057</v>
      </c>
      <c r="R294" s="66">
        <v>69573.076923076922</v>
      </c>
      <c r="S294" s="66">
        <v>961.84615384615381</v>
      </c>
      <c r="T294" s="67"/>
      <c r="U294" s="65"/>
      <c r="V294" s="66"/>
      <c r="W294" s="66"/>
      <c r="X294" s="66">
        <v>26</v>
      </c>
      <c r="Y294" s="65">
        <v>72.916489076923071</v>
      </c>
      <c r="Z294" s="66">
        <v>69573.076923076922</v>
      </c>
      <c r="AA294" s="112">
        <v>961.84615384615381</v>
      </c>
      <c r="AC294" s="93" t="s">
        <v>200</v>
      </c>
      <c r="AD294" s="66">
        <f t="shared" si="48"/>
        <v>-28</v>
      </c>
      <c r="AE294" s="65">
        <f t="shared" si="50"/>
        <v>0.20173260360966119</v>
      </c>
      <c r="AF294" s="116">
        <f t="shared" si="50"/>
        <v>27.798854801410872</v>
      </c>
      <c r="AG294" s="116">
        <f t="shared" si="50"/>
        <v>25.646912662984214</v>
      </c>
      <c r="AH294" s="67"/>
      <c r="AI294" s="65"/>
      <c r="AJ294" s="116"/>
      <c r="AK294" s="116"/>
      <c r="AL294" s="66">
        <f t="shared" si="49"/>
        <v>-28</v>
      </c>
      <c r="AM294" s="65">
        <f t="shared" si="51"/>
        <v>0.20173260345663993</v>
      </c>
      <c r="AN294" s="116">
        <f t="shared" si="51"/>
        <v>27.798854800272675</v>
      </c>
      <c r="AO294" s="126">
        <f t="shared" si="51"/>
        <v>25.646912662984214</v>
      </c>
    </row>
    <row r="295" spans="1:41">
      <c r="A295" s="94" t="s">
        <v>1023</v>
      </c>
      <c r="B295" s="12">
        <v>7</v>
      </c>
      <c r="C295" s="54">
        <v>63.345714285714294</v>
      </c>
      <c r="D295" s="12">
        <v>110714.28571428572</v>
      </c>
      <c r="E295" s="12">
        <v>1885.2857142857142</v>
      </c>
      <c r="F295" s="14"/>
      <c r="G295" s="54" t="s">
        <v>1088</v>
      </c>
      <c r="H295" s="12" t="s">
        <v>1088</v>
      </c>
      <c r="I295" s="12"/>
      <c r="J295" s="12">
        <v>7</v>
      </c>
      <c r="K295" s="54">
        <v>63.345714286000003</v>
      </c>
      <c r="L295" s="12">
        <v>110714.28571</v>
      </c>
      <c r="M295" s="63">
        <v>1885.2857142857142</v>
      </c>
      <c r="O295" s="94" t="s">
        <v>1023</v>
      </c>
      <c r="P295" s="12">
        <v>6</v>
      </c>
      <c r="Q295" s="54">
        <v>66.623333333333335</v>
      </c>
      <c r="R295" s="12">
        <v>93556.5</v>
      </c>
      <c r="S295" s="12">
        <v>1410.8333333333333</v>
      </c>
      <c r="T295" s="14"/>
      <c r="U295" s="54"/>
      <c r="V295" s="12"/>
      <c r="W295" s="12"/>
      <c r="X295" s="12">
        <v>6</v>
      </c>
      <c r="Y295" s="54">
        <v>66.623333333333335</v>
      </c>
      <c r="Z295" s="12">
        <v>93556.5</v>
      </c>
      <c r="AA295" s="63">
        <v>1410.8333333333333</v>
      </c>
      <c r="AC295" s="94" t="s">
        <v>1023</v>
      </c>
      <c r="AD295" s="12">
        <f t="shared" si="48"/>
        <v>-1</v>
      </c>
      <c r="AE295" s="54">
        <f t="shared" si="50"/>
        <v>5.174176476778964</v>
      </c>
      <c r="AF295" s="11">
        <f t="shared" si="50"/>
        <v>-15.497354838709686</v>
      </c>
      <c r="AG295" s="11">
        <f t="shared" si="50"/>
        <v>-25.166073097421133</v>
      </c>
      <c r="AH295" s="14"/>
      <c r="AI295" s="54"/>
      <c r="AJ295" s="11"/>
      <c r="AK295" s="11"/>
      <c r="AL295" s="12">
        <f t="shared" si="49"/>
        <v>-1</v>
      </c>
      <c r="AM295" s="54">
        <f t="shared" si="51"/>
        <v>5.174176476304595</v>
      </c>
      <c r="AN295" s="11">
        <f t="shared" si="51"/>
        <v>-15.497354835438603</v>
      </c>
      <c r="AO295" s="125">
        <f t="shared" si="51"/>
        <v>-25.166073097421133</v>
      </c>
    </row>
    <row r="296" spans="1:41">
      <c r="A296" s="93" t="s">
        <v>525</v>
      </c>
      <c r="B296" s="66">
        <v>1</v>
      </c>
      <c r="C296" s="65">
        <v>177.75</v>
      </c>
      <c r="D296" s="66">
        <v>240000</v>
      </c>
      <c r="E296" s="66">
        <v>1350</v>
      </c>
      <c r="F296" s="67">
        <v>1</v>
      </c>
      <c r="G296" s="65">
        <v>177.75</v>
      </c>
      <c r="H296" s="66">
        <v>240000</v>
      </c>
      <c r="I296" s="66">
        <v>1350</v>
      </c>
      <c r="J296" s="66"/>
      <c r="K296" s="65" t="s">
        <v>1088</v>
      </c>
      <c r="L296" s="66" t="s">
        <v>1088</v>
      </c>
      <c r="M296" s="112"/>
      <c r="O296" s="93" t="s">
        <v>525</v>
      </c>
      <c r="P296" s="66">
        <v>1</v>
      </c>
      <c r="Q296" s="65">
        <v>177.75</v>
      </c>
      <c r="R296" s="66">
        <v>220000</v>
      </c>
      <c r="S296" s="66">
        <v>1238</v>
      </c>
      <c r="T296" s="67">
        <v>1</v>
      </c>
      <c r="U296" s="65">
        <v>177.75</v>
      </c>
      <c r="V296" s="66">
        <v>220000</v>
      </c>
      <c r="W296" s="66">
        <v>1238</v>
      </c>
      <c r="X296" s="66"/>
      <c r="Y296" s="65"/>
      <c r="Z296" s="66"/>
      <c r="AA296" s="112"/>
      <c r="AC296" s="93" t="s">
        <v>525</v>
      </c>
      <c r="AD296" s="66">
        <f t="shared" si="48"/>
        <v>0</v>
      </c>
      <c r="AE296" s="65">
        <f t="shared" si="50"/>
        <v>0</v>
      </c>
      <c r="AF296" s="116">
        <f t="shared" si="50"/>
        <v>-8.3333333333333339</v>
      </c>
      <c r="AG296" s="116">
        <f t="shared" si="50"/>
        <v>-8.2962962962962958</v>
      </c>
      <c r="AH296" s="67">
        <f t="shared" ref="AH296:AH354" si="53">T296-F296</f>
        <v>0</v>
      </c>
      <c r="AI296" s="65">
        <f t="shared" si="52"/>
        <v>0</v>
      </c>
      <c r="AJ296" s="116">
        <f t="shared" si="52"/>
        <v>-8.3333333333333339</v>
      </c>
      <c r="AK296" s="116">
        <f t="shared" si="52"/>
        <v>-8.2962962962962958</v>
      </c>
      <c r="AL296" s="66"/>
      <c r="AM296" s="65"/>
      <c r="AN296" s="116"/>
      <c r="AO296" s="126"/>
    </row>
    <row r="297" spans="1:41">
      <c r="A297" s="94" t="s">
        <v>1026</v>
      </c>
      <c r="B297" s="12">
        <v>6</v>
      </c>
      <c r="C297" s="54">
        <v>63.466666666666669</v>
      </c>
      <c r="D297" s="12">
        <v>108166.66666666667</v>
      </c>
      <c r="E297" s="12">
        <v>1704.8333333333335</v>
      </c>
      <c r="F297" s="14"/>
      <c r="G297" s="54" t="s">
        <v>1088</v>
      </c>
      <c r="H297" s="12" t="s">
        <v>1088</v>
      </c>
      <c r="I297" s="12"/>
      <c r="J297" s="12">
        <v>6</v>
      </c>
      <c r="K297" s="54">
        <v>63.466666666999998</v>
      </c>
      <c r="L297" s="12">
        <v>108166.66667000001</v>
      </c>
      <c r="M297" s="63">
        <v>1704.8333333333335</v>
      </c>
      <c r="O297" s="94" t="s">
        <v>1026</v>
      </c>
      <c r="P297" s="12">
        <v>6</v>
      </c>
      <c r="Q297" s="54">
        <v>63.466666666666661</v>
      </c>
      <c r="R297" s="12">
        <v>108166.66666666667</v>
      </c>
      <c r="S297" s="12">
        <v>1704.8333333333333</v>
      </c>
      <c r="T297" s="14"/>
      <c r="U297" s="54"/>
      <c r="V297" s="12"/>
      <c r="W297" s="12"/>
      <c r="X297" s="12">
        <v>6</v>
      </c>
      <c r="Y297" s="54">
        <v>63.466666666666669</v>
      </c>
      <c r="Z297" s="12">
        <v>108166.66666666667</v>
      </c>
      <c r="AA297" s="63">
        <v>1704.8333333333333</v>
      </c>
      <c r="AC297" s="94" t="s">
        <v>1026</v>
      </c>
      <c r="AD297" s="12">
        <f t="shared" si="48"/>
        <v>0</v>
      </c>
      <c r="AE297" s="54">
        <f t="shared" si="50"/>
        <v>-1.1195526298741074E-14</v>
      </c>
      <c r="AF297" s="11">
        <f t="shared" si="50"/>
        <v>0</v>
      </c>
      <c r="AG297" s="11">
        <f t="shared" si="50"/>
        <v>-1.3337003154359098E-14</v>
      </c>
      <c r="AH297" s="14"/>
      <c r="AI297" s="54"/>
      <c r="AJ297" s="11"/>
      <c r="AK297" s="11"/>
      <c r="AL297" s="12">
        <f t="shared" si="49"/>
        <v>0</v>
      </c>
      <c r="AM297" s="54">
        <f t="shared" si="51"/>
        <v>-5.2520452972378291E-10</v>
      </c>
      <c r="AN297" s="11">
        <f t="shared" si="51"/>
        <v>-3.0816651417717692E-9</v>
      </c>
      <c r="AO297" s="125">
        <f t="shared" si="51"/>
        <v>-1.3337003154359098E-14</v>
      </c>
    </row>
    <row r="298" spans="1:41">
      <c r="A298" s="93" t="s">
        <v>1029</v>
      </c>
      <c r="B298" s="66">
        <v>13</v>
      </c>
      <c r="C298" s="65">
        <v>78.599999999999994</v>
      </c>
      <c r="D298" s="66">
        <v>119707.69230769231</v>
      </c>
      <c r="E298" s="66">
        <v>1557.3076923076924</v>
      </c>
      <c r="F298" s="67">
        <v>1</v>
      </c>
      <c r="G298" s="65">
        <v>120</v>
      </c>
      <c r="H298" s="66">
        <v>118300</v>
      </c>
      <c r="I298" s="66">
        <v>986</v>
      </c>
      <c r="J298" s="66">
        <v>12</v>
      </c>
      <c r="K298" s="65">
        <v>75.099999999999994</v>
      </c>
      <c r="L298" s="66">
        <v>119825</v>
      </c>
      <c r="M298" s="112">
        <v>1604.9166666666667</v>
      </c>
      <c r="O298" s="93" t="s">
        <v>1029</v>
      </c>
      <c r="P298" s="66">
        <v>13</v>
      </c>
      <c r="Q298" s="65">
        <v>78.55</v>
      </c>
      <c r="R298" s="66">
        <v>123500</v>
      </c>
      <c r="S298" s="66">
        <v>1597.8461538461538</v>
      </c>
      <c r="T298" s="67">
        <v>1</v>
      </c>
      <c r="U298" s="65">
        <v>120</v>
      </c>
      <c r="V298" s="66">
        <v>118300</v>
      </c>
      <c r="W298" s="66">
        <v>986</v>
      </c>
      <c r="X298" s="66">
        <v>12</v>
      </c>
      <c r="Y298" s="65">
        <v>75.095833333333331</v>
      </c>
      <c r="Z298" s="66">
        <v>123933.33333333333</v>
      </c>
      <c r="AA298" s="112">
        <v>1648.8333333333333</v>
      </c>
      <c r="AC298" s="93" t="s">
        <v>1029</v>
      </c>
      <c r="AD298" s="66">
        <f t="shared" si="48"/>
        <v>0</v>
      </c>
      <c r="AE298" s="65">
        <f t="shared" si="50"/>
        <v>-6.3613231552159241E-2</v>
      </c>
      <c r="AF298" s="116">
        <f t="shared" si="50"/>
        <v>3.1679732682174491</v>
      </c>
      <c r="AG298" s="116">
        <f t="shared" si="50"/>
        <v>2.603111879476407</v>
      </c>
      <c r="AH298" s="67">
        <f t="shared" si="53"/>
        <v>0</v>
      </c>
      <c r="AI298" s="65">
        <f t="shared" si="52"/>
        <v>0</v>
      </c>
      <c r="AJ298" s="116">
        <f t="shared" si="52"/>
        <v>0</v>
      </c>
      <c r="AK298" s="116">
        <f t="shared" si="52"/>
        <v>0</v>
      </c>
      <c r="AL298" s="66">
        <f t="shared" si="49"/>
        <v>0</v>
      </c>
      <c r="AM298" s="65">
        <f t="shared" si="51"/>
        <v>-5.5481580115351228E-3</v>
      </c>
      <c r="AN298" s="116">
        <f t="shared" si="51"/>
        <v>3.4286111690659951</v>
      </c>
      <c r="AO298" s="126">
        <f t="shared" si="51"/>
        <v>2.7363829897710064</v>
      </c>
    </row>
    <row r="299" spans="1:41">
      <c r="A299" s="94" t="s">
        <v>1030</v>
      </c>
      <c r="B299" s="12">
        <v>2</v>
      </c>
      <c r="C299" s="54">
        <v>171.43</v>
      </c>
      <c r="D299" s="12">
        <v>182500</v>
      </c>
      <c r="E299" s="12">
        <v>1064.5</v>
      </c>
      <c r="F299" s="14">
        <v>2</v>
      </c>
      <c r="G299" s="54">
        <v>171.43</v>
      </c>
      <c r="H299" s="12">
        <v>182500</v>
      </c>
      <c r="I299" s="12">
        <v>1064.5</v>
      </c>
      <c r="J299" s="12"/>
      <c r="K299" s="54" t="s">
        <v>1088</v>
      </c>
      <c r="L299" s="12" t="s">
        <v>1088</v>
      </c>
      <c r="M299" s="63"/>
      <c r="O299" s="94" t="s">
        <v>1030</v>
      </c>
      <c r="P299" s="12">
        <v>2</v>
      </c>
      <c r="Q299" s="54">
        <v>171.43</v>
      </c>
      <c r="R299" s="12">
        <v>182500</v>
      </c>
      <c r="S299" s="12">
        <v>1064.5</v>
      </c>
      <c r="T299" s="14">
        <v>2</v>
      </c>
      <c r="U299" s="54">
        <v>171.43</v>
      </c>
      <c r="V299" s="12">
        <v>182500</v>
      </c>
      <c r="W299" s="12">
        <v>1064.5</v>
      </c>
      <c r="X299" s="12"/>
      <c r="Y299" s="54"/>
      <c r="Z299" s="12"/>
      <c r="AA299" s="63"/>
      <c r="AC299" s="94" t="s">
        <v>1030</v>
      </c>
      <c r="AD299" s="12">
        <f t="shared" si="48"/>
        <v>0</v>
      </c>
      <c r="AE299" s="54">
        <f t="shared" si="50"/>
        <v>0</v>
      </c>
      <c r="AF299" s="11">
        <f t="shared" si="50"/>
        <v>0</v>
      </c>
      <c r="AG299" s="11">
        <f t="shared" si="50"/>
        <v>0</v>
      </c>
      <c r="AH299" s="14">
        <f t="shared" si="53"/>
        <v>0</v>
      </c>
      <c r="AI299" s="54">
        <f t="shared" si="52"/>
        <v>0</v>
      </c>
      <c r="AJ299" s="11">
        <f t="shared" si="52"/>
        <v>0</v>
      </c>
      <c r="AK299" s="11">
        <f t="shared" si="52"/>
        <v>0</v>
      </c>
      <c r="AL299" s="12"/>
      <c r="AM299" s="54"/>
      <c r="AN299" s="11"/>
      <c r="AO299" s="125"/>
    </row>
    <row r="300" spans="1:41">
      <c r="A300" s="93" t="s">
        <v>191</v>
      </c>
      <c r="B300" s="66">
        <v>16</v>
      </c>
      <c r="C300" s="65">
        <v>98.57914000000001</v>
      </c>
      <c r="D300" s="66">
        <v>205090.9375</v>
      </c>
      <c r="E300" s="66">
        <v>1943.3333333333335</v>
      </c>
      <c r="F300" s="67">
        <v>6</v>
      </c>
      <c r="G300" s="65">
        <v>165.84333333000001</v>
      </c>
      <c r="H300" s="66">
        <v>256050</v>
      </c>
      <c r="I300" s="66">
        <v>1635</v>
      </c>
      <c r="J300" s="66">
        <v>10</v>
      </c>
      <c r="K300" s="65">
        <v>53.736344443999997</v>
      </c>
      <c r="L300" s="66">
        <v>174515.5</v>
      </c>
      <c r="M300" s="112">
        <v>2148.8888888888887</v>
      </c>
      <c r="O300" s="93" t="s">
        <v>191</v>
      </c>
      <c r="P300" s="66">
        <v>19</v>
      </c>
      <c r="Q300" s="65">
        <v>86.949263157894734</v>
      </c>
      <c r="R300" s="66">
        <v>141374</v>
      </c>
      <c r="S300" s="66">
        <v>1660.6315789473683</v>
      </c>
      <c r="T300" s="67">
        <v>6</v>
      </c>
      <c r="U300" s="65">
        <v>143.65</v>
      </c>
      <c r="V300" s="66">
        <v>230716.66666666666</v>
      </c>
      <c r="W300" s="66">
        <v>1703.8333333333333</v>
      </c>
      <c r="X300" s="66">
        <v>13</v>
      </c>
      <c r="Y300" s="65">
        <v>60.779692307692308</v>
      </c>
      <c r="Z300" s="66">
        <v>100138.92307692308</v>
      </c>
      <c r="AA300" s="112">
        <v>1640.6923076923076</v>
      </c>
      <c r="AC300" s="93" t="s">
        <v>191</v>
      </c>
      <c r="AD300" s="66">
        <f t="shared" si="48"/>
        <v>3</v>
      </c>
      <c r="AE300" s="65">
        <f t="shared" si="50"/>
        <v>-11.797502840971502</v>
      </c>
      <c r="AF300" s="116">
        <f t="shared" si="50"/>
        <v>-31.06765139244634</v>
      </c>
      <c r="AG300" s="116">
        <f t="shared" si="50"/>
        <v>-14.547260088471621</v>
      </c>
      <c r="AH300" s="67">
        <f t="shared" si="53"/>
        <v>0</v>
      </c>
      <c r="AI300" s="65">
        <f t="shared" si="52"/>
        <v>-13.382107609860352</v>
      </c>
      <c r="AJ300" s="116">
        <f t="shared" si="52"/>
        <v>-9.8939009308077885</v>
      </c>
      <c r="AK300" s="116">
        <f t="shared" si="52"/>
        <v>4.2099898063200767</v>
      </c>
      <c r="AL300" s="66">
        <f t="shared" si="49"/>
        <v>3</v>
      </c>
      <c r="AM300" s="65">
        <f t="shared" si="51"/>
        <v>13.107232984618747</v>
      </c>
      <c r="AN300" s="116">
        <f t="shared" si="51"/>
        <v>-42.618894552676934</v>
      </c>
      <c r="AO300" s="126">
        <f t="shared" si="51"/>
        <v>-23.649272134277304</v>
      </c>
    </row>
    <row r="301" spans="1:41">
      <c r="A301" s="94" t="s">
        <v>636</v>
      </c>
      <c r="B301" s="12">
        <v>12</v>
      </c>
      <c r="C301" s="54">
        <v>67.601666666666674</v>
      </c>
      <c r="D301" s="12">
        <v>71470.166666666672</v>
      </c>
      <c r="E301" s="12">
        <v>1082.9166666666665</v>
      </c>
      <c r="F301" s="14"/>
      <c r="G301" s="54" t="s">
        <v>1088</v>
      </c>
      <c r="H301" s="12" t="s">
        <v>1088</v>
      </c>
      <c r="I301" s="12"/>
      <c r="J301" s="12">
        <v>12</v>
      </c>
      <c r="K301" s="54">
        <v>67.601666667000003</v>
      </c>
      <c r="L301" s="12">
        <v>71470.166666999998</v>
      </c>
      <c r="M301" s="63">
        <v>1082.9166666666665</v>
      </c>
      <c r="O301" s="94" t="s">
        <v>636</v>
      </c>
      <c r="P301" s="12">
        <v>12</v>
      </c>
      <c r="Q301" s="54">
        <v>63.774583333333332</v>
      </c>
      <c r="R301" s="12">
        <v>62504.166666666664</v>
      </c>
      <c r="S301" s="12">
        <v>986.41666666666663</v>
      </c>
      <c r="T301" s="14"/>
      <c r="U301" s="54"/>
      <c r="V301" s="12"/>
      <c r="W301" s="12"/>
      <c r="X301" s="12">
        <v>12</v>
      </c>
      <c r="Y301" s="54">
        <v>63.774583333333332</v>
      </c>
      <c r="Z301" s="12">
        <v>62504.166666666664</v>
      </c>
      <c r="AA301" s="63">
        <v>986.41666666666663</v>
      </c>
      <c r="AC301" s="94" t="s">
        <v>636</v>
      </c>
      <c r="AD301" s="12">
        <f t="shared" si="48"/>
        <v>0</v>
      </c>
      <c r="AE301" s="54">
        <f t="shared" si="50"/>
        <v>-5.6612263011267094</v>
      </c>
      <c r="AF301" s="11">
        <f t="shared" si="50"/>
        <v>-12.545094573260181</v>
      </c>
      <c r="AG301" s="11">
        <f t="shared" si="50"/>
        <v>-8.9111196614082253</v>
      </c>
      <c r="AH301" s="14"/>
      <c r="AI301" s="54"/>
      <c r="AJ301" s="11"/>
      <c r="AK301" s="11"/>
      <c r="AL301" s="12">
        <f t="shared" si="49"/>
        <v>0</v>
      </c>
      <c r="AM301" s="54">
        <f t="shared" si="51"/>
        <v>-5.6612263015918751</v>
      </c>
      <c r="AN301" s="11">
        <f t="shared" si="51"/>
        <v>-12.545094573668058</v>
      </c>
      <c r="AO301" s="125">
        <f t="shared" si="51"/>
        <v>-8.9111196614082253</v>
      </c>
    </row>
    <row r="302" spans="1:41">
      <c r="A302" s="93" t="s">
        <v>186</v>
      </c>
      <c r="B302" s="66">
        <v>82</v>
      </c>
      <c r="C302" s="65">
        <v>70.996031707317073</v>
      </c>
      <c r="D302" s="66">
        <v>160822.82926829267</v>
      </c>
      <c r="E302" s="66">
        <v>2232.4146341463411</v>
      </c>
      <c r="F302" s="67"/>
      <c r="G302" s="65" t="s">
        <v>1088</v>
      </c>
      <c r="H302" s="66" t="s">
        <v>1088</v>
      </c>
      <c r="I302" s="66"/>
      <c r="J302" s="66">
        <v>82</v>
      </c>
      <c r="K302" s="65">
        <v>70.996031707</v>
      </c>
      <c r="L302" s="66">
        <v>160822.82926999999</v>
      </c>
      <c r="M302" s="112">
        <v>2232.4146341463411</v>
      </c>
      <c r="O302" s="93" t="s">
        <v>186</v>
      </c>
      <c r="P302" s="66">
        <v>37</v>
      </c>
      <c r="Q302" s="65">
        <v>75.112259729729715</v>
      </c>
      <c r="R302" s="66">
        <v>171295.24324324325</v>
      </c>
      <c r="S302" s="66">
        <v>2309.6486486486488</v>
      </c>
      <c r="T302" s="67"/>
      <c r="U302" s="65"/>
      <c r="V302" s="66"/>
      <c r="W302" s="66"/>
      <c r="X302" s="66">
        <v>37</v>
      </c>
      <c r="Y302" s="65">
        <v>75.112259729729715</v>
      </c>
      <c r="Z302" s="66">
        <v>171295.24324324325</v>
      </c>
      <c r="AA302" s="112">
        <v>2309.6486486486488</v>
      </c>
      <c r="AC302" s="93" t="s">
        <v>186</v>
      </c>
      <c r="AD302" s="66">
        <f t="shared" si="48"/>
        <v>-45</v>
      </c>
      <c r="AE302" s="65">
        <f t="shared" si="50"/>
        <v>5.7978283059282747</v>
      </c>
      <c r="AF302" s="116">
        <f t="shared" si="50"/>
        <v>6.5117707620228353</v>
      </c>
      <c r="AG302" s="116">
        <f t="shared" si="50"/>
        <v>3.4596626146845426</v>
      </c>
      <c r="AH302" s="67"/>
      <c r="AI302" s="65"/>
      <c r="AJ302" s="116"/>
      <c r="AK302" s="116"/>
      <c r="AL302" s="66">
        <f t="shared" si="49"/>
        <v>-45</v>
      </c>
      <c r="AM302" s="65">
        <f t="shared" si="51"/>
        <v>5.7978283064007741</v>
      </c>
      <c r="AN302" s="116">
        <f t="shared" si="51"/>
        <v>6.5117707608920909</v>
      </c>
      <c r="AO302" s="126">
        <f t="shared" si="51"/>
        <v>3.4596626146845426</v>
      </c>
    </row>
    <row r="303" spans="1:41">
      <c r="A303" s="94" t="s">
        <v>536</v>
      </c>
      <c r="B303" s="12">
        <v>14</v>
      </c>
      <c r="C303" s="54">
        <v>57.881428571428572</v>
      </c>
      <c r="D303" s="12">
        <v>91450.000000000015</v>
      </c>
      <c r="E303" s="12">
        <v>1607.5714285714284</v>
      </c>
      <c r="F303" s="14">
        <v>14</v>
      </c>
      <c r="G303" s="54">
        <v>57.881428571000001</v>
      </c>
      <c r="H303" s="12">
        <v>91450</v>
      </c>
      <c r="I303" s="12">
        <v>1607.5714285714284</v>
      </c>
      <c r="J303" s="12"/>
      <c r="K303" s="54" t="s">
        <v>1088</v>
      </c>
      <c r="L303" s="12" t="s">
        <v>1088</v>
      </c>
      <c r="M303" s="63"/>
      <c r="O303" s="94" t="s">
        <v>536</v>
      </c>
      <c r="P303" s="12">
        <v>15</v>
      </c>
      <c r="Q303" s="54">
        <v>57.77368666666667</v>
      </c>
      <c r="R303" s="12">
        <v>53240</v>
      </c>
      <c r="S303" s="12">
        <v>924.13333333333333</v>
      </c>
      <c r="T303" s="14">
        <v>15</v>
      </c>
      <c r="U303" s="54">
        <v>57.77368666666667</v>
      </c>
      <c r="V303" s="12">
        <v>53240</v>
      </c>
      <c r="W303" s="12">
        <v>924.13333333333333</v>
      </c>
      <c r="X303" s="12"/>
      <c r="Y303" s="54"/>
      <c r="Z303" s="12"/>
      <c r="AA303" s="63"/>
      <c r="AC303" s="94" t="s">
        <v>536</v>
      </c>
      <c r="AD303" s="12">
        <f t="shared" si="48"/>
        <v>1</v>
      </c>
      <c r="AE303" s="54">
        <f t="shared" si="50"/>
        <v>-0.18614244226702667</v>
      </c>
      <c r="AF303" s="11">
        <f t="shared" si="50"/>
        <v>-41.782394751230186</v>
      </c>
      <c r="AG303" s="11">
        <f t="shared" si="50"/>
        <v>-42.513700050356938</v>
      </c>
      <c r="AH303" s="14">
        <f t="shared" si="53"/>
        <v>1</v>
      </c>
      <c r="AI303" s="54">
        <f t="shared" si="52"/>
        <v>-0.18614244152797579</v>
      </c>
      <c r="AJ303" s="11">
        <f t="shared" si="52"/>
        <v>-41.782394751230179</v>
      </c>
      <c r="AK303" s="11">
        <f t="shared" si="52"/>
        <v>-42.513700050356938</v>
      </c>
      <c r="AL303" s="12"/>
      <c r="AM303" s="54"/>
      <c r="AN303" s="11"/>
      <c r="AO303" s="125"/>
    </row>
    <row r="304" spans="1:41">
      <c r="A304" s="93" t="s">
        <v>538</v>
      </c>
      <c r="B304" s="66">
        <v>3</v>
      </c>
      <c r="C304" s="65">
        <v>308.09999999999997</v>
      </c>
      <c r="D304" s="66">
        <v>509800</v>
      </c>
      <c r="E304" s="66">
        <v>1649.3333333333333</v>
      </c>
      <c r="F304" s="67">
        <v>3</v>
      </c>
      <c r="G304" s="65">
        <v>308.10000000000002</v>
      </c>
      <c r="H304" s="66">
        <v>509800</v>
      </c>
      <c r="I304" s="66">
        <v>1649.3333333333333</v>
      </c>
      <c r="J304" s="66"/>
      <c r="K304" s="65" t="s">
        <v>1090</v>
      </c>
      <c r="L304" s="66" t="s">
        <v>1088</v>
      </c>
      <c r="M304" s="112"/>
      <c r="O304" s="93" t="s">
        <v>538</v>
      </c>
      <c r="P304" s="66">
        <v>5</v>
      </c>
      <c r="Q304" s="65">
        <v>198.42249999999999</v>
      </c>
      <c r="R304" s="66">
        <v>376860</v>
      </c>
      <c r="S304" s="66">
        <v>2095.1999999999998</v>
      </c>
      <c r="T304" s="67">
        <v>5</v>
      </c>
      <c r="U304" s="65">
        <v>198.42249999999999</v>
      </c>
      <c r="V304" s="66">
        <v>376860</v>
      </c>
      <c r="W304" s="66">
        <v>2095.1999999999998</v>
      </c>
      <c r="X304" s="66"/>
      <c r="Y304" s="65"/>
      <c r="Z304" s="66"/>
      <c r="AA304" s="112"/>
      <c r="AC304" s="93" t="s">
        <v>538</v>
      </c>
      <c r="AD304" s="66">
        <f t="shared" si="48"/>
        <v>2</v>
      </c>
      <c r="AE304" s="65">
        <f t="shared" si="50"/>
        <v>-35.598020123336575</v>
      </c>
      <c r="AF304" s="116">
        <f t="shared" si="50"/>
        <v>-26.076892899176148</v>
      </c>
      <c r="AG304" s="116">
        <f t="shared" si="50"/>
        <v>27.033144704931281</v>
      </c>
      <c r="AH304" s="67">
        <f t="shared" si="53"/>
        <v>2</v>
      </c>
      <c r="AI304" s="65">
        <f t="shared" si="52"/>
        <v>-35.598020123336589</v>
      </c>
      <c r="AJ304" s="116">
        <f t="shared" si="52"/>
        <v>-26.076892899176148</v>
      </c>
      <c r="AK304" s="116">
        <f t="shared" si="52"/>
        <v>27.033144704931281</v>
      </c>
      <c r="AL304" s="66"/>
      <c r="AM304" s="65"/>
      <c r="AN304" s="116"/>
      <c r="AO304" s="126"/>
    </row>
    <row r="305" spans="1:41">
      <c r="A305" s="94" t="s">
        <v>539</v>
      </c>
      <c r="B305" s="12">
        <v>7</v>
      </c>
      <c r="C305" s="54">
        <v>164.91</v>
      </c>
      <c r="D305" s="12">
        <v>300000</v>
      </c>
      <c r="E305" s="12">
        <v>1819.2857142857144</v>
      </c>
      <c r="F305" s="14">
        <v>7</v>
      </c>
      <c r="G305" s="54">
        <v>164.91</v>
      </c>
      <c r="H305" s="12">
        <v>300000</v>
      </c>
      <c r="I305" s="12">
        <v>1819.2857142857144</v>
      </c>
      <c r="J305" s="12"/>
      <c r="K305" s="54" t="s">
        <v>1090</v>
      </c>
      <c r="L305" s="12" t="s">
        <v>1088</v>
      </c>
      <c r="M305" s="63"/>
      <c r="O305" s="94" t="s">
        <v>539</v>
      </c>
      <c r="P305" s="12">
        <v>8</v>
      </c>
      <c r="Q305" s="54">
        <v>212.71406250000001</v>
      </c>
      <c r="R305" s="12">
        <v>318250</v>
      </c>
      <c r="S305" s="12">
        <v>1496.375</v>
      </c>
      <c r="T305" s="14">
        <v>8</v>
      </c>
      <c r="U305" s="54">
        <v>212.71406250000001</v>
      </c>
      <c r="V305" s="12">
        <v>318250</v>
      </c>
      <c r="W305" s="12">
        <v>1496.375</v>
      </c>
      <c r="X305" s="12"/>
      <c r="Y305" s="54"/>
      <c r="Z305" s="12"/>
      <c r="AA305" s="63"/>
      <c r="AC305" s="94" t="s">
        <v>539</v>
      </c>
      <c r="AD305" s="12">
        <f t="shared" si="48"/>
        <v>1</v>
      </c>
      <c r="AE305" s="54">
        <f t="shared" si="50"/>
        <v>28.987970711297084</v>
      </c>
      <c r="AF305" s="11">
        <f t="shared" si="50"/>
        <v>6.083333333333333</v>
      </c>
      <c r="AG305" s="11">
        <f t="shared" si="50"/>
        <v>-17.749312917157447</v>
      </c>
      <c r="AH305" s="14">
        <f t="shared" si="53"/>
        <v>1</v>
      </c>
      <c r="AI305" s="54">
        <f t="shared" si="52"/>
        <v>28.987970711297084</v>
      </c>
      <c r="AJ305" s="11">
        <f t="shared" si="52"/>
        <v>6.083333333333333</v>
      </c>
      <c r="AK305" s="11">
        <f t="shared" si="52"/>
        <v>-17.749312917157447</v>
      </c>
      <c r="AL305" s="12"/>
      <c r="AM305" s="54"/>
      <c r="AN305" s="11"/>
      <c r="AO305" s="125"/>
    </row>
    <row r="306" spans="1:41">
      <c r="A306" s="93" t="s">
        <v>543</v>
      </c>
      <c r="B306" s="66">
        <v>4</v>
      </c>
      <c r="C306" s="65">
        <v>171.035</v>
      </c>
      <c r="D306" s="66">
        <v>129275</v>
      </c>
      <c r="E306" s="66">
        <v>760.25</v>
      </c>
      <c r="F306" s="67">
        <v>4</v>
      </c>
      <c r="G306" s="65">
        <v>171.035</v>
      </c>
      <c r="H306" s="66">
        <v>129275</v>
      </c>
      <c r="I306" s="66">
        <v>760.25</v>
      </c>
      <c r="J306" s="66"/>
      <c r="K306" s="65" t="s">
        <v>1088</v>
      </c>
      <c r="L306" s="66" t="s">
        <v>1088</v>
      </c>
      <c r="M306" s="112"/>
      <c r="O306" s="93" t="s">
        <v>543</v>
      </c>
      <c r="P306" s="66">
        <v>1</v>
      </c>
      <c r="Q306" s="65">
        <v>169.06</v>
      </c>
      <c r="R306" s="66">
        <v>149500</v>
      </c>
      <c r="S306" s="66">
        <v>884</v>
      </c>
      <c r="T306" s="67">
        <v>1</v>
      </c>
      <c r="U306" s="65">
        <v>169.06</v>
      </c>
      <c r="V306" s="66">
        <v>149500</v>
      </c>
      <c r="W306" s="66">
        <v>884</v>
      </c>
      <c r="X306" s="66"/>
      <c r="Y306" s="65"/>
      <c r="Z306" s="66"/>
      <c r="AA306" s="112"/>
      <c r="AC306" s="93" t="s">
        <v>543</v>
      </c>
      <c r="AD306" s="66">
        <f t="shared" si="48"/>
        <v>-3</v>
      </c>
      <c r="AE306" s="65">
        <f t="shared" si="50"/>
        <v>-1.1547344110854469</v>
      </c>
      <c r="AF306" s="116">
        <f t="shared" si="50"/>
        <v>15.644942951073293</v>
      </c>
      <c r="AG306" s="116">
        <f t="shared" si="50"/>
        <v>16.277540282801709</v>
      </c>
      <c r="AH306" s="67">
        <f t="shared" si="53"/>
        <v>-3</v>
      </c>
      <c r="AI306" s="65">
        <f t="shared" si="52"/>
        <v>-1.1547344110854469</v>
      </c>
      <c r="AJ306" s="116">
        <f t="shared" si="52"/>
        <v>15.644942951073293</v>
      </c>
      <c r="AK306" s="116">
        <f t="shared" si="52"/>
        <v>16.277540282801709</v>
      </c>
      <c r="AL306" s="66"/>
      <c r="AM306" s="65"/>
      <c r="AN306" s="116"/>
      <c r="AO306" s="126"/>
    </row>
    <row r="307" spans="1:41">
      <c r="A307" s="94" t="s">
        <v>194</v>
      </c>
      <c r="B307" s="12">
        <v>3</v>
      </c>
      <c r="C307" s="54">
        <v>186.66666666666666</v>
      </c>
      <c r="D307" s="12">
        <v>293000</v>
      </c>
      <c r="E307" s="12">
        <v>1832</v>
      </c>
      <c r="F307" s="14">
        <v>3</v>
      </c>
      <c r="G307" s="54">
        <v>186.66666667000001</v>
      </c>
      <c r="H307" s="12">
        <v>293000</v>
      </c>
      <c r="I307" s="12">
        <v>1832</v>
      </c>
      <c r="J307" s="12"/>
      <c r="K307" s="54" t="s">
        <v>1088</v>
      </c>
      <c r="L307" s="12" t="s">
        <v>1088</v>
      </c>
      <c r="M307" s="63"/>
      <c r="O307" s="94" t="s">
        <v>194</v>
      </c>
      <c r="P307" s="12">
        <v>4</v>
      </c>
      <c r="Q307" s="54">
        <v>133.25624999999999</v>
      </c>
      <c r="R307" s="12">
        <v>157500</v>
      </c>
      <c r="S307" s="12">
        <v>1248.75</v>
      </c>
      <c r="T307" s="14">
        <v>4</v>
      </c>
      <c r="U307" s="54">
        <v>133.25624999999997</v>
      </c>
      <c r="V307" s="12">
        <v>157500</v>
      </c>
      <c r="W307" s="12">
        <v>1248.75</v>
      </c>
      <c r="X307" s="12"/>
      <c r="Y307" s="54"/>
      <c r="Z307" s="12"/>
      <c r="AA307" s="63"/>
      <c r="AC307" s="94" t="s">
        <v>194</v>
      </c>
      <c r="AD307" s="12">
        <f t="shared" si="48"/>
        <v>1</v>
      </c>
      <c r="AE307" s="54">
        <f t="shared" si="50"/>
        <v>-28.612723214285712</v>
      </c>
      <c r="AF307" s="11">
        <f t="shared" si="50"/>
        <v>-46.245733788395903</v>
      </c>
      <c r="AG307" s="11">
        <f t="shared" si="50"/>
        <v>-31.8367903930131</v>
      </c>
      <c r="AH307" s="14">
        <f t="shared" si="53"/>
        <v>1</v>
      </c>
      <c r="AI307" s="54">
        <f t="shared" si="52"/>
        <v>-28.612723215560511</v>
      </c>
      <c r="AJ307" s="11">
        <f t="shared" si="52"/>
        <v>-46.245733788395903</v>
      </c>
      <c r="AK307" s="11">
        <f t="shared" si="52"/>
        <v>-31.8367903930131</v>
      </c>
      <c r="AL307" s="12"/>
      <c r="AM307" s="54"/>
      <c r="AN307" s="11"/>
      <c r="AO307" s="125"/>
    </row>
    <row r="308" spans="1:41">
      <c r="A308" s="93" t="s">
        <v>201</v>
      </c>
      <c r="B308" s="66">
        <v>64</v>
      </c>
      <c r="C308" s="65">
        <v>61.421921875000002</v>
      </c>
      <c r="D308" s="66">
        <v>57759.374999999993</v>
      </c>
      <c r="E308" s="66">
        <v>951.17187499999989</v>
      </c>
      <c r="F308" s="67">
        <v>1</v>
      </c>
      <c r="G308" s="65">
        <v>130.4</v>
      </c>
      <c r="H308" s="66">
        <v>164000</v>
      </c>
      <c r="I308" s="66">
        <v>1258</v>
      </c>
      <c r="J308" s="66">
        <v>63</v>
      </c>
      <c r="K308" s="65">
        <v>60.327031746000003</v>
      </c>
      <c r="L308" s="66">
        <v>56073.015872999997</v>
      </c>
      <c r="M308" s="112">
        <v>946.30158730158723</v>
      </c>
      <c r="O308" s="93" t="s">
        <v>201</v>
      </c>
      <c r="P308" s="66">
        <v>44</v>
      </c>
      <c r="Q308" s="65">
        <v>67.777040250000013</v>
      </c>
      <c r="R308" s="66">
        <v>52528.571428571428</v>
      </c>
      <c r="S308" s="66">
        <v>813.54761904761904</v>
      </c>
      <c r="T308" s="67">
        <v>4</v>
      </c>
      <c r="U308" s="65">
        <v>58.703431249999994</v>
      </c>
      <c r="V308" s="66">
        <v>41000</v>
      </c>
      <c r="W308" s="66">
        <v>962</v>
      </c>
      <c r="X308" s="66">
        <v>40</v>
      </c>
      <c r="Y308" s="65">
        <v>68.684401149999999</v>
      </c>
      <c r="Z308" s="66">
        <v>53742.105263157893</v>
      </c>
      <c r="AA308" s="112">
        <v>797.92105263157896</v>
      </c>
      <c r="AC308" s="93" t="s">
        <v>201</v>
      </c>
      <c r="AD308" s="66">
        <f t="shared" si="48"/>
        <v>-20</v>
      </c>
      <c r="AE308" s="65">
        <f t="shared" si="50"/>
        <v>10.346661551771918</v>
      </c>
      <c r="AF308" s="116">
        <f t="shared" si="50"/>
        <v>-9.0561983598828171</v>
      </c>
      <c r="AG308" s="116">
        <f t="shared" si="50"/>
        <v>-14.468915615527516</v>
      </c>
      <c r="AH308" s="67">
        <f t="shared" si="53"/>
        <v>3</v>
      </c>
      <c r="AI308" s="65">
        <f t="shared" si="52"/>
        <v>-54.982031250000006</v>
      </c>
      <c r="AJ308" s="116">
        <f t="shared" si="52"/>
        <v>-75</v>
      </c>
      <c r="AK308" s="116">
        <f t="shared" si="52"/>
        <v>-23.529411764705884</v>
      </c>
      <c r="AL308" s="66">
        <f t="shared" si="49"/>
        <v>-23</v>
      </c>
      <c r="AM308" s="65">
        <f t="shared" si="51"/>
        <v>13.853440426486976</v>
      </c>
      <c r="AN308" s="116">
        <f t="shared" si="51"/>
        <v>-4.1569203538496886</v>
      </c>
      <c r="AO308" s="126">
        <f t="shared" si="51"/>
        <v>-15.680047107721828</v>
      </c>
    </row>
    <row r="309" spans="1:41">
      <c r="A309" s="94" t="s">
        <v>544</v>
      </c>
      <c r="B309" s="12">
        <v>1</v>
      </c>
      <c r="C309" s="54">
        <v>96.308900000000008</v>
      </c>
      <c r="D309" s="12">
        <v>200000</v>
      </c>
      <c r="E309" s="12">
        <v>2077</v>
      </c>
      <c r="F309" s="14"/>
      <c r="G309" s="54" t="s">
        <v>1088</v>
      </c>
      <c r="H309" s="12" t="s">
        <v>1088</v>
      </c>
      <c r="I309" s="12"/>
      <c r="J309" s="12">
        <v>1</v>
      </c>
      <c r="K309" s="54">
        <v>96.308899999999994</v>
      </c>
      <c r="L309" s="12">
        <v>200000</v>
      </c>
      <c r="M309" s="63">
        <v>2077</v>
      </c>
      <c r="O309" s="94" t="s">
        <v>544</v>
      </c>
      <c r="P309" s="12">
        <v>1</v>
      </c>
      <c r="Q309" s="54">
        <v>96.308900000000008</v>
      </c>
      <c r="R309" s="12">
        <v>200000</v>
      </c>
      <c r="S309" s="12">
        <v>2077</v>
      </c>
      <c r="T309" s="14"/>
      <c r="U309" s="54"/>
      <c r="V309" s="12"/>
      <c r="W309" s="12"/>
      <c r="X309" s="12">
        <v>1</v>
      </c>
      <c r="Y309" s="54">
        <v>96.308900000000008</v>
      </c>
      <c r="Z309" s="12">
        <v>200000</v>
      </c>
      <c r="AA309" s="63">
        <v>2077</v>
      </c>
      <c r="AC309" s="94" t="s">
        <v>544</v>
      </c>
      <c r="AD309" s="12">
        <f t="shared" si="48"/>
        <v>0</v>
      </c>
      <c r="AE309" s="54">
        <f t="shared" si="50"/>
        <v>0</v>
      </c>
      <c r="AF309" s="11">
        <f t="shared" si="50"/>
        <v>0</v>
      </c>
      <c r="AG309" s="11">
        <f t="shared" si="50"/>
        <v>0</v>
      </c>
      <c r="AH309" s="14"/>
      <c r="AI309" s="54"/>
      <c r="AJ309" s="11"/>
      <c r="AK309" s="11"/>
      <c r="AL309" s="12">
        <f t="shared" si="49"/>
        <v>0</v>
      </c>
      <c r="AM309" s="54">
        <f t="shared" si="51"/>
        <v>1.4755494783142581E-14</v>
      </c>
      <c r="AN309" s="11">
        <f t="shared" si="51"/>
        <v>0</v>
      </c>
      <c r="AO309" s="125">
        <f t="shared" si="51"/>
        <v>0</v>
      </c>
    </row>
    <row r="310" spans="1:41">
      <c r="A310" s="93" t="s">
        <v>545</v>
      </c>
      <c r="B310" s="66">
        <v>13</v>
      </c>
      <c r="C310" s="65">
        <v>66.346153846153854</v>
      </c>
      <c r="D310" s="66">
        <v>68868.461538461532</v>
      </c>
      <c r="E310" s="66">
        <v>1046.0000000000002</v>
      </c>
      <c r="F310" s="67"/>
      <c r="G310" s="65" t="s">
        <v>1088</v>
      </c>
      <c r="H310" s="66" t="s">
        <v>1088</v>
      </c>
      <c r="I310" s="66"/>
      <c r="J310" s="66">
        <v>13</v>
      </c>
      <c r="K310" s="65">
        <v>66.346153846000007</v>
      </c>
      <c r="L310" s="66">
        <v>68868.461538000003</v>
      </c>
      <c r="M310" s="112">
        <v>1046.0000000000002</v>
      </c>
      <c r="O310" s="93" t="s">
        <v>545</v>
      </c>
      <c r="P310" s="66">
        <v>14</v>
      </c>
      <c r="Q310" s="65">
        <v>58.912241071428582</v>
      </c>
      <c r="R310" s="66">
        <v>70664.28571428571</v>
      </c>
      <c r="S310" s="66">
        <v>1219.0714285714287</v>
      </c>
      <c r="T310" s="67"/>
      <c r="U310" s="65"/>
      <c r="V310" s="66"/>
      <c r="W310" s="66"/>
      <c r="X310" s="66">
        <v>14</v>
      </c>
      <c r="Y310" s="65">
        <v>58.912241071428575</v>
      </c>
      <c r="Z310" s="66">
        <v>70664.28571428571</v>
      </c>
      <c r="AA310" s="112">
        <v>1219.0714285714287</v>
      </c>
      <c r="AC310" s="93" t="s">
        <v>545</v>
      </c>
      <c r="AD310" s="66">
        <f t="shared" si="48"/>
        <v>1</v>
      </c>
      <c r="AE310" s="65">
        <f t="shared" si="50"/>
        <v>-11.20473809523809</v>
      </c>
      <c r="AF310" s="116">
        <f t="shared" si="50"/>
        <v>2.6076147712712441</v>
      </c>
      <c r="AG310" s="116">
        <f t="shared" si="50"/>
        <v>16.546025676044781</v>
      </c>
      <c r="AH310" s="67"/>
      <c r="AI310" s="65"/>
      <c r="AJ310" s="116"/>
      <c r="AK310" s="116"/>
      <c r="AL310" s="66">
        <f t="shared" si="49"/>
        <v>1</v>
      </c>
      <c r="AM310" s="65">
        <f t="shared" si="51"/>
        <v>-11.204738095032198</v>
      </c>
      <c r="AN310" s="116">
        <f t="shared" si="51"/>
        <v>2.6076147719588789</v>
      </c>
      <c r="AO310" s="126">
        <f t="shared" si="51"/>
        <v>16.546025676044781</v>
      </c>
    </row>
    <row r="311" spans="1:41">
      <c r="A311" s="94" t="s">
        <v>546</v>
      </c>
      <c r="B311" s="12">
        <v>1</v>
      </c>
      <c r="C311" s="54">
        <v>61.620000000000005</v>
      </c>
      <c r="D311" s="12">
        <v>149500</v>
      </c>
      <c r="E311" s="12">
        <v>2426</v>
      </c>
      <c r="F311" s="14"/>
      <c r="G311" s="54" t="s">
        <v>1088</v>
      </c>
      <c r="H311" s="12" t="s">
        <v>1088</v>
      </c>
      <c r="I311" s="12"/>
      <c r="J311" s="12">
        <v>1</v>
      </c>
      <c r="K311" s="54">
        <v>61.62</v>
      </c>
      <c r="L311" s="12">
        <v>149500</v>
      </c>
      <c r="M311" s="63">
        <v>2426</v>
      </c>
      <c r="O311" s="94" t="s">
        <v>546</v>
      </c>
      <c r="P311" s="12">
        <v>1</v>
      </c>
      <c r="Q311" s="54">
        <v>61.620000000000005</v>
      </c>
      <c r="R311" s="12">
        <v>149500</v>
      </c>
      <c r="S311" s="12">
        <v>2426</v>
      </c>
      <c r="T311" s="14"/>
      <c r="U311" s="54"/>
      <c r="V311" s="12"/>
      <c r="W311" s="12"/>
      <c r="X311" s="12">
        <v>1</v>
      </c>
      <c r="Y311" s="54">
        <v>61.620000000000005</v>
      </c>
      <c r="Z311" s="12">
        <v>149500</v>
      </c>
      <c r="AA311" s="63">
        <v>2426</v>
      </c>
      <c r="AC311" s="94" t="s">
        <v>546</v>
      </c>
      <c r="AD311" s="12">
        <f t="shared" si="48"/>
        <v>0</v>
      </c>
      <c r="AE311" s="54">
        <f t="shared" si="50"/>
        <v>0</v>
      </c>
      <c r="AF311" s="11">
        <f t="shared" si="50"/>
        <v>0</v>
      </c>
      <c r="AG311" s="11">
        <f t="shared" si="50"/>
        <v>0</v>
      </c>
      <c r="AH311" s="14"/>
      <c r="AI311" s="54"/>
      <c r="AJ311" s="11"/>
      <c r="AK311" s="11"/>
      <c r="AL311" s="12">
        <f t="shared" si="49"/>
        <v>0</v>
      </c>
      <c r="AM311" s="54">
        <f t="shared" si="51"/>
        <v>1.1531040827005846E-14</v>
      </c>
      <c r="AN311" s="11">
        <f t="shared" si="51"/>
        <v>0</v>
      </c>
      <c r="AO311" s="125">
        <f t="shared" si="51"/>
        <v>0</v>
      </c>
    </row>
    <row r="312" spans="1:41">
      <c r="A312" s="93" t="s">
        <v>643</v>
      </c>
      <c r="B312" s="66">
        <v>9</v>
      </c>
      <c r="C312" s="65">
        <v>73.039555555555552</v>
      </c>
      <c r="D312" s="66">
        <v>91190.666666666672</v>
      </c>
      <c r="E312" s="66">
        <v>1346.3333333333333</v>
      </c>
      <c r="F312" s="67"/>
      <c r="G312" s="65" t="s">
        <v>1088</v>
      </c>
      <c r="H312" s="66" t="s">
        <v>1088</v>
      </c>
      <c r="I312" s="66"/>
      <c r="J312" s="66">
        <v>9</v>
      </c>
      <c r="K312" s="65">
        <v>73.039555555999996</v>
      </c>
      <c r="L312" s="66">
        <v>91190.666666999998</v>
      </c>
      <c r="M312" s="112">
        <v>1346.3333333333333</v>
      </c>
      <c r="O312" s="93" t="s">
        <v>643</v>
      </c>
      <c r="P312" s="66">
        <v>7</v>
      </c>
      <c r="Q312" s="65">
        <v>67.090857142857132</v>
      </c>
      <c r="R312" s="66">
        <v>87181.28571428571</v>
      </c>
      <c r="S312" s="66">
        <v>1410.7142857142858</v>
      </c>
      <c r="T312" s="67"/>
      <c r="U312" s="65"/>
      <c r="V312" s="66"/>
      <c r="W312" s="66"/>
      <c r="X312" s="66">
        <v>7</v>
      </c>
      <c r="Y312" s="65">
        <v>67.090857142857146</v>
      </c>
      <c r="Z312" s="66">
        <v>87181.28571428571</v>
      </c>
      <c r="AA312" s="112">
        <v>1410.7142857142858</v>
      </c>
      <c r="AC312" s="93" t="s">
        <v>643</v>
      </c>
      <c r="AD312" s="66">
        <f t="shared" si="48"/>
        <v>-2</v>
      </c>
      <c r="AE312" s="65">
        <f t="shared" si="50"/>
        <v>-8.144488787549788</v>
      </c>
      <c r="AF312" s="116">
        <f t="shared" si="50"/>
        <v>-4.3967009990579751</v>
      </c>
      <c r="AG312" s="116">
        <f t="shared" si="50"/>
        <v>4.7819474410214804</v>
      </c>
      <c r="AH312" s="67"/>
      <c r="AI312" s="65"/>
      <c r="AJ312" s="116"/>
      <c r="AK312" s="116"/>
      <c r="AL312" s="66">
        <f t="shared" si="49"/>
        <v>-2</v>
      </c>
      <c r="AM312" s="65">
        <f t="shared" si="51"/>
        <v>-8.1444887881087062</v>
      </c>
      <c r="AN312" s="116">
        <f t="shared" si="51"/>
        <v>-4.3967009994074306</v>
      </c>
      <c r="AO312" s="126">
        <f t="shared" si="51"/>
        <v>4.7819474410214804</v>
      </c>
    </row>
    <row r="313" spans="1:41">
      <c r="A313" s="94" t="s">
        <v>1093</v>
      </c>
      <c r="B313" s="12">
        <v>2</v>
      </c>
      <c r="C313" s="54">
        <v>71.100000000000009</v>
      </c>
      <c r="D313" s="12">
        <v>115000</v>
      </c>
      <c r="E313" s="12">
        <v>1617</v>
      </c>
      <c r="F313" s="14"/>
      <c r="G313" s="54" t="s">
        <v>1088</v>
      </c>
      <c r="H313" s="12" t="s">
        <v>1088</v>
      </c>
      <c r="I313" s="12"/>
      <c r="J313" s="12">
        <v>2</v>
      </c>
      <c r="K313" s="54">
        <v>71.099999999999994</v>
      </c>
      <c r="L313" s="12">
        <v>115000</v>
      </c>
      <c r="M313" s="63">
        <v>1617</v>
      </c>
      <c r="O313" s="94" t="s">
        <v>553</v>
      </c>
      <c r="P313" s="12">
        <v>6</v>
      </c>
      <c r="Q313" s="54"/>
      <c r="R313" s="12">
        <v>66330</v>
      </c>
      <c r="S313" s="12"/>
      <c r="T313" s="14"/>
      <c r="U313" s="54"/>
      <c r="V313" s="12"/>
      <c r="W313" s="12"/>
      <c r="X313" s="12">
        <v>6</v>
      </c>
      <c r="Y313" s="54"/>
      <c r="Z313" s="12">
        <v>66330</v>
      </c>
      <c r="AA313" s="63"/>
      <c r="AC313" s="94" t="s">
        <v>553</v>
      </c>
      <c r="AD313" s="12">
        <f t="shared" si="48"/>
        <v>4</v>
      </c>
      <c r="AE313" s="54">
        <f t="shared" si="50"/>
        <v>-100</v>
      </c>
      <c r="AF313" s="11">
        <f t="shared" si="50"/>
        <v>-42.321739130434786</v>
      </c>
      <c r="AG313" s="11">
        <f t="shared" si="50"/>
        <v>-100</v>
      </c>
      <c r="AH313" s="14"/>
      <c r="AI313" s="54"/>
      <c r="AJ313" s="11"/>
      <c r="AK313" s="11"/>
      <c r="AL313" s="12">
        <f t="shared" si="49"/>
        <v>4</v>
      </c>
      <c r="AM313" s="54">
        <f t="shared" si="51"/>
        <v>-100</v>
      </c>
      <c r="AN313" s="11">
        <f t="shared" si="51"/>
        <v>-42.321739130434786</v>
      </c>
      <c r="AO313" s="125">
        <f t="shared" si="51"/>
        <v>-100</v>
      </c>
    </row>
    <row r="314" spans="1:41">
      <c r="A314" s="93" t="s">
        <v>649</v>
      </c>
      <c r="B314" s="66">
        <v>3</v>
      </c>
      <c r="C314" s="65">
        <v>66</v>
      </c>
      <c r="D314" s="66">
        <v>45100</v>
      </c>
      <c r="E314" s="66">
        <v>686.66666666666663</v>
      </c>
      <c r="F314" s="67"/>
      <c r="G314" s="65" t="s">
        <v>1088</v>
      </c>
      <c r="H314" s="66" t="s">
        <v>1088</v>
      </c>
      <c r="I314" s="66"/>
      <c r="J314" s="66">
        <v>3</v>
      </c>
      <c r="K314" s="65">
        <v>66</v>
      </c>
      <c r="L314" s="66">
        <v>45100</v>
      </c>
      <c r="M314" s="112">
        <v>686.66666666666663</v>
      </c>
      <c r="O314" s="93" t="s">
        <v>649</v>
      </c>
      <c r="P314" s="66">
        <v>1</v>
      </c>
      <c r="Q314" s="65">
        <v>51</v>
      </c>
      <c r="R314" s="66">
        <v>32000</v>
      </c>
      <c r="S314" s="66">
        <v>627</v>
      </c>
      <c r="T314" s="67"/>
      <c r="U314" s="65"/>
      <c r="V314" s="66"/>
      <c r="W314" s="66"/>
      <c r="X314" s="66">
        <v>1</v>
      </c>
      <c r="Y314" s="65">
        <v>51</v>
      </c>
      <c r="Z314" s="66">
        <v>32000</v>
      </c>
      <c r="AA314" s="112">
        <v>627</v>
      </c>
      <c r="AC314" s="93" t="s">
        <v>649</v>
      </c>
      <c r="AD314" s="66">
        <f t="shared" si="48"/>
        <v>-2</v>
      </c>
      <c r="AE314" s="65">
        <f t="shared" si="50"/>
        <v>-22.727272727272727</v>
      </c>
      <c r="AF314" s="116">
        <f t="shared" si="50"/>
        <v>-29.046563192904657</v>
      </c>
      <c r="AG314" s="116">
        <f t="shared" si="50"/>
        <v>-8.6893203883495094</v>
      </c>
      <c r="AH314" s="67"/>
      <c r="AI314" s="65"/>
      <c r="AJ314" s="116"/>
      <c r="AK314" s="116"/>
      <c r="AL314" s="66">
        <f t="shared" si="49"/>
        <v>-2</v>
      </c>
      <c r="AM314" s="65">
        <f t="shared" si="51"/>
        <v>-22.727272727272727</v>
      </c>
      <c r="AN314" s="116">
        <f t="shared" si="51"/>
        <v>-29.046563192904657</v>
      </c>
      <c r="AO314" s="126">
        <f t="shared" si="51"/>
        <v>-8.6893203883495094</v>
      </c>
    </row>
    <row r="315" spans="1:41">
      <c r="A315" s="94" t="s">
        <v>563</v>
      </c>
      <c r="B315" s="12">
        <v>1</v>
      </c>
      <c r="C315" s="54">
        <v>52.93</v>
      </c>
      <c r="D315" s="12">
        <v>55000</v>
      </c>
      <c r="E315" s="12">
        <v>1039</v>
      </c>
      <c r="F315" s="14"/>
      <c r="G315" s="54" t="s">
        <v>1088</v>
      </c>
      <c r="H315" s="12" t="s">
        <v>1088</v>
      </c>
      <c r="I315" s="12"/>
      <c r="J315" s="12">
        <v>1</v>
      </c>
      <c r="K315" s="54">
        <v>52.93</v>
      </c>
      <c r="L315" s="12">
        <v>55000</v>
      </c>
      <c r="M315" s="63">
        <v>1039</v>
      </c>
      <c r="O315" s="94" t="s">
        <v>563</v>
      </c>
      <c r="P315" s="12">
        <v>1</v>
      </c>
      <c r="Q315" s="54">
        <v>52.93</v>
      </c>
      <c r="R315" s="12">
        <v>45200</v>
      </c>
      <c r="S315" s="12">
        <v>854</v>
      </c>
      <c r="T315" s="14"/>
      <c r="U315" s="54"/>
      <c r="V315" s="12"/>
      <c r="W315" s="12"/>
      <c r="X315" s="12">
        <v>1</v>
      </c>
      <c r="Y315" s="54">
        <v>52.93</v>
      </c>
      <c r="Z315" s="12">
        <v>45200</v>
      </c>
      <c r="AA315" s="63">
        <v>854</v>
      </c>
      <c r="AC315" s="94" t="s">
        <v>563</v>
      </c>
      <c r="AD315" s="12">
        <f t="shared" si="48"/>
        <v>0</v>
      </c>
      <c r="AE315" s="54">
        <f t="shared" si="50"/>
        <v>0</v>
      </c>
      <c r="AF315" s="11">
        <f t="shared" si="50"/>
        <v>-17.818181818181817</v>
      </c>
      <c r="AG315" s="11">
        <f t="shared" si="50"/>
        <v>-17.805582290664098</v>
      </c>
      <c r="AH315" s="14"/>
      <c r="AI315" s="54"/>
      <c r="AJ315" s="11"/>
      <c r="AK315" s="11"/>
      <c r="AL315" s="12">
        <f t="shared" si="49"/>
        <v>0</v>
      </c>
      <c r="AM315" s="54">
        <f t="shared" si="51"/>
        <v>0</v>
      </c>
      <c r="AN315" s="11">
        <f t="shared" si="51"/>
        <v>-17.818181818181817</v>
      </c>
      <c r="AO315" s="125">
        <f t="shared" si="51"/>
        <v>-17.805582290664098</v>
      </c>
    </row>
    <row r="316" spans="1:41">
      <c r="A316" s="93" t="s">
        <v>564</v>
      </c>
      <c r="B316" s="66">
        <v>1</v>
      </c>
      <c r="C316" s="65">
        <v>38</v>
      </c>
      <c r="D316" s="66">
        <v>53100</v>
      </c>
      <c r="E316" s="66">
        <v>1397</v>
      </c>
      <c r="F316" s="67"/>
      <c r="G316" s="65" t="s">
        <v>1088</v>
      </c>
      <c r="H316" s="66" t="s">
        <v>1088</v>
      </c>
      <c r="I316" s="66"/>
      <c r="J316" s="66">
        <v>1</v>
      </c>
      <c r="K316" s="65">
        <v>38</v>
      </c>
      <c r="L316" s="66">
        <v>53100</v>
      </c>
      <c r="M316" s="112">
        <v>1397</v>
      </c>
      <c r="O316" s="93" t="s">
        <v>564</v>
      </c>
      <c r="P316" s="66">
        <v>1</v>
      </c>
      <c r="Q316" s="65">
        <v>38</v>
      </c>
      <c r="R316" s="66">
        <v>53100</v>
      </c>
      <c r="S316" s="66">
        <v>1397</v>
      </c>
      <c r="T316" s="67"/>
      <c r="U316" s="65"/>
      <c r="V316" s="66"/>
      <c r="W316" s="66"/>
      <c r="X316" s="66">
        <v>1</v>
      </c>
      <c r="Y316" s="65">
        <v>38</v>
      </c>
      <c r="Z316" s="66">
        <v>53100</v>
      </c>
      <c r="AA316" s="112">
        <v>1397</v>
      </c>
      <c r="AC316" s="93" t="s">
        <v>564</v>
      </c>
      <c r="AD316" s="66">
        <f t="shared" si="48"/>
        <v>0</v>
      </c>
      <c r="AE316" s="65">
        <f t="shared" si="50"/>
        <v>0</v>
      </c>
      <c r="AF316" s="116">
        <f t="shared" si="50"/>
        <v>0</v>
      </c>
      <c r="AG316" s="116">
        <f t="shared" si="50"/>
        <v>0</v>
      </c>
      <c r="AH316" s="67"/>
      <c r="AI316" s="65"/>
      <c r="AJ316" s="116"/>
      <c r="AK316" s="116"/>
      <c r="AL316" s="66">
        <f t="shared" si="49"/>
        <v>0</v>
      </c>
      <c r="AM316" s="65">
        <f t="shared" si="51"/>
        <v>0</v>
      </c>
      <c r="AN316" s="116">
        <f t="shared" si="51"/>
        <v>0</v>
      </c>
      <c r="AO316" s="126">
        <f t="shared" si="51"/>
        <v>0</v>
      </c>
    </row>
    <row r="317" spans="1:41">
      <c r="A317" s="94" t="s">
        <v>566</v>
      </c>
      <c r="B317" s="12">
        <v>1</v>
      </c>
      <c r="C317" s="54">
        <v>205.4</v>
      </c>
      <c r="D317" s="12">
        <v>329000</v>
      </c>
      <c r="E317" s="12">
        <v>1602</v>
      </c>
      <c r="F317" s="14">
        <v>1</v>
      </c>
      <c r="G317" s="54">
        <v>205.4</v>
      </c>
      <c r="H317" s="12">
        <v>329000</v>
      </c>
      <c r="I317" s="12">
        <v>1602</v>
      </c>
      <c r="J317" s="12"/>
      <c r="K317" s="54" t="s">
        <v>1088</v>
      </c>
      <c r="L317" s="12" t="s">
        <v>1088</v>
      </c>
      <c r="M317" s="63"/>
      <c r="O317" s="94" t="s">
        <v>566</v>
      </c>
      <c r="P317" s="12">
        <v>1</v>
      </c>
      <c r="Q317" s="54">
        <v>205.4</v>
      </c>
      <c r="R317" s="12">
        <v>329000</v>
      </c>
      <c r="S317" s="12">
        <v>1602</v>
      </c>
      <c r="T317" s="14">
        <v>1</v>
      </c>
      <c r="U317" s="54">
        <v>205.4</v>
      </c>
      <c r="V317" s="12">
        <v>329000</v>
      </c>
      <c r="W317" s="12">
        <v>1602</v>
      </c>
      <c r="X317" s="12"/>
      <c r="Y317" s="54"/>
      <c r="Z317" s="12"/>
      <c r="AA317" s="63"/>
      <c r="AC317" s="94" t="s">
        <v>566</v>
      </c>
      <c r="AD317" s="12">
        <f t="shared" si="48"/>
        <v>0</v>
      </c>
      <c r="AE317" s="54">
        <f t="shared" si="50"/>
        <v>0</v>
      </c>
      <c r="AF317" s="11">
        <f t="shared" si="50"/>
        <v>0</v>
      </c>
      <c r="AG317" s="11">
        <f t="shared" si="50"/>
        <v>0</v>
      </c>
      <c r="AH317" s="14">
        <f t="shared" si="53"/>
        <v>0</v>
      </c>
      <c r="AI317" s="54">
        <f t="shared" si="52"/>
        <v>0</v>
      </c>
      <c r="AJ317" s="11">
        <f t="shared" si="52"/>
        <v>0</v>
      </c>
      <c r="AK317" s="11">
        <f t="shared" si="52"/>
        <v>0</v>
      </c>
      <c r="AL317" s="12"/>
      <c r="AM317" s="54"/>
      <c r="AN317" s="11"/>
      <c r="AO317" s="125"/>
    </row>
    <row r="318" spans="1:41">
      <c r="A318" s="93" t="s">
        <v>202</v>
      </c>
      <c r="B318" s="66">
        <v>120</v>
      </c>
      <c r="C318" s="65">
        <v>81.811790833333319</v>
      </c>
      <c r="D318" s="66">
        <v>158640.83333333326</v>
      </c>
      <c r="E318" s="66">
        <v>1979.8500000000004</v>
      </c>
      <c r="F318" s="67">
        <v>13</v>
      </c>
      <c r="G318" s="65">
        <v>135.38615385</v>
      </c>
      <c r="H318" s="66">
        <v>219800</v>
      </c>
      <c r="I318" s="66">
        <v>1641.3076923076926</v>
      </c>
      <c r="J318" s="66">
        <v>107</v>
      </c>
      <c r="K318" s="65">
        <v>75.302756075000005</v>
      </c>
      <c r="L318" s="66">
        <v>151210.28036999999</v>
      </c>
      <c r="M318" s="112">
        <v>2020.9813084112147</v>
      </c>
      <c r="O318" s="93" t="s">
        <v>202</v>
      </c>
      <c r="P318" s="66">
        <v>112</v>
      </c>
      <c r="Q318" s="65">
        <v>76.02053013392856</v>
      </c>
      <c r="R318" s="66">
        <v>159825.89285714287</v>
      </c>
      <c r="S318" s="66">
        <v>2135.0714285714284</v>
      </c>
      <c r="T318" s="67">
        <v>6</v>
      </c>
      <c r="U318" s="65">
        <v>136.63000000000002</v>
      </c>
      <c r="V318" s="66">
        <v>187433.33333333334</v>
      </c>
      <c r="W318" s="66">
        <v>1440</v>
      </c>
      <c r="X318" s="66">
        <v>106</v>
      </c>
      <c r="Y318" s="65">
        <v>72.589805424528265</v>
      </c>
      <c r="Z318" s="66">
        <v>158263.20754716982</v>
      </c>
      <c r="AA318" s="112">
        <v>2174.4150943396226</v>
      </c>
      <c r="AC318" s="93" t="s">
        <v>202</v>
      </c>
      <c r="AD318" s="66">
        <f t="shared" si="48"/>
        <v>-8</v>
      </c>
      <c r="AE318" s="65">
        <f t="shared" si="50"/>
        <v>-7.07876045789377</v>
      </c>
      <c r="AF318" s="116">
        <f t="shared" si="50"/>
        <v>0.74700787868378637</v>
      </c>
      <c r="AG318" s="116">
        <f t="shared" si="50"/>
        <v>7.8400600334079877</v>
      </c>
      <c r="AH318" s="67">
        <f t="shared" si="53"/>
        <v>-7</v>
      </c>
      <c r="AI318" s="65">
        <f t="shared" si="52"/>
        <v>0.9187395569107708</v>
      </c>
      <c r="AJ318" s="116">
        <f t="shared" si="52"/>
        <v>-14.725508037609943</v>
      </c>
      <c r="AK318" s="116">
        <f t="shared" si="52"/>
        <v>-12.265079439471355</v>
      </c>
      <c r="AL318" s="66">
        <f t="shared" si="49"/>
        <v>-1</v>
      </c>
      <c r="AM318" s="65">
        <f t="shared" si="51"/>
        <v>-3.6027242452715762</v>
      </c>
      <c r="AN318" s="116">
        <f t="shared" si="51"/>
        <v>4.6643172408065459</v>
      </c>
      <c r="AO318" s="126">
        <f t="shared" si="51"/>
        <v>7.5920437903024984</v>
      </c>
    </row>
    <row r="319" spans="1:41">
      <c r="A319" s="94" t="s">
        <v>651</v>
      </c>
      <c r="B319" s="12">
        <v>52</v>
      </c>
      <c r="C319" s="54">
        <v>71.388642307692308</v>
      </c>
      <c r="D319" s="12">
        <v>68978.942307692312</v>
      </c>
      <c r="E319" s="12">
        <v>982.03846153846132</v>
      </c>
      <c r="F319" s="14"/>
      <c r="G319" s="54" t="s">
        <v>1088</v>
      </c>
      <c r="H319" s="12" t="s">
        <v>1088</v>
      </c>
      <c r="I319" s="12"/>
      <c r="J319" s="12">
        <v>52</v>
      </c>
      <c r="K319" s="54">
        <v>71.388642308000001</v>
      </c>
      <c r="L319" s="12">
        <v>68978.942307999998</v>
      </c>
      <c r="M319" s="63">
        <v>982.03846153846132</v>
      </c>
      <c r="O319" s="94" t="s">
        <v>651</v>
      </c>
      <c r="P319" s="12">
        <v>48</v>
      </c>
      <c r="Q319" s="54">
        <v>70.737904166666667</v>
      </c>
      <c r="R319" s="12">
        <v>66176.666666666672</v>
      </c>
      <c r="S319" s="12">
        <v>944.04166666666663</v>
      </c>
      <c r="T319" s="14"/>
      <c r="U319" s="54"/>
      <c r="V319" s="12"/>
      <c r="W319" s="12"/>
      <c r="X319" s="12">
        <v>48</v>
      </c>
      <c r="Y319" s="54">
        <v>70.737904166666652</v>
      </c>
      <c r="Z319" s="12">
        <v>66176.666666666672</v>
      </c>
      <c r="AA319" s="63">
        <v>944.04166666666663</v>
      </c>
      <c r="AC319" s="94" t="s">
        <v>651</v>
      </c>
      <c r="AD319" s="12">
        <f t="shared" si="48"/>
        <v>-4</v>
      </c>
      <c r="AE319" s="54">
        <f t="shared" si="50"/>
        <v>-0.91154295696070797</v>
      </c>
      <c r="AF319" s="11">
        <f t="shared" si="50"/>
        <v>-4.0625088574504566</v>
      </c>
      <c r="AG319" s="11">
        <f t="shared" si="50"/>
        <v>-3.8691758378046535</v>
      </c>
      <c r="AH319" s="14"/>
      <c r="AI319" s="54"/>
      <c r="AJ319" s="11"/>
      <c r="AK319" s="11"/>
      <c r="AL319" s="12">
        <f t="shared" si="49"/>
        <v>-4</v>
      </c>
      <c r="AM319" s="54">
        <f t="shared" si="51"/>
        <v>-0.91154295738781066</v>
      </c>
      <c r="AN319" s="11">
        <f t="shared" si="51"/>
        <v>-4.0625088578783934</v>
      </c>
      <c r="AO319" s="125">
        <f t="shared" si="51"/>
        <v>-3.8691758378046535</v>
      </c>
    </row>
    <row r="320" spans="1:41">
      <c r="A320" s="93" t="s">
        <v>652</v>
      </c>
      <c r="B320" s="66">
        <v>12</v>
      </c>
      <c r="C320" s="65">
        <v>52.449999999999996</v>
      </c>
      <c r="D320" s="66">
        <v>62025</v>
      </c>
      <c r="E320" s="66">
        <v>1193.4166666666665</v>
      </c>
      <c r="F320" s="67"/>
      <c r="G320" s="65" t="s">
        <v>1088</v>
      </c>
      <c r="H320" s="66" t="s">
        <v>1088</v>
      </c>
      <c r="I320" s="66"/>
      <c r="J320" s="66">
        <v>12</v>
      </c>
      <c r="K320" s="65">
        <v>52.45</v>
      </c>
      <c r="L320" s="66">
        <v>62025</v>
      </c>
      <c r="M320" s="112">
        <v>1193.4166666666665</v>
      </c>
      <c r="O320" s="93" t="s">
        <v>652</v>
      </c>
      <c r="P320" s="66">
        <v>31</v>
      </c>
      <c r="Q320" s="65">
        <v>63.92875403225807</v>
      </c>
      <c r="R320" s="66">
        <v>76806.451612903227</v>
      </c>
      <c r="S320" s="66">
        <v>1205.258064516129</v>
      </c>
      <c r="T320" s="67"/>
      <c r="U320" s="65"/>
      <c r="V320" s="66"/>
      <c r="W320" s="66"/>
      <c r="X320" s="66">
        <v>31</v>
      </c>
      <c r="Y320" s="65">
        <v>63.92875403225807</v>
      </c>
      <c r="Z320" s="66">
        <v>76806.451612903227</v>
      </c>
      <c r="AA320" s="112">
        <v>1205.258064516129</v>
      </c>
      <c r="AC320" s="93" t="s">
        <v>652</v>
      </c>
      <c r="AD320" s="66">
        <f t="shared" si="48"/>
        <v>19</v>
      </c>
      <c r="AE320" s="65">
        <f t="shared" si="50"/>
        <v>21.885136381807577</v>
      </c>
      <c r="AF320" s="116">
        <f t="shared" si="50"/>
        <v>23.831441536321204</v>
      </c>
      <c r="AG320" s="116">
        <f t="shared" si="50"/>
        <v>0.99222661960442804</v>
      </c>
      <c r="AH320" s="67"/>
      <c r="AI320" s="65"/>
      <c r="AJ320" s="116"/>
      <c r="AK320" s="116"/>
      <c r="AL320" s="66">
        <f t="shared" si="49"/>
        <v>19</v>
      </c>
      <c r="AM320" s="65">
        <f t="shared" si="51"/>
        <v>21.885136381807559</v>
      </c>
      <c r="AN320" s="116">
        <f t="shared" si="51"/>
        <v>23.831441536321204</v>
      </c>
      <c r="AO320" s="126">
        <f t="shared" si="51"/>
        <v>0.99222661960442804</v>
      </c>
    </row>
    <row r="321" spans="1:41">
      <c r="A321" s="94" t="s">
        <v>567</v>
      </c>
      <c r="B321" s="12">
        <v>1</v>
      </c>
      <c r="C321" s="54">
        <v>77.616</v>
      </c>
      <c r="D321" s="12">
        <v>76300</v>
      </c>
      <c r="E321" s="12">
        <v>983</v>
      </c>
      <c r="F321" s="14"/>
      <c r="G321" s="54" t="s">
        <v>1088</v>
      </c>
      <c r="H321" s="12" t="s">
        <v>1090</v>
      </c>
      <c r="I321" s="12"/>
      <c r="J321" s="12">
        <v>1</v>
      </c>
      <c r="K321" s="54">
        <v>77.616</v>
      </c>
      <c r="L321" s="12">
        <v>76300</v>
      </c>
      <c r="M321" s="63">
        <v>983</v>
      </c>
      <c r="O321" s="94" t="s">
        <v>567</v>
      </c>
      <c r="P321" s="12">
        <v>1</v>
      </c>
      <c r="Q321" s="54">
        <v>77.616</v>
      </c>
      <c r="R321" s="12">
        <v>88800</v>
      </c>
      <c r="S321" s="12">
        <v>1144</v>
      </c>
      <c r="T321" s="14"/>
      <c r="U321" s="54"/>
      <c r="V321" s="12"/>
      <c r="W321" s="12"/>
      <c r="X321" s="12">
        <v>1</v>
      </c>
      <c r="Y321" s="54">
        <v>77.616</v>
      </c>
      <c r="Z321" s="12">
        <v>88800</v>
      </c>
      <c r="AA321" s="63">
        <v>1144</v>
      </c>
      <c r="AC321" s="94" t="s">
        <v>567</v>
      </c>
      <c r="AD321" s="12">
        <f t="shared" si="48"/>
        <v>0</v>
      </c>
      <c r="AE321" s="54">
        <f t="shared" si="50"/>
        <v>0</v>
      </c>
      <c r="AF321" s="11">
        <f t="shared" si="50"/>
        <v>16.382699868938403</v>
      </c>
      <c r="AG321" s="11">
        <f t="shared" si="50"/>
        <v>16.378433367243133</v>
      </c>
      <c r="AH321" s="14"/>
      <c r="AI321" s="54"/>
      <c r="AJ321" s="11"/>
      <c r="AK321" s="11"/>
      <c r="AL321" s="12">
        <f t="shared" si="49"/>
        <v>0</v>
      </c>
      <c r="AM321" s="54">
        <f t="shared" si="51"/>
        <v>0</v>
      </c>
      <c r="AN321" s="11">
        <f t="shared" si="51"/>
        <v>16.382699868938403</v>
      </c>
      <c r="AO321" s="125">
        <f t="shared" si="51"/>
        <v>16.378433367243133</v>
      </c>
    </row>
    <row r="322" spans="1:41">
      <c r="A322" s="93" t="s">
        <v>655</v>
      </c>
      <c r="B322" s="66">
        <v>24</v>
      </c>
      <c r="C322" s="65">
        <v>89.428666666666658</v>
      </c>
      <c r="D322" s="66">
        <v>133487.54166666666</v>
      </c>
      <c r="E322" s="66">
        <v>1592.9166666666667</v>
      </c>
      <c r="F322" s="67">
        <v>2</v>
      </c>
      <c r="G322" s="65">
        <v>147.94399999999999</v>
      </c>
      <c r="H322" s="66">
        <v>175000</v>
      </c>
      <c r="I322" s="66">
        <v>1183</v>
      </c>
      <c r="J322" s="66">
        <v>22</v>
      </c>
      <c r="K322" s="65">
        <v>84.109090909000003</v>
      </c>
      <c r="L322" s="66">
        <v>129713.68182</v>
      </c>
      <c r="M322" s="112">
        <v>1630.181818181818</v>
      </c>
      <c r="O322" s="93" t="s">
        <v>655</v>
      </c>
      <c r="P322" s="66">
        <v>12</v>
      </c>
      <c r="Q322" s="65">
        <v>80.553114666666673</v>
      </c>
      <c r="R322" s="66">
        <v>95941.666666666672</v>
      </c>
      <c r="S322" s="66">
        <v>1253.1666666666667</v>
      </c>
      <c r="T322" s="67">
        <v>2</v>
      </c>
      <c r="U322" s="65">
        <v>147.94400000000002</v>
      </c>
      <c r="V322" s="66">
        <v>175000</v>
      </c>
      <c r="W322" s="66">
        <v>1183</v>
      </c>
      <c r="X322" s="66">
        <v>10</v>
      </c>
      <c r="Y322" s="65">
        <v>67.074937599999998</v>
      </c>
      <c r="Z322" s="66">
        <v>80130</v>
      </c>
      <c r="AA322" s="112">
        <v>1267.2</v>
      </c>
      <c r="AC322" s="93" t="s">
        <v>655</v>
      </c>
      <c r="AD322" s="66">
        <f t="shared" si="48"/>
        <v>-12</v>
      </c>
      <c r="AE322" s="65">
        <f t="shared" si="50"/>
        <v>-9.9247280886814657</v>
      </c>
      <c r="AF322" s="116">
        <f t="shared" si="50"/>
        <v>-28.126875760253522</v>
      </c>
      <c r="AG322" s="116">
        <f t="shared" si="50"/>
        <v>-21.328799372220768</v>
      </c>
      <c r="AH322" s="67">
        <f t="shared" si="53"/>
        <v>0</v>
      </c>
      <c r="AI322" s="65">
        <f t="shared" si="52"/>
        <v>1.9211126798250695E-14</v>
      </c>
      <c r="AJ322" s="116">
        <f t="shared" si="52"/>
        <v>0</v>
      </c>
      <c r="AK322" s="116">
        <f t="shared" si="52"/>
        <v>0</v>
      </c>
      <c r="AL322" s="66">
        <f t="shared" si="49"/>
        <v>-12</v>
      </c>
      <c r="AM322" s="65">
        <f t="shared" si="51"/>
        <v>-20.252452053523839</v>
      </c>
      <c r="AN322" s="116">
        <f t="shared" si="51"/>
        <v>-38.225483329357552</v>
      </c>
      <c r="AO322" s="126">
        <f t="shared" si="51"/>
        <v>-22.266339504795884</v>
      </c>
    </row>
    <row r="323" spans="1:41">
      <c r="A323" s="94" t="s">
        <v>577</v>
      </c>
      <c r="B323" s="12">
        <v>8</v>
      </c>
      <c r="C323" s="54">
        <v>75.924999999999997</v>
      </c>
      <c r="D323" s="12">
        <v>94375</v>
      </c>
      <c r="E323" s="12">
        <v>1236.5</v>
      </c>
      <c r="F323" s="14"/>
      <c r="G323" s="54" t="s">
        <v>1088</v>
      </c>
      <c r="H323" s="12" t="s">
        <v>1088</v>
      </c>
      <c r="I323" s="12"/>
      <c r="J323" s="12">
        <v>8</v>
      </c>
      <c r="K323" s="54">
        <v>75.924999999999997</v>
      </c>
      <c r="L323" s="12">
        <v>94375</v>
      </c>
      <c r="M323" s="63">
        <v>1236.5</v>
      </c>
      <c r="O323" s="94" t="s">
        <v>577</v>
      </c>
      <c r="P323" s="12">
        <v>10</v>
      </c>
      <c r="Q323" s="54">
        <v>65.55974999999998</v>
      </c>
      <c r="R323" s="12">
        <v>80630</v>
      </c>
      <c r="S323" s="12">
        <v>1230.4000000000001</v>
      </c>
      <c r="T323" s="14"/>
      <c r="U323" s="54"/>
      <c r="V323" s="12"/>
      <c r="W323" s="12"/>
      <c r="X323" s="12">
        <v>10</v>
      </c>
      <c r="Y323" s="54">
        <v>65.559749999999994</v>
      </c>
      <c r="Z323" s="12">
        <v>80630</v>
      </c>
      <c r="AA323" s="63">
        <v>1230.4000000000001</v>
      </c>
      <c r="AC323" s="94" t="s">
        <v>577</v>
      </c>
      <c r="AD323" s="12">
        <f t="shared" si="48"/>
        <v>2</v>
      </c>
      <c r="AE323" s="54">
        <f t="shared" si="50"/>
        <v>-13.651959170233805</v>
      </c>
      <c r="AF323" s="11">
        <f t="shared" si="50"/>
        <v>-14.564238410596026</v>
      </c>
      <c r="AG323" s="11">
        <f t="shared" si="50"/>
        <v>-0.49332794177112083</v>
      </c>
      <c r="AH323" s="14"/>
      <c r="AI323" s="54"/>
      <c r="AJ323" s="11"/>
      <c r="AK323" s="11"/>
      <c r="AL323" s="12">
        <f t="shared" si="49"/>
        <v>2</v>
      </c>
      <c r="AM323" s="54">
        <f t="shared" si="51"/>
        <v>-13.651959170233788</v>
      </c>
      <c r="AN323" s="11">
        <f t="shared" si="51"/>
        <v>-14.564238410596026</v>
      </c>
      <c r="AO323" s="125">
        <f t="shared" si="51"/>
        <v>-0.49332794177112083</v>
      </c>
    </row>
    <row r="324" spans="1:41">
      <c r="A324" s="93" t="s">
        <v>582</v>
      </c>
      <c r="B324" s="66">
        <v>2</v>
      </c>
      <c r="C324" s="65">
        <v>56.800000000000004</v>
      </c>
      <c r="D324" s="66">
        <v>84000</v>
      </c>
      <c r="E324" s="66">
        <v>1479</v>
      </c>
      <c r="F324" s="67"/>
      <c r="G324" s="65" t="s">
        <v>1088</v>
      </c>
      <c r="H324" s="66" t="s">
        <v>1088</v>
      </c>
      <c r="I324" s="66"/>
      <c r="J324" s="66">
        <v>2</v>
      </c>
      <c r="K324" s="65">
        <v>56.8</v>
      </c>
      <c r="L324" s="66">
        <v>84000</v>
      </c>
      <c r="M324" s="112">
        <v>1479</v>
      </c>
      <c r="O324" s="93" t="s">
        <v>582</v>
      </c>
      <c r="P324" s="66">
        <v>2</v>
      </c>
      <c r="Q324" s="65">
        <v>56.800000000000004</v>
      </c>
      <c r="R324" s="66">
        <v>77350</v>
      </c>
      <c r="S324" s="66">
        <v>1361.5</v>
      </c>
      <c r="T324" s="67"/>
      <c r="U324" s="65"/>
      <c r="V324" s="66"/>
      <c r="W324" s="66"/>
      <c r="X324" s="66">
        <v>2</v>
      </c>
      <c r="Y324" s="65">
        <v>56.800000000000004</v>
      </c>
      <c r="Z324" s="66">
        <v>77350</v>
      </c>
      <c r="AA324" s="112">
        <v>1361.5</v>
      </c>
      <c r="AC324" s="93" t="s">
        <v>582</v>
      </c>
      <c r="AD324" s="66">
        <f t="shared" si="48"/>
        <v>0</v>
      </c>
      <c r="AE324" s="65">
        <f t="shared" si="50"/>
        <v>0</v>
      </c>
      <c r="AF324" s="116">
        <f t="shared" si="50"/>
        <v>-7.916666666666667</v>
      </c>
      <c r="AG324" s="116">
        <f t="shared" si="50"/>
        <v>-7.9445571331981064</v>
      </c>
      <c r="AH324" s="67"/>
      <c r="AI324" s="65"/>
      <c r="AJ324" s="116"/>
      <c r="AK324" s="116"/>
      <c r="AL324" s="66">
        <f t="shared" si="49"/>
        <v>0</v>
      </c>
      <c r="AM324" s="65">
        <f t="shared" si="51"/>
        <v>1.2509555207044018E-14</v>
      </c>
      <c r="AN324" s="116">
        <f t="shared" si="51"/>
        <v>-7.916666666666667</v>
      </c>
      <c r="AO324" s="126">
        <f t="shared" si="51"/>
        <v>-7.9445571331981064</v>
      </c>
    </row>
    <row r="325" spans="1:41">
      <c r="A325" s="94" t="s">
        <v>589</v>
      </c>
      <c r="B325" s="12">
        <v>65</v>
      </c>
      <c r="C325" s="54">
        <v>84.695643274865319</v>
      </c>
      <c r="D325" s="12">
        <v>158455.0847457627</v>
      </c>
      <c r="E325" s="12">
        <v>1916.050847457627</v>
      </c>
      <c r="F325" s="14">
        <v>5</v>
      </c>
      <c r="G325" s="54">
        <v>212.49</v>
      </c>
      <c r="H325" s="12">
        <v>357000</v>
      </c>
      <c r="I325" s="12">
        <v>1679.8</v>
      </c>
      <c r="J325" s="12">
        <v>60</v>
      </c>
      <c r="K325" s="54">
        <v>72.862832467000004</v>
      </c>
      <c r="L325" s="12">
        <v>140071.29629999999</v>
      </c>
      <c r="M325" s="63">
        <v>1937.9259259259256</v>
      </c>
      <c r="O325" s="94" t="s">
        <v>589</v>
      </c>
      <c r="P325" s="12">
        <v>23</v>
      </c>
      <c r="Q325" s="54">
        <v>81.080127321501436</v>
      </c>
      <c r="R325" s="12">
        <v>145663.04347826086</v>
      </c>
      <c r="S325" s="12">
        <v>1760.6315789473683</v>
      </c>
      <c r="T325" s="14"/>
      <c r="U325" s="54"/>
      <c r="V325" s="12"/>
      <c r="W325" s="12"/>
      <c r="X325" s="12">
        <v>23</v>
      </c>
      <c r="Y325" s="54">
        <v>81.080127321501436</v>
      </c>
      <c r="Z325" s="12">
        <v>145663.04347826086</v>
      </c>
      <c r="AA325" s="63">
        <v>1760.6315789473683</v>
      </c>
      <c r="AC325" s="94" t="s">
        <v>589</v>
      </c>
      <c r="AD325" s="12">
        <f t="shared" ref="AD325:AD354" si="54">P325-B325</f>
        <v>-42</v>
      </c>
      <c r="AE325" s="54">
        <f t="shared" si="50"/>
        <v>-4.2688334530152154</v>
      </c>
      <c r="AF325" s="11">
        <f t="shared" si="50"/>
        <v>-8.072976192607733</v>
      </c>
      <c r="AG325" s="11">
        <f t="shared" si="50"/>
        <v>-8.1114375809223276</v>
      </c>
      <c r="AH325" s="14">
        <f t="shared" si="53"/>
        <v>-5</v>
      </c>
      <c r="AI325" s="54"/>
      <c r="AJ325" s="11"/>
      <c r="AK325" s="11"/>
      <c r="AL325" s="12">
        <f t="shared" ref="AL325:AL354" si="55">X325-J325</f>
        <v>-37</v>
      </c>
      <c r="AM325" s="54">
        <f t="shared" si="51"/>
        <v>11.277759285878835</v>
      </c>
      <c r="AN325" s="11">
        <f t="shared" si="51"/>
        <v>3.992072127529013</v>
      </c>
      <c r="AO325" s="125">
        <f t="shared" si="51"/>
        <v>-9.1486647970740922</v>
      </c>
    </row>
    <row r="326" spans="1:41">
      <c r="A326" s="93" t="s">
        <v>591</v>
      </c>
      <c r="B326" s="66">
        <v>1</v>
      </c>
      <c r="C326" s="65">
        <v>290</v>
      </c>
      <c r="D326" s="66">
        <v>299000</v>
      </c>
      <c r="E326" s="66">
        <v>1031</v>
      </c>
      <c r="F326" s="67">
        <v>1</v>
      </c>
      <c r="G326" s="65">
        <v>290</v>
      </c>
      <c r="H326" s="66">
        <v>299000</v>
      </c>
      <c r="I326" s="66">
        <v>1031</v>
      </c>
      <c r="J326" s="66"/>
      <c r="K326" s="65" t="s">
        <v>1088</v>
      </c>
      <c r="L326" s="66" t="s">
        <v>1088</v>
      </c>
      <c r="M326" s="112"/>
      <c r="O326" s="93" t="s">
        <v>591</v>
      </c>
      <c r="P326" s="66">
        <v>1</v>
      </c>
      <c r="Q326" s="65">
        <v>290</v>
      </c>
      <c r="R326" s="66">
        <v>299000</v>
      </c>
      <c r="S326" s="66">
        <v>1031</v>
      </c>
      <c r="T326" s="67">
        <v>1</v>
      </c>
      <c r="U326" s="65">
        <v>290</v>
      </c>
      <c r="V326" s="66">
        <v>299000</v>
      </c>
      <c r="W326" s="66">
        <v>1031</v>
      </c>
      <c r="X326" s="66"/>
      <c r="Y326" s="65"/>
      <c r="Z326" s="66"/>
      <c r="AA326" s="112"/>
      <c r="AC326" s="93" t="s">
        <v>591</v>
      </c>
      <c r="AD326" s="66">
        <f t="shared" si="54"/>
        <v>0</v>
      </c>
      <c r="AE326" s="65">
        <f t="shared" si="50"/>
        <v>0</v>
      </c>
      <c r="AF326" s="116">
        <f t="shared" si="50"/>
        <v>0</v>
      </c>
      <c r="AG326" s="116">
        <f t="shared" si="50"/>
        <v>0</v>
      </c>
      <c r="AH326" s="67">
        <f t="shared" si="53"/>
        <v>0</v>
      </c>
      <c r="AI326" s="65">
        <f t="shared" si="52"/>
        <v>0</v>
      </c>
      <c r="AJ326" s="116">
        <f t="shared" si="52"/>
        <v>0</v>
      </c>
      <c r="AK326" s="116">
        <f t="shared" si="52"/>
        <v>0</v>
      </c>
      <c r="AL326" s="66"/>
      <c r="AM326" s="65"/>
      <c r="AN326" s="116"/>
      <c r="AO326" s="126"/>
    </row>
    <row r="327" spans="1:41">
      <c r="A327" s="94" t="s">
        <v>592</v>
      </c>
      <c r="B327" s="12">
        <v>4</v>
      </c>
      <c r="C327" s="54">
        <v>68.275000000000006</v>
      </c>
      <c r="D327" s="12">
        <v>76975</v>
      </c>
      <c r="E327" s="12">
        <v>1209.25</v>
      </c>
      <c r="F327" s="14">
        <v>1</v>
      </c>
      <c r="G327" s="54">
        <v>118.4</v>
      </c>
      <c r="H327" s="12">
        <v>104900</v>
      </c>
      <c r="I327" s="12">
        <v>886</v>
      </c>
      <c r="J327" s="12">
        <v>3</v>
      </c>
      <c r="K327" s="54">
        <v>51.566666667</v>
      </c>
      <c r="L327" s="12">
        <v>67666.666666999998</v>
      </c>
      <c r="M327" s="63">
        <v>1317</v>
      </c>
      <c r="O327" s="94" t="s">
        <v>592</v>
      </c>
      <c r="P327" s="12">
        <v>2</v>
      </c>
      <c r="Q327" s="54">
        <v>78.95</v>
      </c>
      <c r="R327" s="12">
        <v>73000</v>
      </c>
      <c r="S327" s="12">
        <v>956.5</v>
      </c>
      <c r="T327" s="14">
        <v>1</v>
      </c>
      <c r="U327" s="54">
        <v>118.4</v>
      </c>
      <c r="V327" s="12">
        <v>105700</v>
      </c>
      <c r="W327" s="12">
        <v>893</v>
      </c>
      <c r="X327" s="12">
        <v>1</v>
      </c>
      <c r="Y327" s="54">
        <v>39.5</v>
      </c>
      <c r="Z327" s="12">
        <v>40300</v>
      </c>
      <c r="AA327" s="63">
        <v>1020</v>
      </c>
      <c r="AC327" s="94" t="s">
        <v>592</v>
      </c>
      <c r="AD327" s="12">
        <f t="shared" si="54"/>
        <v>-2</v>
      </c>
      <c r="AE327" s="54">
        <f t="shared" si="50"/>
        <v>15.635298425485166</v>
      </c>
      <c r="AF327" s="11">
        <f t="shared" si="50"/>
        <v>-5.1640142903540109</v>
      </c>
      <c r="AG327" s="11">
        <f t="shared" si="50"/>
        <v>-20.901385156088484</v>
      </c>
      <c r="AH327" s="14">
        <f t="shared" si="53"/>
        <v>0</v>
      </c>
      <c r="AI327" s="54">
        <f t="shared" si="52"/>
        <v>0</v>
      </c>
      <c r="AJ327" s="11">
        <f t="shared" si="52"/>
        <v>0.76263107721639656</v>
      </c>
      <c r="AK327" s="11">
        <f t="shared" si="52"/>
        <v>0.79006772009029347</v>
      </c>
      <c r="AL327" s="12">
        <f t="shared" si="55"/>
        <v>-2</v>
      </c>
      <c r="AM327" s="54">
        <f t="shared" si="51"/>
        <v>-23.400129282977375</v>
      </c>
      <c r="AN327" s="11">
        <f t="shared" si="51"/>
        <v>-40.443349753987967</v>
      </c>
      <c r="AO327" s="125">
        <f t="shared" si="51"/>
        <v>-22.551252847380411</v>
      </c>
    </row>
    <row r="328" spans="1:41">
      <c r="A328" s="93" t="s">
        <v>594</v>
      </c>
      <c r="B328" s="66">
        <v>24</v>
      </c>
      <c r="C328" s="65">
        <v>97.818916666666681</v>
      </c>
      <c r="D328" s="66">
        <v>181454.16666666669</v>
      </c>
      <c r="E328" s="66">
        <v>1902.5833333333333</v>
      </c>
      <c r="F328" s="67">
        <v>6</v>
      </c>
      <c r="G328" s="65">
        <v>176.31833333</v>
      </c>
      <c r="H328" s="66">
        <v>305000</v>
      </c>
      <c r="I328" s="66">
        <v>1734</v>
      </c>
      <c r="J328" s="66">
        <v>18</v>
      </c>
      <c r="K328" s="65">
        <v>71.652444443999997</v>
      </c>
      <c r="L328" s="66">
        <v>140272.22222</v>
      </c>
      <c r="M328" s="112">
        <v>1958.7777777777778</v>
      </c>
      <c r="O328" s="93" t="s">
        <v>594</v>
      </c>
      <c r="P328" s="66">
        <v>20</v>
      </c>
      <c r="Q328" s="65">
        <v>77.248374999999996</v>
      </c>
      <c r="R328" s="66">
        <v>145600</v>
      </c>
      <c r="S328" s="66">
        <v>1904.9</v>
      </c>
      <c r="T328" s="67">
        <v>1</v>
      </c>
      <c r="U328" s="65">
        <v>176.16</v>
      </c>
      <c r="V328" s="66">
        <v>260000</v>
      </c>
      <c r="W328" s="66">
        <v>1476</v>
      </c>
      <c r="X328" s="66">
        <v>19</v>
      </c>
      <c r="Y328" s="65">
        <v>72.042500000000004</v>
      </c>
      <c r="Z328" s="66">
        <v>139578.94736842104</v>
      </c>
      <c r="AA328" s="112">
        <v>1927.4736842105262</v>
      </c>
      <c r="AC328" s="93" t="s">
        <v>594</v>
      </c>
      <c r="AD328" s="66">
        <f t="shared" si="54"/>
        <v>-4</v>
      </c>
      <c r="AE328" s="65">
        <f t="shared" si="50"/>
        <v>-21.02920617774171</v>
      </c>
      <c r="AF328" s="116">
        <f t="shared" si="50"/>
        <v>-19.759351535052481</v>
      </c>
      <c r="AG328" s="116">
        <f t="shared" si="50"/>
        <v>0.1217642678813981</v>
      </c>
      <c r="AH328" s="67">
        <f t="shared" si="53"/>
        <v>-5</v>
      </c>
      <c r="AI328" s="65">
        <f t="shared" si="52"/>
        <v>-8.9799697518502475E-2</v>
      </c>
      <c r="AJ328" s="116">
        <f t="shared" si="52"/>
        <v>-14.754098360655737</v>
      </c>
      <c r="AK328" s="116">
        <f t="shared" si="52"/>
        <v>-14.878892733564014</v>
      </c>
      <c r="AL328" s="66">
        <f t="shared" si="55"/>
        <v>1</v>
      </c>
      <c r="AM328" s="65">
        <f t="shared" si="51"/>
        <v>0.54437159684741154</v>
      </c>
      <c r="AN328" s="116">
        <f t="shared" si="51"/>
        <v>-0.49423530946251032</v>
      </c>
      <c r="AO328" s="126">
        <f t="shared" si="51"/>
        <v>-1.5981442061674755</v>
      </c>
    </row>
    <row r="329" spans="1:41">
      <c r="A329" s="94" t="s">
        <v>195</v>
      </c>
      <c r="B329" s="12">
        <v>21</v>
      </c>
      <c r="C329" s="54">
        <v>123.03704761904763</v>
      </c>
      <c r="D329" s="12">
        <v>200435.00000000003</v>
      </c>
      <c r="E329" s="12">
        <v>1929.75</v>
      </c>
      <c r="F329" s="14">
        <v>11</v>
      </c>
      <c r="G329" s="54">
        <v>173.89527272999999</v>
      </c>
      <c r="H329" s="12">
        <v>233454.54545000001</v>
      </c>
      <c r="I329" s="12">
        <v>1347.181818181818</v>
      </c>
      <c r="J329" s="12">
        <v>10</v>
      </c>
      <c r="K329" s="54">
        <v>67.093000000000004</v>
      </c>
      <c r="L329" s="12">
        <v>160077.77778</v>
      </c>
      <c r="M329" s="63">
        <v>2641.7777777777778</v>
      </c>
      <c r="O329" s="94" t="s">
        <v>195</v>
      </c>
      <c r="P329" s="12">
        <v>44</v>
      </c>
      <c r="Q329" s="54">
        <v>100.63898159090905</v>
      </c>
      <c r="R329" s="12">
        <v>180131.32558139536</v>
      </c>
      <c r="S329" s="12">
        <v>1996.9302325581396</v>
      </c>
      <c r="T329" s="14">
        <v>12</v>
      </c>
      <c r="U329" s="54">
        <v>172.48525000000004</v>
      </c>
      <c r="V329" s="12">
        <v>230591.66666666666</v>
      </c>
      <c r="W329" s="12">
        <v>1340.5833333333333</v>
      </c>
      <c r="X329" s="12">
        <v>32</v>
      </c>
      <c r="Y329" s="54">
        <v>73.696630937499989</v>
      </c>
      <c r="Z329" s="12">
        <v>160598.29032258064</v>
      </c>
      <c r="AA329" s="63">
        <v>2251</v>
      </c>
      <c r="AC329" s="94" t="s">
        <v>195</v>
      </c>
      <c r="AD329" s="12">
        <f t="shared" si="54"/>
        <v>23</v>
      </c>
      <c r="AE329" s="54">
        <f t="shared" si="50"/>
        <v>-18.204326632973498</v>
      </c>
      <c r="AF329" s="11">
        <f t="shared" si="50"/>
        <v>-10.129804883680329</v>
      </c>
      <c r="AG329" s="11">
        <f t="shared" si="50"/>
        <v>3.481292009749426</v>
      </c>
      <c r="AH329" s="14">
        <f t="shared" si="53"/>
        <v>1</v>
      </c>
      <c r="AI329" s="54">
        <f t="shared" si="52"/>
        <v>-0.81084592344798001</v>
      </c>
      <c r="AJ329" s="11">
        <f t="shared" si="52"/>
        <v>-1.2263110053457937</v>
      </c>
      <c r="AK329" s="11">
        <f t="shared" si="52"/>
        <v>-0.4897991317452754</v>
      </c>
      <c r="AL329" s="12">
        <f t="shared" si="55"/>
        <v>22</v>
      </c>
      <c r="AM329" s="54">
        <f t="shared" si="51"/>
        <v>9.8425035957551241</v>
      </c>
      <c r="AN329" s="11">
        <f t="shared" si="51"/>
        <v>0.32516227411401832</v>
      </c>
      <c r="AO329" s="125">
        <f t="shared" si="51"/>
        <v>-14.792227456258413</v>
      </c>
    </row>
    <row r="330" spans="1:41">
      <c r="A330" s="93" t="s">
        <v>596</v>
      </c>
      <c r="B330" s="66">
        <v>1</v>
      </c>
      <c r="C330" s="65">
        <v>107.2</v>
      </c>
      <c r="D330" s="66">
        <v>163700</v>
      </c>
      <c r="E330" s="66">
        <v>1527</v>
      </c>
      <c r="F330" s="67">
        <v>1</v>
      </c>
      <c r="G330" s="65">
        <v>107.2</v>
      </c>
      <c r="H330" s="66">
        <v>163700</v>
      </c>
      <c r="I330" s="66">
        <v>1527</v>
      </c>
      <c r="J330" s="66"/>
      <c r="K330" s="65" t="s">
        <v>1088</v>
      </c>
      <c r="L330" s="66" t="s">
        <v>1088</v>
      </c>
      <c r="M330" s="112"/>
      <c r="O330" s="93" t="s">
        <v>596</v>
      </c>
      <c r="P330" s="66">
        <v>1</v>
      </c>
      <c r="Q330" s="65">
        <v>107.2</v>
      </c>
      <c r="R330" s="66">
        <v>163700</v>
      </c>
      <c r="S330" s="66">
        <v>1527</v>
      </c>
      <c r="T330" s="67">
        <v>1</v>
      </c>
      <c r="U330" s="65">
        <v>107.2</v>
      </c>
      <c r="V330" s="66">
        <v>163700</v>
      </c>
      <c r="W330" s="66">
        <v>1527</v>
      </c>
      <c r="X330" s="66"/>
      <c r="Y330" s="65"/>
      <c r="Z330" s="66"/>
      <c r="AA330" s="112"/>
      <c r="AC330" s="93" t="s">
        <v>596</v>
      </c>
      <c r="AD330" s="66">
        <f t="shared" si="54"/>
        <v>0</v>
      </c>
      <c r="AE330" s="65">
        <f t="shared" si="50"/>
        <v>0</v>
      </c>
      <c r="AF330" s="116">
        <f t="shared" si="50"/>
        <v>0</v>
      </c>
      <c r="AG330" s="116">
        <f t="shared" si="50"/>
        <v>0</v>
      </c>
      <c r="AH330" s="67">
        <f t="shared" si="53"/>
        <v>0</v>
      </c>
      <c r="AI330" s="65">
        <f t="shared" si="52"/>
        <v>0</v>
      </c>
      <c r="AJ330" s="116">
        <f t="shared" si="52"/>
        <v>0</v>
      </c>
      <c r="AK330" s="116">
        <f t="shared" si="52"/>
        <v>0</v>
      </c>
      <c r="AL330" s="66"/>
      <c r="AM330" s="65"/>
      <c r="AN330" s="116"/>
      <c r="AO330" s="126"/>
    </row>
    <row r="331" spans="1:41">
      <c r="A331" s="94" t="s">
        <v>661</v>
      </c>
      <c r="B331" s="12">
        <v>7</v>
      </c>
      <c r="C331" s="54">
        <v>64.021600000000007</v>
      </c>
      <c r="D331" s="12">
        <v>60378.571428571428</v>
      </c>
      <c r="E331" s="12">
        <v>931.14285714285711</v>
      </c>
      <c r="F331" s="14"/>
      <c r="G331" s="54" t="s">
        <v>1088</v>
      </c>
      <c r="H331" s="12" t="s">
        <v>1088</v>
      </c>
      <c r="I331" s="12"/>
      <c r="J331" s="12">
        <v>7</v>
      </c>
      <c r="K331" s="54">
        <v>64.021600000000007</v>
      </c>
      <c r="L331" s="12">
        <v>60378.571429000003</v>
      </c>
      <c r="M331" s="63">
        <v>931.14285714285711</v>
      </c>
      <c r="O331" s="94" t="s">
        <v>661</v>
      </c>
      <c r="P331" s="12">
        <v>7</v>
      </c>
      <c r="Q331" s="54">
        <v>64.021600000000007</v>
      </c>
      <c r="R331" s="12">
        <v>60378.571428571428</v>
      </c>
      <c r="S331" s="12">
        <v>931.14285714285711</v>
      </c>
      <c r="T331" s="14"/>
      <c r="U331" s="54"/>
      <c r="V331" s="12"/>
      <c r="W331" s="12"/>
      <c r="X331" s="12">
        <v>7</v>
      </c>
      <c r="Y331" s="54">
        <v>64.021600000000007</v>
      </c>
      <c r="Z331" s="12">
        <v>60378.571428571428</v>
      </c>
      <c r="AA331" s="63">
        <v>931.14285714285711</v>
      </c>
      <c r="AC331" s="94" t="s">
        <v>661</v>
      </c>
      <c r="AD331" s="12">
        <f t="shared" si="54"/>
        <v>0</v>
      </c>
      <c r="AE331" s="54">
        <f t="shared" si="50"/>
        <v>0</v>
      </c>
      <c r="AF331" s="11">
        <f t="shared" si="50"/>
        <v>0</v>
      </c>
      <c r="AG331" s="11">
        <f t="shared" si="50"/>
        <v>0</v>
      </c>
      <c r="AH331" s="14"/>
      <c r="AI331" s="54"/>
      <c r="AJ331" s="11"/>
      <c r="AK331" s="11"/>
      <c r="AL331" s="12">
        <f t="shared" si="55"/>
        <v>0</v>
      </c>
      <c r="AM331" s="54">
        <f t="shared" si="51"/>
        <v>0</v>
      </c>
      <c r="AN331" s="11">
        <f t="shared" si="51"/>
        <v>-7.0981429537831059E-10</v>
      </c>
      <c r="AO331" s="125">
        <f t="shared" si="51"/>
        <v>0</v>
      </c>
    </row>
    <row r="332" spans="1:41">
      <c r="A332" s="93" t="s">
        <v>187</v>
      </c>
      <c r="B332" s="66">
        <v>2</v>
      </c>
      <c r="C332" s="65">
        <v>120.71</v>
      </c>
      <c r="D332" s="66">
        <v>174000</v>
      </c>
      <c r="E332" s="66">
        <v>1441</v>
      </c>
      <c r="F332" s="67"/>
      <c r="G332" s="65" t="s">
        <v>1088</v>
      </c>
      <c r="H332" s="66" t="s">
        <v>1088</v>
      </c>
      <c r="I332" s="66"/>
      <c r="J332" s="66">
        <v>2</v>
      </c>
      <c r="K332" s="65">
        <v>120.71</v>
      </c>
      <c r="L332" s="66">
        <v>174000</v>
      </c>
      <c r="M332" s="112">
        <v>1441</v>
      </c>
      <c r="O332" s="93" t="s">
        <v>187</v>
      </c>
      <c r="P332" s="66">
        <v>38</v>
      </c>
      <c r="Q332" s="65">
        <v>103.29285363157894</v>
      </c>
      <c r="R332" s="66">
        <v>196105.26315789475</v>
      </c>
      <c r="S332" s="66">
        <v>1926.1578947368421</v>
      </c>
      <c r="T332" s="67">
        <v>1</v>
      </c>
      <c r="U332" s="65">
        <v>257.04224999999997</v>
      </c>
      <c r="V332" s="66">
        <v>495000</v>
      </c>
      <c r="W332" s="66">
        <v>1926</v>
      </c>
      <c r="X332" s="66">
        <v>37</v>
      </c>
      <c r="Y332" s="65">
        <v>99.137464540540549</v>
      </c>
      <c r="Z332" s="66">
        <v>188027.02702702704</v>
      </c>
      <c r="AA332" s="112">
        <v>1926.1621621621621</v>
      </c>
      <c r="AC332" s="93" t="s">
        <v>187</v>
      </c>
      <c r="AD332" s="66">
        <f t="shared" si="54"/>
        <v>36</v>
      </c>
      <c r="AE332" s="65">
        <f t="shared" si="50"/>
        <v>-14.428917544877027</v>
      </c>
      <c r="AF332" s="116">
        <f t="shared" si="50"/>
        <v>12.704174228675141</v>
      </c>
      <c r="AG332" s="116">
        <f t="shared" si="50"/>
        <v>33.668139815186819</v>
      </c>
      <c r="AH332" s="67">
        <f t="shared" si="53"/>
        <v>1</v>
      </c>
      <c r="AI332" s="65"/>
      <c r="AJ332" s="116"/>
      <c r="AK332" s="116"/>
      <c r="AL332" s="66">
        <f t="shared" si="55"/>
        <v>35</v>
      </c>
      <c r="AM332" s="65">
        <f t="shared" si="51"/>
        <v>-17.871373920519797</v>
      </c>
      <c r="AN332" s="116">
        <f t="shared" si="51"/>
        <v>8.0615097856477256</v>
      </c>
      <c r="AO332" s="126">
        <f t="shared" si="51"/>
        <v>33.668435958512291</v>
      </c>
    </row>
    <row r="333" spans="1:41">
      <c r="A333" s="94" t="s">
        <v>203</v>
      </c>
      <c r="B333" s="12">
        <v>304</v>
      </c>
      <c r="C333" s="54">
        <v>45.092302631578967</v>
      </c>
      <c r="D333" s="12">
        <v>86968.217105263189</v>
      </c>
      <c r="E333" s="12">
        <v>1975.2302631578948</v>
      </c>
      <c r="F333" s="14"/>
      <c r="G333" s="54" t="s">
        <v>1088</v>
      </c>
      <c r="H333" s="12" t="s">
        <v>1088</v>
      </c>
      <c r="I333" s="12"/>
      <c r="J333" s="12">
        <v>304</v>
      </c>
      <c r="K333" s="54">
        <v>45.092302631999999</v>
      </c>
      <c r="L333" s="12">
        <v>86968.217105000003</v>
      </c>
      <c r="M333" s="63">
        <v>1975.2302631578948</v>
      </c>
      <c r="O333" s="94" t="s">
        <v>203</v>
      </c>
      <c r="P333" s="12">
        <v>154</v>
      </c>
      <c r="Q333" s="54">
        <v>45.91710714285712</v>
      </c>
      <c r="R333" s="12">
        <v>94432.551948051943</v>
      </c>
      <c r="S333" s="12">
        <v>2117.7207792207791</v>
      </c>
      <c r="T333" s="14"/>
      <c r="U333" s="54"/>
      <c r="V333" s="12"/>
      <c r="W333" s="12"/>
      <c r="X333" s="12">
        <v>154</v>
      </c>
      <c r="Y333" s="54">
        <v>45.91710714285707</v>
      </c>
      <c r="Z333" s="12">
        <v>94432.551948051943</v>
      </c>
      <c r="AA333" s="63">
        <v>2117.7207792207791</v>
      </c>
      <c r="AC333" s="94" t="s">
        <v>203</v>
      </c>
      <c r="AD333" s="12">
        <f t="shared" si="54"/>
        <v>-150</v>
      </c>
      <c r="AE333" s="54">
        <f t="shared" si="50"/>
        <v>1.8291470232006446</v>
      </c>
      <c r="AF333" s="11">
        <f t="shared" si="50"/>
        <v>8.5828307067100074</v>
      </c>
      <c r="AG333" s="11">
        <f t="shared" si="50"/>
        <v>7.2138686167696706</v>
      </c>
      <c r="AH333" s="14"/>
      <c r="AI333" s="54"/>
      <c r="AJ333" s="11"/>
      <c r="AK333" s="11"/>
      <c r="AL333" s="12">
        <f t="shared" si="55"/>
        <v>-150</v>
      </c>
      <c r="AM333" s="54">
        <f t="shared" si="51"/>
        <v>1.8291470222497437</v>
      </c>
      <c r="AN333" s="11">
        <f t="shared" si="51"/>
        <v>8.5828307070386032</v>
      </c>
      <c r="AO333" s="125">
        <f t="shared" si="51"/>
        <v>7.2138686167696706</v>
      </c>
    </row>
    <row r="334" spans="1:41">
      <c r="A334" s="93" t="s">
        <v>1066</v>
      </c>
      <c r="B334" s="66">
        <v>2</v>
      </c>
      <c r="C334" s="65">
        <v>149.38900000000001</v>
      </c>
      <c r="D334" s="66">
        <v>160850</v>
      </c>
      <c r="E334" s="66">
        <v>1077.5</v>
      </c>
      <c r="F334" s="67">
        <v>2</v>
      </c>
      <c r="G334" s="65">
        <v>149.38900000000001</v>
      </c>
      <c r="H334" s="66">
        <v>160850</v>
      </c>
      <c r="I334" s="66">
        <v>1077.5</v>
      </c>
      <c r="J334" s="66"/>
      <c r="K334" s="65" t="s">
        <v>1088</v>
      </c>
      <c r="L334" s="66" t="s">
        <v>1088</v>
      </c>
      <c r="M334" s="112"/>
      <c r="O334" s="93" t="s">
        <v>1066</v>
      </c>
      <c r="P334" s="66">
        <v>4</v>
      </c>
      <c r="Q334" s="65">
        <v>153.05817500000001</v>
      </c>
      <c r="R334" s="66">
        <v>126250</v>
      </c>
      <c r="S334" s="66">
        <v>825.75</v>
      </c>
      <c r="T334" s="67">
        <v>4</v>
      </c>
      <c r="U334" s="65">
        <v>153.05817500000001</v>
      </c>
      <c r="V334" s="66">
        <v>126250</v>
      </c>
      <c r="W334" s="66">
        <v>825.75</v>
      </c>
      <c r="X334" s="66"/>
      <c r="Y334" s="65"/>
      <c r="Z334" s="66"/>
      <c r="AA334" s="112"/>
      <c r="AC334" s="93" t="s">
        <v>1066</v>
      </c>
      <c r="AD334" s="66">
        <f t="shared" si="54"/>
        <v>2</v>
      </c>
      <c r="AE334" s="65">
        <f t="shared" si="50"/>
        <v>2.4561212672954471</v>
      </c>
      <c r="AF334" s="116">
        <f t="shared" si="50"/>
        <v>-21.510724277276967</v>
      </c>
      <c r="AG334" s="116">
        <f t="shared" si="50"/>
        <v>-23.364269141531324</v>
      </c>
      <c r="AH334" s="67">
        <f t="shared" si="53"/>
        <v>2</v>
      </c>
      <c r="AI334" s="65">
        <f t="shared" si="52"/>
        <v>2.4561212672954471</v>
      </c>
      <c r="AJ334" s="116">
        <f t="shared" si="52"/>
        <v>-21.510724277276967</v>
      </c>
      <c r="AK334" s="116">
        <f t="shared" si="52"/>
        <v>-23.364269141531324</v>
      </c>
      <c r="AL334" s="66"/>
      <c r="AM334" s="65"/>
      <c r="AN334" s="116"/>
      <c r="AO334" s="126"/>
    </row>
    <row r="335" spans="1:41">
      <c r="A335" s="94" t="s">
        <v>204</v>
      </c>
      <c r="B335" s="12">
        <v>48</v>
      </c>
      <c r="C335" s="54">
        <v>50.945229166666678</v>
      </c>
      <c r="D335" s="12">
        <v>59834.812499999985</v>
      </c>
      <c r="E335" s="12">
        <v>1180.0833333333335</v>
      </c>
      <c r="F335" s="14"/>
      <c r="G335" s="54" t="s">
        <v>1088</v>
      </c>
      <c r="H335" s="12" t="s">
        <v>1088</v>
      </c>
      <c r="I335" s="12"/>
      <c r="J335" s="12">
        <v>48</v>
      </c>
      <c r="K335" s="54">
        <v>50.945229167000001</v>
      </c>
      <c r="L335" s="12">
        <v>59834.8125</v>
      </c>
      <c r="M335" s="63">
        <v>1180.0833333333335</v>
      </c>
      <c r="O335" s="94" t="s">
        <v>204</v>
      </c>
      <c r="P335" s="12">
        <v>62</v>
      </c>
      <c r="Q335" s="54">
        <v>58.140661290322576</v>
      </c>
      <c r="R335" s="12">
        <v>74071</v>
      </c>
      <c r="S335" s="12">
        <v>1301.5483870967741</v>
      </c>
      <c r="T335" s="14"/>
      <c r="U335" s="54"/>
      <c r="V335" s="12"/>
      <c r="W335" s="12"/>
      <c r="X335" s="12">
        <v>62</v>
      </c>
      <c r="Y335" s="54">
        <v>58.140661290322562</v>
      </c>
      <c r="Z335" s="12">
        <v>74071</v>
      </c>
      <c r="AA335" s="63">
        <v>1301.5483870967741</v>
      </c>
      <c r="AC335" s="94" t="s">
        <v>204</v>
      </c>
      <c r="AD335" s="12">
        <f t="shared" si="54"/>
        <v>14</v>
      </c>
      <c r="AE335" s="54">
        <f t="shared" si="50"/>
        <v>14.123858585690394</v>
      </c>
      <c r="AF335" s="11">
        <f t="shared" si="50"/>
        <v>23.792482846002095</v>
      </c>
      <c r="AG335" s="11">
        <f t="shared" si="50"/>
        <v>10.292921722768787</v>
      </c>
      <c r="AH335" s="14"/>
      <c r="AI335" s="54"/>
      <c r="AJ335" s="11"/>
      <c r="AK335" s="11"/>
      <c r="AL335" s="12">
        <f t="shared" si="55"/>
        <v>14</v>
      </c>
      <c r="AM335" s="54">
        <f t="shared" si="51"/>
        <v>14.123858584943681</v>
      </c>
      <c r="AN335" s="11">
        <f t="shared" si="51"/>
        <v>23.792482846002066</v>
      </c>
      <c r="AO335" s="125">
        <f t="shared" si="51"/>
        <v>10.292921722768787</v>
      </c>
    </row>
    <row r="336" spans="1:41">
      <c r="A336" s="93" t="s">
        <v>662</v>
      </c>
      <c r="B336" s="66">
        <v>12</v>
      </c>
      <c r="C336" s="65">
        <v>66.332499999999996</v>
      </c>
      <c r="D336" s="66">
        <v>47516.666666666664</v>
      </c>
      <c r="E336" s="66">
        <v>718.83333333333337</v>
      </c>
      <c r="F336" s="67">
        <v>1</v>
      </c>
      <c r="G336" s="65">
        <v>135.09</v>
      </c>
      <c r="H336" s="66">
        <v>98600</v>
      </c>
      <c r="I336" s="66">
        <v>730</v>
      </c>
      <c r="J336" s="66">
        <v>11</v>
      </c>
      <c r="K336" s="65">
        <v>60.081818181999999</v>
      </c>
      <c r="L336" s="66">
        <v>42872.727272999997</v>
      </c>
      <c r="M336" s="112">
        <v>717.81818181818176</v>
      </c>
      <c r="O336" s="93" t="s">
        <v>662</v>
      </c>
      <c r="P336" s="66">
        <v>7</v>
      </c>
      <c r="Q336" s="65">
        <v>59.952857142857148</v>
      </c>
      <c r="R336" s="66">
        <v>44214.285714285717</v>
      </c>
      <c r="S336" s="66">
        <v>741.14285714285711</v>
      </c>
      <c r="T336" s="67"/>
      <c r="U336" s="65"/>
      <c r="V336" s="66"/>
      <c r="W336" s="66"/>
      <c r="X336" s="66">
        <v>7</v>
      </c>
      <c r="Y336" s="65">
        <v>59.952857142857148</v>
      </c>
      <c r="Z336" s="66">
        <v>44214.285714285717</v>
      </c>
      <c r="AA336" s="112">
        <v>741.14285714285711</v>
      </c>
      <c r="AC336" s="93" t="s">
        <v>662</v>
      </c>
      <c r="AD336" s="66">
        <f t="shared" si="54"/>
        <v>-5</v>
      </c>
      <c r="AE336" s="65">
        <f t="shared" si="50"/>
        <v>-9.6176728709800603</v>
      </c>
      <c r="AF336" s="116">
        <f t="shared" si="50"/>
        <v>-6.9499423761086225</v>
      </c>
      <c r="AG336" s="116">
        <f t="shared" si="50"/>
        <v>3.1035739127554471</v>
      </c>
      <c r="AH336" s="67">
        <f t="shared" si="53"/>
        <v>-1</v>
      </c>
      <c r="AI336" s="65"/>
      <c r="AJ336" s="116"/>
      <c r="AK336" s="116"/>
      <c r="AL336" s="66">
        <f t="shared" si="55"/>
        <v>-4</v>
      </c>
      <c r="AM336" s="65">
        <f t="shared" si="51"/>
        <v>-0.21464237109503237</v>
      </c>
      <c r="AN336" s="116">
        <f t="shared" si="51"/>
        <v>3.1291651514098926</v>
      </c>
      <c r="AO336" s="126">
        <f t="shared" si="51"/>
        <v>3.249384860327114</v>
      </c>
    </row>
    <row r="337" spans="1:41">
      <c r="A337" s="94" t="s">
        <v>600</v>
      </c>
      <c r="B337" s="12">
        <v>3</v>
      </c>
      <c r="C337" s="54">
        <v>54.463333333333338</v>
      </c>
      <c r="D337" s="12">
        <v>43190</v>
      </c>
      <c r="E337" s="12">
        <v>814</v>
      </c>
      <c r="F337" s="14"/>
      <c r="G337" s="54" t="s">
        <v>1088</v>
      </c>
      <c r="H337" s="12" t="s">
        <v>1088</v>
      </c>
      <c r="I337" s="12"/>
      <c r="J337" s="12">
        <v>3</v>
      </c>
      <c r="K337" s="54">
        <v>54.463333333000001</v>
      </c>
      <c r="L337" s="12">
        <v>43190</v>
      </c>
      <c r="M337" s="63">
        <v>814</v>
      </c>
      <c r="O337" s="94" t="s">
        <v>600</v>
      </c>
      <c r="P337" s="12">
        <v>3</v>
      </c>
      <c r="Q337" s="54">
        <v>54.463333333333338</v>
      </c>
      <c r="R337" s="12">
        <v>38251.666666666664</v>
      </c>
      <c r="S337" s="12">
        <v>711.66666666666663</v>
      </c>
      <c r="T337" s="14"/>
      <c r="U337" s="54"/>
      <c r="V337" s="12"/>
      <c r="W337" s="12"/>
      <c r="X337" s="12">
        <v>3</v>
      </c>
      <c r="Y337" s="54">
        <v>54.463333333333338</v>
      </c>
      <c r="Z337" s="12">
        <v>38251.666666666664</v>
      </c>
      <c r="AA337" s="63">
        <v>711.66666666666663</v>
      </c>
      <c r="AC337" s="94" t="s">
        <v>600</v>
      </c>
      <c r="AD337" s="12">
        <f t="shared" si="54"/>
        <v>0</v>
      </c>
      <c r="AE337" s="54">
        <f t="shared" si="50"/>
        <v>0</v>
      </c>
      <c r="AF337" s="11">
        <f t="shared" si="50"/>
        <v>-11.433973913714601</v>
      </c>
      <c r="AG337" s="11">
        <f t="shared" si="50"/>
        <v>-12.571662571662577</v>
      </c>
      <c r="AH337" s="14"/>
      <c r="AI337" s="54"/>
      <c r="AJ337" s="11"/>
      <c r="AK337" s="11"/>
      <c r="AL337" s="12">
        <f t="shared" si="55"/>
        <v>0</v>
      </c>
      <c r="AM337" s="54">
        <f t="shared" si="51"/>
        <v>6.1203913390509076E-10</v>
      </c>
      <c r="AN337" s="11">
        <f t="shared" si="51"/>
        <v>-11.433973913714601</v>
      </c>
      <c r="AO337" s="125">
        <f t="shared" si="51"/>
        <v>-12.571662571662577</v>
      </c>
    </row>
    <row r="338" spans="1:41">
      <c r="A338" s="93" t="s">
        <v>602</v>
      </c>
      <c r="B338" s="66">
        <v>2</v>
      </c>
      <c r="C338" s="65">
        <v>64.78</v>
      </c>
      <c r="D338" s="66">
        <v>52300</v>
      </c>
      <c r="E338" s="66">
        <v>805.5</v>
      </c>
      <c r="F338" s="67"/>
      <c r="G338" s="65" t="s">
        <v>1088</v>
      </c>
      <c r="H338" s="66" t="s">
        <v>1088</v>
      </c>
      <c r="I338" s="66"/>
      <c r="J338" s="66">
        <v>2</v>
      </c>
      <c r="K338" s="65">
        <v>64.78</v>
      </c>
      <c r="L338" s="66">
        <v>52300</v>
      </c>
      <c r="M338" s="112">
        <v>805.5</v>
      </c>
      <c r="O338" s="93" t="s">
        <v>602</v>
      </c>
      <c r="P338" s="66">
        <v>5</v>
      </c>
      <c r="Q338" s="65">
        <v>84.217000000000013</v>
      </c>
      <c r="R338" s="66">
        <v>71720</v>
      </c>
      <c r="S338" s="66">
        <v>848</v>
      </c>
      <c r="T338" s="67"/>
      <c r="U338" s="65"/>
      <c r="V338" s="66"/>
      <c r="W338" s="66"/>
      <c r="X338" s="66">
        <v>5</v>
      </c>
      <c r="Y338" s="65">
        <v>84.217000000000013</v>
      </c>
      <c r="Z338" s="66">
        <v>71720</v>
      </c>
      <c r="AA338" s="112">
        <v>848</v>
      </c>
      <c r="AC338" s="93" t="s">
        <v>602</v>
      </c>
      <c r="AD338" s="66">
        <f t="shared" si="54"/>
        <v>3</v>
      </c>
      <c r="AE338" s="65">
        <f t="shared" si="50"/>
        <v>30.004631058968837</v>
      </c>
      <c r="AF338" s="116">
        <f t="shared" si="50"/>
        <v>37.131931166347989</v>
      </c>
      <c r="AG338" s="116">
        <f t="shared" si="50"/>
        <v>5.2762259466170081</v>
      </c>
      <c r="AH338" s="67"/>
      <c r="AI338" s="65"/>
      <c r="AJ338" s="116"/>
      <c r="AK338" s="116"/>
      <c r="AL338" s="66">
        <f t="shared" si="55"/>
        <v>3</v>
      </c>
      <c r="AM338" s="65">
        <f t="shared" si="51"/>
        <v>30.004631058968837</v>
      </c>
      <c r="AN338" s="116">
        <f t="shared" si="51"/>
        <v>37.131931166347989</v>
      </c>
      <c r="AO338" s="126">
        <f t="shared" si="51"/>
        <v>5.2762259466170081</v>
      </c>
    </row>
    <row r="339" spans="1:41">
      <c r="A339" s="94" t="s">
        <v>603</v>
      </c>
      <c r="B339" s="12">
        <v>4</v>
      </c>
      <c r="C339" s="54">
        <v>72.680000000000007</v>
      </c>
      <c r="D339" s="12">
        <v>84525</v>
      </c>
      <c r="E339" s="12">
        <v>1211</v>
      </c>
      <c r="F339" s="14"/>
      <c r="G339" s="54" t="s">
        <v>1088</v>
      </c>
      <c r="H339" s="12" t="s">
        <v>1088</v>
      </c>
      <c r="I339" s="12"/>
      <c r="J339" s="12">
        <v>4</v>
      </c>
      <c r="K339" s="54">
        <v>72.680000000000007</v>
      </c>
      <c r="L339" s="12">
        <v>84525</v>
      </c>
      <c r="M339" s="63">
        <v>1211</v>
      </c>
      <c r="O339" s="94" t="s">
        <v>603</v>
      </c>
      <c r="P339" s="12">
        <v>4</v>
      </c>
      <c r="Q339" s="54">
        <v>72.680000000000007</v>
      </c>
      <c r="R339" s="12">
        <v>72600</v>
      </c>
      <c r="S339" s="12">
        <v>1056</v>
      </c>
      <c r="T339" s="14"/>
      <c r="U339" s="54"/>
      <c r="V339" s="12"/>
      <c r="W339" s="12"/>
      <c r="X339" s="12">
        <v>4</v>
      </c>
      <c r="Y339" s="54">
        <v>72.680000000000007</v>
      </c>
      <c r="Z339" s="12">
        <v>72600</v>
      </c>
      <c r="AA339" s="63">
        <v>1056</v>
      </c>
      <c r="AC339" s="94" t="s">
        <v>603</v>
      </c>
      <c r="AD339" s="12">
        <f t="shared" si="54"/>
        <v>0</v>
      </c>
      <c r="AE339" s="54">
        <f t="shared" si="50"/>
        <v>0</v>
      </c>
      <c r="AF339" s="11">
        <f t="shared" si="50"/>
        <v>-14.108251996450754</v>
      </c>
      <c r="AG339" s="11">
        <f t="shared" si="50"/>
        <v>-12.799339388934765</v>
      </c>
      <c r="AH339" s="14"/>
      <c r="AI339" s="54"/>
      <c r="AJ339" s="11"/>
      <c r="AK339" s="11"/>
      <c r="AL339" s="12">
        <f t="shared" si="55"/>
        <v>0</v>
      </c>
      <c r="AM339" s="54">
        <f t="shared" si="51"/>
        <v>0</v>
      </c>
      <c r="AN339" s="11">
        <f t="shared" si="51"/>
        <v>-14.108251996450754</v>
      </c>
      <c r="AO339" s="125">
        <f t="shared" si="51"/>
        <v>-12.799339388934765</v>
      </c>
    </row>
    <row r="340" spans="1:41">
      <c r="A340" s="93" t="s">
        <v>663</v>
      </c>
      <c r="B340" s="66">
        <v>6</v>
      </c>
      <c r="C340" s="65">
        <v>51.175000000000004</v>
      </c>
      <c r="D340" s="66">
        <v>45183.333333333336</v>
      </c>
      <c r="E340" s="66">
        <v>883.66666666666663</v>
      </c>
      <c r="F340" s="67"/>
      <c r="G340" s="65" t="s">
        <v>1088</v>
      </c>
      <c r="H340" s="66" t="s">
        <v>1088</v>
      </c>
      <c r="I340" s="66"/>
      <c r="J340" s="66">
        <v>6</v>
      </c>
      <c r="K340" s="65">
        <v>51.174999999999997</v>
      </c>
      <c r="L340" s="66">
        <v>45183.333333000002</v>
      </c>
      <c r="M340" s="112">
        <v>883.66666666666663</v>
      </c>
      <c r="O340" s="93" t="s">
        <v>663</v>
      </c>
      <c r="P340" s="66">
        <v>15</v>
      </c>
      <c r="Q340" s="65">
        <v>56.498598999999999</v>
      </c>
      <c r="R340" s="66">
        <v>58546.666666666664</v>
      </c>
      <c r="S340" s="66">
        <v>1027.8</v>
      </c>
      <c r="T340" s="67"/>
      <c r="U340" s="65"/>
      <c r="V340" s="66"/>
      <c r="W340" s="66"/>
      <c r="X340" s="66">
        <v>15</v>
      </c>
      <c r="Y340" s="65">
        <v>56.498598999999999</v>
      </c>
      <c r="Z340" s="66">
        <v>58546.666666666664</v>
      </c>
      <c r="AA340" s="112">
        <v>1027.8</v>
      </c>
      <c r="AC340" s="93" t="s">
        <v>663</v>
      </c>
      <c r="AD340" s="66">
        <f t="shared" si="54"/>
        <v>9</v>
      </c>
      <c r="AE340" s="65">
        <f t="shared" si="50"/>
        <v>10.402733756717137</v>
      </c>
      <c r="AF340" s="116">
        <f t="shared" si="50"/>
        <v>29.575802286978959</v>
      </c>
      <c r="AG340" s="116">
        <f t="shared" si="50"/>
        <v>16.310826103357222</v>
      </c>
      <c r="AH340" s="67"/>
      <c r="AI340" s="65"/>
      <c r="AJ340" s="116"/>
      <c r="AK340" s="116"/>
      <c r="AL340" s="66">
        <f t="shared" si="55"/>
        <v>9</v>
      </c>
      <c r="AM340" s="65">
        <f t="shared" si="51"/>
        <v>10.402733756717151</v>
      </c>
      <c r="AN340" s="116">
        <f t="shared" si="51"/>
        <v>29.575802287934888</v>
      </c>
      <c r="AO340" s="126">
        <f t="shared" si="51"/>
        <v>16.310826103357222</v>
      </c>
    </row>
    <row r="341" spans="1:41">
      <c r="A341" s="97" t="s">
        <v>606</v>
      </c>
      <c r="B341" s="39">
        <v>133</v>
      </c>
      <c r="C341" s="72">
        <v>78.467931060606062</v>
      </c>
      <c r="D341" s="39">
        <v>144548.86363636365</v>
      </c>
      <c r="E341" s="39">
        <v>1803.371212121212</v>
      </c>
      <c r="F341" s="41">
        <v>3</v>
      </c>
      <c r="G341" s="72">
        <v>252.01</v>
      </c>
      <c r="H341" s="39">
        <v>800000</v>
      </c>
      <c r="I341" s="39">
        <v>3174.5</v>
      </c>
      <c r="J341" s="39">
        <v>130</v>
      </c>
      <c r="K341" s="72">
        <v>75.798053077000006</v>
      </c>
      <c r="L341" s="39">
        <v>134465</v>
      </c>
      <c r="M341" s="113">
        <v>1782.2769230769231</v>
      </c>
      <c r="O341" s="97" t="s">
        <v>606</v>
      </c>
      <c r="P341" s="39">
        <v>41</v>
      </c>
      <c r="Q341" s="72">
        <v>80.326288714285738</v>
      </c>
      <c r="R341" s="39">
        <v>194392.42424242425</v>
      </c>
      <c r="S341" s="39">
        <v>2326.6666666666665</v>
      </c>
      <c r="T341" s="41">
        <v>3</v>
      </c>
      <c r="U341" s="72">
        <v>252.01000000000002</v>
      </c>
      <c r="V341" s="39">
        <v>800000</v>
      </c>
      <c r="W341" s="39">
        <v>3174.5</v>
      </c>
      <c r="X341" s="39">
        <v>38</v>
      </c>
      <c r="Y341" s="72">
        <v>69.921215303030294</v>
      </c>
      <c r="Z341" s="39">
        <v>155320.96774193548</v>
      </c>
      <c r="AA341" s="113">
        <v>2271.9677419354839</v>
      </c>
      <c r="AC341" s="97" t="s">
        <v>606</v>
      </c>
      <c r="AD341" s="39">
        <f t="shared" si="54"/>
        <v>-92</v>
      </c>
      <c r="AE341" s="72">
        <f t="shared" si="50"/>
        <v>2.3683020930478476</v>
      </c>
      <c r="AF341" s="38">
        <f t="shared" si="50"/>
        <v>34.482153198692899</v>
      </c>
      <c r="AG341" s="38">
        <f t="shared" si="50"/>
        <v>29.017622718393579</v>
      </c>
      <c r="AH341" s="41">
        <f t="shared" si="53"/>
        <v>0</v>
      </c>
      <c r="AI341" s="72">
        <f t="shared" si="52"/>
        <v>1.1278008583153052E-14</v>
      </c>
      <c r="AJ341" s="38">
        <f t="shared" si="52"/>
        <v>0</v>
      </c>
      <c r="AK341" s="38">
        <f t="shared" si="52"/>
        <v>0</v>
      </c>
      <c r="AL341" s="39">
        <f t="shared" si="55"/>
        <v>-92</v>
      </c>
      <c r="AM341" s="72">
        <f t="shared" si="51"/>
        <v>-7.7532832776056706</v>
      </c>
      <c r="AN341" s="38">
        <f t="shared" si="51"/>
        <v>15.510331864749553</v>
      </c>
      <c r="AO341" s="132">
        <f t="shared" si="51"/>
        <v>27.475574222952876</v>
      </c>
    </row>
    <row r="342" spans="1:41">
      <c r="A342" s="93" t="s">
        <v>664</v>
      </c>
      <c r="B342" s="66">
        <v>4</v>
      </c>
      <c r="C342" s="65">
        <v>40.755000000000003</v>
      </c>
      <c r="D342" s="66">
        <v>39000</v>
      </c>
      <c r="E342" s="66">
        <v>957.25</v>
      </c>
      <c r="F342" s="67"/>
      <c r="G342" s="65" t="s">
        <v>1088</v>
      </c>
      <c r="H342" s="66" t="s">
        <v>1088</v>
      </c>
      <c r="I342" s="66"/>
      <c r="J342" s="66">
        <v>4</v>
      </c>
      <c r="K342" s="65">
        <v>40.755000000000003</v>
      </c>
      <c r="L342" s="66">
        <v>39000</v>
      </c>
      <c r="M342" s="112">
        <v>957.25</v>
      </c>
      <c r="O342" s="93" t="s">
        <v>664</v>
      </c>
      <c r="P342" s="66">
        <v>3</v>
      </c>
      <c r="Q342" s="65">
        <v>40.56</v>
      </c>
      <c r="R342" s="66">
        <v>39700</v>
      </c>
      <c r="S342" s="66">
        <v>979</v>
      </c>
      <c r="T342" s="67"/>
      <c r="U342" s="65"/>
      <c r="V342" s="66"/>
      <c r="W342" s="66"/>
      <c r="X342" s="66">
        <v>3</v>
      </c>
      <c r="Y342" s="65">
        <v>40.56</v>
      </c>
      <c r="Z342" s="66">
        <v>39700</v>
      </c>
      <c r="AA342" s="112">
        <v>979</v>
      </c>
      <c r="AC342" s="93" t="s">
        <v>664</v>
      </c>
      <c r="AD342" s="66">
        <f t="shared" si="54"/>
        <v>-1</v>
      </c>
      <c r="AE342" s="65">
        <f t="shared" si="50"/>
        <v>-0.47846889952153177</v>
      </c>
      <c r="AF342" s="116">
        <f t="shared" si="50"/>
        <v>1.7948717948717949</v>
      </c>
      <c r="AG342" s="116">
        <f t="shared" si="50"/>
        <v>2.2721337163750328</v>
      </c>
      <c r="AH342" s="67"/>
      <c r="AI342" s="65"/>
      <c r="AJ342" s="116"/>
      <c r="AK342" s="116"/>
      <c r="AL342" s="66">
        <f t="shared" si="55"/>
        <v>-1</v>
      </c>
      <c r="AM342" s="65">
        <f t="shared" si="51"/>
        <v>-0.47846889952153177</v>
      </c>
      <c r="AN342" s="116">
        <f t="shared" si="51"/>
        <v>1.7948717948717949</v>
      </c>
      <c r="AO342" s="126">
        <f t="shared" si="51"/>
        <v>2.2721337163750328</v>
      </c>
    </row>
    <row r="343" spans="1:41">
      <c r="A343" s="94" t="s">
        <v>188</v>
      </c>
      <c r="B343" s="12">
        <v>12</v>
      </c>
      <c r="C343" s="54">
        <v>74.385741666666675</v>
      </c>
      <c r="D343" s="12">
        <v>146308.33333333334</v>
      </c>
      <c r="E343" s="12">
        <v>1976.5833333333333</v>
      </c>
      <c r="F343" s="14"/>
      <c r="G343" s="54" t="s">
        <v>1088</v>
      </c>
      <c r="H343" s="12" t="s">
        <v>1088</v>
      </c>
      <c r="I343" s="12"/>
      <c r="J343" s="12">
        <v>12</v>
      </c>
      <c r="K343" s="54">
        <v>74.385741667000005</v>
      </c>
      <c r="L343" s="12">
        <v>146308.33332999999</v>
      </c>
      <c r="M343" s="63">
        <v>1976.5833333333333</v>
      </c>
      <c r="O343" s="94" t="s">
        <v>188</v>
      </c>
      <c r="P343" s="12">
        <v>33</v>
      </c>
      <c r="Q343" s="54">
        <v>84.812230666666679</v>
      </c>
      <c r="R343" s="12">
        <v>176127.27272727274</v>
      </c>
      <c r="S343" s="12">
        <v>2081.2727272727275</v>
      </c>
      <c r="T343" s="14"/>
      <c r="U343" s="54"/>
      <c r="V343" s="12"/>
      <c r="W343" s="12"/>
      <c r="X343" s="12">
        <v>33</v>
      </c>
      <c r="Y343" s="54">
        <v>84.812230666666665</v>
      </c>
      <c r="Z343" s="12">
        <v>176127.27272727274</v>
      </c>
      <c r="AA343" s="63">
        <v>2081.2727272727275</v>
      </c>
      <c r="AC343" s="94" t="s">
        <v>188</v>
      </c>
      <c r="AD343" s="12">
        <f t="shared" si="54"/>
        <v>21</v>
      </c>
      <c r="AE343" s="54">
        <f t="shared" si="50"/>
        <v>14.016784354618142</v>
      </c>
      <c r="AF343" s="11">
        <f t="shared" si="50"/>
        <v>20.380889259399254</v>
      </c>
      <c r="AG343" s="11">
        <f t="shared" si="50"/>
        <v>5.2964826817012964</v>
      </c>
      <c r="AH343" s="14"/>
      <c r="AI343" s="54"/>
      <c r="AJ343" s="11"/>
      <c r="AK343" s="11"/>
      <c r="AL343" s="12">
        <f t="shared" si="55"/>
        <v>21</v>
      </c>
      <c r="AM343" s="54">
        <f t="shared" si="51"/>
        <v>14.016784354107203</v>
      </c>
      <c r="AN343" s="11">
        <f t="shared" si="51"/>
        <v>20.380889262141896</v>
      </c>
      <c r="AO343" s="125">
        <f t="shared" si="51"/>
        <v>5.2964826817012964</v>
      </c>
    </row>
    <row r="344" spans="1:41">
      <c r="A344" s="93" t="s">
        <v>667</v>
      </c>
      <c r="B344" s="66">
        <v>20</v>
      </c>
      <c r="C344" s="65">
        <v>70.431775590551169</v>
      </c>
      <c r="D344" s="66">
        <v>123568.59999999999</v>
      </c>
      <c r="E344" s="66">
        <v>1811.4499999999998</v>
      </c>
      <c r="F344" s="67"/>
      <c r="G344" s="65" t="s">
        <v>1088</v>
      </c>
      <c r="H344" s="66" t="s">
        <v>1088</v>
      </c>
      <c r="I344" s="66"/>
      <c r="J344" s="66">
        <v>20</v>
      </c>
      <c r="K344" s="65">
        <v>70.431775591000005</v>
      </c>
      <c r="L344" s="66">
        <v>123568.6</v>
      </c>
      <c r="M344" s="112">
        <v>1811.4499999999998</v>
      </c>
      <c r="O344" s="93" t="s">
        <v>667</v>
      </c>
      <c r="P344" s="66">
        <v>4</v>
      </c>
      <c r="Q344" s="65">
        <v>81.743877952755895</v>
      </c>
      <c r="R344" s="66">
        <v>167288</v>
      </c>
      <c r="S344" s="66">
        <v>2057.75</v>
      </c>
      <c r="T344" s="67"/>
      <c r="U344" s="65"/>
      <c r="V344" s="66"/>
      <c r="W344" s="66"/>
      <c r="X344" s="66">
        <v>4</v>
      </c>
      <c r="Y344" s="65">
        <v>81.743877952755909</v>
      </c>
      <c r="Z344" s="66">
        <v>167288</v>
      </c>
      <c r="AA344" s="112">
        <v>2057.75</v>
      </c>
      <c r="AC344" s="93" t="s">
        <v>667</v>
      </c>
      <c r="AD344" s="66">
        <f t="shared" si="54"/>
        <v>-16</v>
      </c>
      <c r="AE344" s="65">
        <f t="shared" si="50"/>
        <v>16.061077925916027</v>
      </c>
      <c r="AF344" s="116">
        <f t="shared" si="50"/>
        <v>35.380671141374116</v>
      </c>
      <c r="AG344" s="116">
        <f t="shared" si="50"/>
        <v>13.59684230864778</v>
      </c>
      <c r="AH344" s="67"/>
      <c r="AI344" s="65"/>
      <c r="AJ344" s="116"/>
      <c r="AK344" s="116"/>
      <c r="AL344" s="66">
        <f t="shared" si="55"/>
        <v>-16</v>
      </c>
      <c r="AM344" s="65">
        <f t="shared" si="51"/>
        <v>16.061077925176434</v>
      </c>
      <c r="AN344" s="116">
        <f t="shared" si="51"/>
        <v>35.380671141374094</v>
      </c>
      <c r="AO344" s="126">
        <f t="shared" si="51"/>
        <v>13.59684230864778</v>
      </c>
    </row>
    <row r="345" spans="1:41">
      <c r="A345" s="94" t="s">
        <v>668</v>
      </c>
      <c r="B345" s="12">
        <v>19</v>
      </c>
      <c r="C345" s="54">
        <v>72.964210526315782</v>
      </c>
      <c r="D345" s="12">
        <v>51445.454545454544</v>
      </c>
      <c r="E345" s="12">
        <v>813.99999999999989</v>
      </c>
      <c r="F345" s="14"/>
      <c r="G345" s="54" t="s">
        <v>1088</v>
      </c>
      <c r="H345" s="12" t="s">
        <v>1088</v>
      </c>
      <c r="I345" s="12"/>
      <c r="J345" s="12">
        <v>19</v>
      </c>
      <c r="K345" s="54">
        <v>72.964210526000002</v>
      </c>
      <c r="L345" s="12">
        <v>51445.454545000001</v>
      </c>
      <c r="M345" s="63">
        <v>813.99999999999989</v>
      </c>
      <c r="O345" s="94" t="s">
        <v>668</v>
      </c>
      <c r="P345" s="12">
        <v>10</v>
      </c>
      <c r="Q345" s="54">
        <v>67.671999999999997</v>
      </c>
      <c r="R345" s="12">
        <v>55408</v>
      </c>
      <c r="S345" s="12">
        <v>856.75</v>
      </c>
      <c r="T345" s="14"/>
      <c r="U345" s="54"/>
      <c r="V345" s="12"/>
      <c r="W345" s="12"/>
      <c r="X345" s="12">
        <v>10</v>
      </c>
      <c r="Y345" s="54">
        <v>67.672000000000011</v>
      </c>
      <c r="Z345" s="12">
        <v>55408</v>
      </c>
      <c r="AA345" s="63">
        <v>856.75</v>
      </c>
      <c r="AC345" s="94" t="s">
        <v>668</v>
      </c>
      <c r="AD345" s="12">
        <f t="shared" si="54"/>
        <v>-9</v>
      </c>
      <c r="AE345" s="54">
        <f t="shared" si="50"/>
        <v>-7.2531594437070748</v>
      </c>
      <c r="AF345" s="11">
        <f t="shared" si="50"/>
        <v>7.7024209224244595</v>
      </c>
      <c r="AG345" s="11">
        <f t="shared" si="50"/>
        <v>5.2518427518427657</v>
      </c>
      <c r="AH345" s="14"/>
      <c r="AI345" s="54"/>
      <c r="AJ345" s="11"/>
      <c r="AK345" s="11"/>
      <c r="AL345" s="12">
        <f t="shared" si="55"/>
        <v>-9</v>
      </c>
      <c r="AM345" s="54">
        <f t="shared" si="51"/>
        <v>-7.253159443305659</v>
      </c>
      <c r="AN345" s="11">
        <f t="shared" si="51"/>
        <v>7.7024209233760583</v>
      </c>
      <c r="AO345" s="125">
        <f t="shared" si="51"/>
        <v>5.2518427518427657</v>
      </c>
    </row>
    <row r="346" spans="1:41">
      <c r="A346" s="93" t="s">
        <v>609</v>
      </c>
      <c r="B346" s="66">
        <v>8</v>
      </c>
      <c r="C346" s="65">
        <v>73.685000000000002</v>
      </c>
      <c r="D346" s="66">
        <v>105937.5</v>
      </c>
      <c r="E346" s="66">
        <v>1474.6250000000002</v>
      </c>
      <c r="F346" s="67"/>
      <c r="G346" s="65" t="s">
        <v>1088</v>
      </c>
      <c r="H346" s="66" t="s">
        <v>1088</v>
      </c>
      <c r="I346" s="66"/>
      <c r="J346" s="66">
        <v>8</v>
      </c>
      <c r="K346" s="65">
        <v>73.685000000000002</v>
      </c>
      <c r="L346" s="66">
        <v>105937.5</v>
      </c>
      <c r="M346" s="112">
        <v>1474.6250000000002</v>
      </c>
      <c r="O346" s="93" t="s">
        <v>609</v>
      </c>
      <c r="P346" s="66">
        <v>7</v>
      </c>
      <c r="Q346" s="65">
        <v>74.611428571428561</v>
      </c>
      <c r="R346" s="66">
        <v>105928.57142857143</v>
      </c>
      <c r="S346" s="66">
        <v>1460</v>
      </c>
      <c r="T346" s="67"/>
      <c r="U346" s="65"/>
      <c r="V346" s="66"/>
      <c r="W346" s="66"/>
      <c r="X346" s="66">
        <v>7</v>
      </c>
      <c r="Y346" s="65">
        <v>74.611428571428561</v>
      </c>
      <c r="Z346" s="66">
        <v>105928.57142857143</v>
      </c>
      <c r="AA346" s="112">
        <v>1460</v>
      </c>
      <c r="AC346" s="93" t="s">
        <v>609</v>
      </c>
      <c r="AD346" s="66">
        <f t="shared" si="54"/>
        <v>-1</v>
      </c>
      <c r="AE346" s="65">
        <f t="shared" si="50"/>
        <v>1.2572824474839643</v>
      </c>
      <c r="AF346" s="116">
        <f t="shared" si="50"/>
        <v>-8.4281500210644875E-3</v>
      </c>
      <c r="AG346" s="116">
        <f t="shared" si="50"/>
        <v>-0.99177757056880389</v>
      </c>
      <c r="AH346" s="67"/>
      <c r="AI346" s="65"/>
      <c r="AJ346" s="116"/>
      <c r="AK346" s="116"/>
      <c r="AL346" s="66">
        <f t="shared" si="55"/>
        <v>-1</v>
      </c>
      <c r="AM346" s="65">
        <f t="shared" si="51"/>
        <v>1.2572824474839643</v>
      </c>
      <c r="AN346" s="116">
        <f t="shared" si="51"/>
        <v>-8.4281500210644875E-3</v>
      </c>
      <c r="AO346" s="126">
        <f t="shared" si="51"/>
        <v>-0.99177757056880389</v>
      </c>
    </row>
    <row r="347" spans="1:41">
      <c r="A347" s="94" t="s">
        <v>613</v>
      </c>
      <c r="B347" s="12">
        <v>14</v>
      </c>
      <c r="C347" s="54">
        <v>68.044399999999996</v>
      </c>
      <c r="D347" s="12">
        <v>76025.71428571429</v>
      </c>
      <c r="E347" s="12">
        <v>1154.1428571428569</v>
      </c>
      <c r="F347" s="14"/>
      <c r="G347" s="54" t="s">
        <v>1088</v>
      </c>
      <c r="H347" s="12" t="s">
        <v>1088</v>
      </c>
      <c r="I347" s="12"/>
      <c r="J347" s="12">
        <v>14</v>
      </c>
      <c r="K347" s="54">
        <v>68.044399999999996</v>
      </c>
      <c r="L347" s="12">
        <v>76025.714286000002</v>
      </c>
      <c r="M347" s="63">
        <v>1154.1428571428569</v>
      </c>
      <c r="O347" s="94" t="s">
        <v>613</v>
      </c>
      <c r="P347" s="12">
        <v>14</v>
      </c>
      <c r="Q347" s="54">
        <v>66.836071428571429</v>
      </c>
      <c r="R347" s="12">
        <v>84757.142857142855</v>
      </c>
      <c r="S347" s="12">
        <v>1287.5</v>
      </c>
      <c r="T347" s="14"/>
      <c r="U347" s="54"/>
      <c r="V347" s="12"/>
      <c r="W347" s="12"/>
      <c r="X347" s="12">
        <v>14</v>
      </c>
      <c r="Y347" s="54">
        <v>66.836071428571429</v>
      </c>
      <c r="Z347" s="12">
        <v>84757.142857142855</v>
      </c>
      <c r="AA347" s="63">
        <v>1287.5</v>
      </c>
      <c r="AC347" s="94" t="s">
        <v>613</v>
      </c>
      <c r="AD347" s="12">
        <f t="shared" si="54"/>
        <v>0</v>
      </c>
      <c r="AE347" s="54">
        <f t="shared" si="50"/>
        <v>-1.7757942922982151</v>
      </c>
      <c r="AF347" s="11">
        <f t="shared" si="50"/>
        <v>11.484835957758644</v>
      </c>
      <c r="AG347" s="11">
        <f t="shared" si="50"/>
        <v>11.554647852457013</v>
      </c>
      <c r="AH347" s="14"/>
      <c r="AI347" s="54"/>
      <c r="AJ347" s="11"/>
      <c r="AK347" s="11"/>
      <c r="AL347" s="12">
        <f t="shared" si="55"/>
        <v>0</v>
      </c>
      <c r="AM347" s="54">
        <f t="shared" si="51"/>
        <v>-1.7757942922982151</v>
      </c>
      <c r="AN347" s="11">
        <f t="shared" si="51"/>
        <v>11.484835957339673</v>
      </c>
      <c r="AO347" s="125">
        <f t="shared" si="51"/>
        <v>11.554647852457013</v>
      </c>
    </row>
    <row r="348" spans="1:41">
      <c r="A348" s="93" t="s">
        <v>189</v>
      </c>
      <c r="B348" s="66">
        <v>86</v>
      </c>
      <c r="C348" s="65">
        <v>69.57316162790697</v>
      </c>
      <c r="D348" s="66">
        <v>83177.906976744154</v>
      </c>
      <c r="E348" s="66">
        <v>1208.127906976744</v>
      </c>
      <c r="F348" s="67"/>
      <c r="G348" s="65" t="s">
        <v>1088</v>
      </c>
      <c r="H348" s="66" t="s">
        <v>1088</v>
      </c>
      <c r="I348" s="66"/>
      <c r="J348" s="66">
        <v>86</v>
      </c>
      <c r="K348" s="65">
        <v>69.573161627999994</v>
      </c>
      <c r="L348" s="66">
        <v>83177.906977000006</v>
      </c>
      <c r="M348" s="112">
        <v>1208.127906976744</v>
      </c>
      <c r="O348" s="93" t="s">
        <v>189</v>
      </c>
      <c r="P348" s="66">
        <v>57</v>
      </c>
      <c r="Q348" s="65">
        <v>69.542524561403539</v>
      </c>
      <c r="R348" s="66">
        <v>83119.298245614031</v>
      </c>
      <c r="S348" s="66">
        <v>1202.0350877192982</v>
      </c>
      <c r="T348" s="67"/>
      <c r="U348" s="65"/>
      <c r="V348" s="66"/>
      <c r="W348" s="66"/>
      <c r="X348" s="66">
        <v>57</v>
      </c>
      <c r="Y348" s="65">
        <v>69.542524561403511</v>
      </c>
      <c r="Z348" s="66">
        <v>83119.298245614031</v>
      </c>
      <c r="AA348" s="112">
        <v>1202.0350877192982</v>
      </c>
      <c r="AC348" s="93" t="s">
        <v>189</v>
      </c>
      <c r="AD348" s="66">
        <f t="shared" si="54"/>
        <v>-29</v>
      </c>
      <c r="AE348" s="65">
        <f t="shared" si="50"/>
        <v>-4.403575428594831E-2</v>
      </c>
      <c r="AF348" s="116">
        <f t="shared" si="50"/>
        <v>-7.0461896987273315E-2</v>
      </c>
      <c r="AG348" s="116">
        <f t="shared" si="50"/>
        <v>-0.50431905614139061</v>
      </c>
      <c r="AH348" s="67"/>
      <c r="AI348" s="65"/>
      <c r="AJ348" s="116"/>
      <c r="AK348" s="116"/>
      <c r="AL348" s="66">
        <f t="shared" si="55"/>
        <v>-29</v>
      </c>
      <c r="AM348" s="65">
        <f t="shared" si="51"/>
        <v>-4.4035754419637377E-2</v>
      </c>
      <c r="AN348" s="116">
        <f t="shared" si="51"/>
        <v>-7.0461897294652409E-2</v>
      </c>
      <c r="AO348" s="126">
        <f t="shared" si="51"/>
        <v>-0.50431905614139061</v>
      </c>
    </row>
    <row r="349" spans="1:41">
      <c r="A349" s="94" t="s">
        <v>205</v>
      </c>
      <c r="B349" s="12">
        <v>15</v>
      </c>
      <c r="C349" s="54">
        <v>45.661819999999999</v>
      </c>
      <c r="D349" s="12">
        <v>63483.333333333328</v>
      </c>
      <c r="E349" s="12">
        <v>1506.25</v>
      </c>
      <c r="F349" s="14"/>
      <c r="G349" s="54" t="s">
        <v>1088</v>
      </c>
      <c r="H349" s="12" t="s">
        <v>1088</v>
      </c>
      <c r="I349" s="12"/>
      <c r="J349" s="12">
        <v>15</v>
      </c>
      <c r="K349" s="54">
        <v>45.661819999999999</v>
      </c>
      <c r="L349" s="12">
        <v>63483.333333000002</v>
      </c>
      <c r="M349" s="63">
        <v>1506.25</v>
      </c>
      <c r="O349" s="94" t="s">
        <v>205</v>
      </c>
      <c r="P349" s="12">
        <v>43</v>
      </c>
      <c r="Q349" s="54">
        <v>51.614730232558138</v>
      </c>
      <c r="R349" s="12">
        <v>69260.465116279069</v>
      </c>
      <c r="S349" s="12">
        <v>1332</v>
      </c>
      <c r="T349" s="14"/>
      <c r="U349" s="54"/>
      <c r="V349" s="12"/>
      <c r="W349" s="12"/>
      <c r="X349" s="12">
        <v>43</v>
      </c>
      <c r="Y349" s="54">
        <v>51.614730232558138</v>
      </c>
      <c r="Z349" s="12">
        <v>69260.465116279069</v>
      </c>
      <c r="AA349" s="63">
        <v>1332</v>
      </c>
      <c r="AC349" s="94" t="s">
        <v>205</v>
      </c>
      <c r="AD349" s="12">
        <f t="shared" si="54"/>
        <v>28</v>
      </c>
      <c r="AE349" s="54">
        <f t="shared" si="50"/>
        <v>13.036953482270613</v>
      </c>
      <c r="AF349" s="11">
        <f t="shared" si="50"/>
        <v>9.1002338402925815</v>
      </c>
      <c r="AG349" s="11">
        <f t="shared" si="50"/>
        <v>-11.568464730290456</v>
      </c>
      <c r="AH349" s="14"/>
      <c r="AI349" s="54"/>
      <c r="AJ349" s="11"/>
      <c r="AK349" s="11"/>
      <c r="AL349" s="12">
        <f t="shared" si="55"/>
        <v>28</v>
      </c>
      <c r="AM349" s="54">
        <f t="shared" si="51"/>
        <v>13.036953482270613</v>
      </c>
      <c r="AN349" s="11">
        <f t="shared" si="51"/>
        <v>9.1002338408654246</v>
      </c>
      <c r="AO349" s="125">
        <f t="shared" si="51"/>
        <v>-11.568464730290456</v>
      </c>
    </row>
    <row r="350" spans="1:41">
      <c r="A350" s="93" t="s">
        <v>616</v>
      </c>
      <c r="B350" s="66">
        <v>24</v>
      </c>
      <c r="C350" s="65">
        <v>56.521750000000011</v>
      </c>
      <c r="D350" s="66">
        <v>60045.833333333343</v>
      </c>
      <c r="E350" s="66">
        <v>1052.5416666666667</v>
      </c>
      <c r="F350" s="67"/>
      <c r="G350" s="65" t="s">
        <v>1088</v>
      </c>
      <c r="H350" s="66" t="s">
        <v>1088</v>
      </c>
      <c r="I350" s="66"/>
      <c r="J350" s="66">
        <v>24</v>
      </c>
      <c r="K350" s="65">
        <v>56.521749999999997</v>
      </c>
      <c r="L350" s="66">
        <v>60045.833333000002</v>
      </c>
      <c r="M350" s="112">
        <v>1052.5416666666667</v>
      </c>
      <c r="O350" s="93" t="s">
        <v>616</v>
      </c>
      <c r="P350" s="66">
        <v>22</v>
      </c>
      <c r="Q350" s="65">
        <v>54.669568181818185</v>
      </c>
      <c r="R350" s="66">
        <v>61731.818181818184</v>
      </c>
      <c r="S350" s="66">
        <v>1082.8636363636363</v>
      </c>
      <c r="T350" s="67"/>
      <c r="U350" s="65"/>
      <c r="V350" s="66"/>
      <c r="W350" s="66"/>
      <c r="X350" s="66">
        <v>22</v>
      </c>
      <c r="Y350" s="65">
        <v>54.669568181818185</v>
      </c>
      <c r="Z350" s="66">
        <v>61731.818181818184</v>
      </c>
      <c r="AA350" s="112">
        <v>1082.8636363636363</v>
      </c>
      <c r="AC350" s="93" t="s">
        <v>616</v>
      </c>
      <c r="AD350" s="66">
        <f t="shared" si="54"/>
        <v>-2</v>
      </c>
      <c r="AE350" s="65">
        <f t="shared" si="50"/>
        <v>-3.276936432756993</v>
      </c>
      <c r="AF350" s="116">
        <f t="shared" si="50"/>
        <v>2.8078298774294757</v>
      </c>
      <c r="AG350" s="116">
        <f t="shared" si="50"/>
        <v>2.8808331923806199</v>
      </c>
      <c r="AH350" s="67"/>
      <c r="AI350" s="65"/>
      <c r="AJ350" s="116"/>
      <c r="AK350" s="116"/>
      <c r="AL350" s="66">
        <f t="shared" si="55"/>
        <v>-2</v>
      </c>
      <c r="AM350" s="65">
        <f t="shared" si="51"/>
        <v>-3.276936432756969</v>
      </c>
      <c r="AN350" s="116">
        <f t="shared" si="51"/>
        <v>2.8078298780002067</v>
      </c>
      <c r="AO350" s="126">
        <f t="shared" si="51"/>
        <v>2.8808331923806199</v>
      </c>
    </row>
    <row r="351" spans="1:41">
      <c r="A351" s="94" t="s">
        <v>618</v>
      </c>
      <c r="B351" s="12">
        <v>2</v>
      </c>
      <c r="C351" s="54">
        <v>42.9</v>
      </c>
      <c r="D351" s="12">
        <v>50000</v>
      </c>
      <c r="E351" s="12">
        <v>1166</v>
      </c>
      <c r="F351" s="14"/>
      <c r="G351" s="54" t="s">
        <v>1088</v>
      </c>
      <c r="H351" s="12" t="s">
        <v>1088</v>
      </c>
      <c r="I351" s="12"/>
      <c r="J351" s="12">
        <v>2</v>
      </c>
      <c r="K351" s="54">
        <v>42.9</v>
      </c>
      <c r="L351" s="12">
        <v>50000</v>
      </c>
      <c r="M351" s="63">
        <v>1166</v>
      </c>
      <c r="O351" s="94" t="s">
        <v>618</v>
      </c>
      <c r="P351" s="12">
        <v>1</v>
      </c>
      <c r="Q351" s="54">
        <v>42.9</v>
      </c>
      <c r="R351" s="12">
        <v>50000</v>
      </c>
      <c r="S351" s="12">
        <v>1166</v>
      </c>
      <c r="T351" s="14"/>
      <c r="U351" s="54"/>
      <c r="V351" s="12"/>
      <c r="W351" s="12"/>
      <c r="X351" s="12">
        <v>1</v>
      </c>
      <c r="Y351" s="54">
        <v>42.9</v>
      </c>
      <c r="Z351" s="12">
        <v>50000</v>
      </c>
      <c r="AA351" s="63">
        <v>1166</v>
      </c>
      <c r="AC351" s="94" t="s">
        <v>618</v>
      </c>
      <c r="AD351" s="12">
        <f t="shared" si="54"/>
        <v>-1</v>
      </c>
      <c r="AE351" s="54">
        <f t="shared" si="50"/>
        <v>0</v>
      </c>
      <c r="AF351" s="11">
        <f t="shared" si="50"/>
        <v>0</v>
      </c>
      <c r="AG351" s="11">
        <f t="shared" si="50"/>
        <v>0</v>
      </c>
      <c r="AH351" s="14"/>
      <c r="AI351" s="54"/>
      <c r="AJ351" s="11"/>
      <c r="AK351" s="11"/>
      <c r="AL351" s="12">
        <f t="shared" si="55"/>
        <v>-1</v>
      </c>
      <c r="AM351" s="54">
        <f t="shared" si="51"/>
        <v>0</v>
      </c>
      <c r="AN351" s="11">
        <f t="shared" si="51"/>
        <v>0</v>
      </c>
      <c r="AO351" s="125">
        <f t="shared" si="51"/>
        <v>0</v>
      </c>
    </row>
    <row r="352" spans="1:41">
      <c r="A352" s="93" t="s">
        <v>620</v>
      </c>
      <c r="B352" s="66">
        <v>4</v>
      </c>
      <c r="C352" s="65">
        <v>160.80000000000001</v>
      </c>
      <c r="D352" s="66">
        <v>170000</v>
      </c>
      <c r="E352" s="66">
        <v>1057</v>
      </c>
      <c r="F352" s="67">
        <v>4</v>
      </c>
      <c r="G352" s="65">
        <v>160.80000000000001</v>
      </c>
      <c r="H352" s="66">
        <v>170000</v>
      </c>
      <c r="I352" s="66">
        <v>1057</v>
      </c>
      <c r="J352" s="66"/>
      <c r="K352" s="65" t="s">
        <v>1088</v>
      </c>
      <c r="L352" s="66" t="s">
        <v>1088</v>
      </c>
      <c r="M352" s="112"/>
      <c r="O352" s="93" t="s">
        <v>620</v>
      </c>
      <c r="P352" s="66">
        <v>4</v>
      </c>
      <c r="Q352" s="65">
        <v>160.80000000000001</v>
      </c>
      <c r="R352" s="66">
        <v>158000</v>
      </c>
      <c r="S352" s="66">
        <v>983</v>
      </c>
      <c r="T352" s="67">
        <v>4</v>
      </c>
      <c r="U352" s="65">
        <v>160.80000000000001</v>
      </c>
      <c r="V352" s="66">
        <v>158000</v>
      </c>
      <c r="W352" s="66">
        <v>983</v>
      </c>
      <c r="X352" s="66"/>
      <c r="Y352" s="65"/>
      <c r="Z352" s="66"/>
      <c r="AA352" s="112"/>
      <c r="AC352" s="93" t="s">
        <v>620</v>
      </c>
      <c r="AD352" s="66">
        <f t="shared" si="54"/>
        <v>0</v>
      </c>
      <c r="AE352" s="65">
        <f t="shared" si="50"/>
        <v>0</v>
      </c>
      <c r="AF352" s="116">
        <f t="shared" si="50"/>
        <v>-7.0588235294117645</v>
      </c>
      <c r="AG352" s="116">
        <f t="shared" si="50"/>
        <v>-7.0009460737937559</v>
      </c>
      <c r="AH352" s="67">
        <f t="shared" si="53"/>
        <v>0</v>
      </c>
      <c r="AI352" s="65">
        <f t="shared" si="52"/>
        <v>0</v>
      </c>
      <c r="AJ352" s="116">
        <f t="shared" si="52"/>
        <v>-7.0588235294117645</v>
      </c>
      <c r="AK352" s="116">
        <f t="shared" si="52"/>
        <v>-7.0009460737937559</v>
      </c>
      <c r="AL352" s="66"/>
      <c r="AM352" s="65"/>
      <c r="AN352" s="116"/>
      <c r="AO352" s="126"/>
    </row>
    <row r="353" spans="1:41">
      <c r="A353" s="94" t="s">
        <v>621</v>
      </c>
      <c r="B353" s="12">
        <v>12</v>
      </c>
      <c r="C353" s="54">
        <v>85.531983333333343</v>
      </c>
      <c r="D353" s="12">
        <v>117091.66666666667</v>
      </c>
      <c r="E353" s="12">
        <v>1375.75</v>
      </c>
      <c r="F353" s="14">
        <v>2</v>
      </c>
      <c r="G353" s="54">
        <v>127.58499999999999</v>
      </c>
      <c r="H353" s="12">
        <v>166800</v>
      </c>
      <c r="I353" s="12">
        <v>1308</v>
      </c>
      <c r="J353" s="12">
        <v>10</v>
      </c>
      <c r="K353" s="54">
        <v>77.121380000000002</v>
      </c>
      <c r="L353" s="12">
        <v>107150</v>
      </c>
      <c r="M353" s="63">
        <v>1389.3</v>
      </c>
      <c r="O353" s="94" t="s">
        <v>621</v>
      </c>
      <c r="P353" s="12">
        <v>8</v>
      </c>
      <c r="Q353" s="54">
        <v>85.512112500000001</v>
      </c>
      <c r="R353" s="12">
        <v>159862.5</v>
      </c>
      <c r="S353" s="12">
        <v>1980.875</v>
      </c>
      <c r="T353" s="14">
        <v>2</v>
      </c>
      <c r="U353" s="54">
        <v>127.58500000000001</v>
      </c>
      <c r="V353" s="12">
        <v>174150</v>
      </c>
      <c r="W353" s="12">
        <v>1365.5</v>
      </c>
      <c r="X353" s="12">
        <v>6</v>
      </c>
      <c r="Y353" s="54">
        <v>71.48781666666666</v>
      </c>
      <c r="Z353" s="12">
        <v>155100</v>
      </c>
      <c r="AA353" s="63">
        <v>2186</v>
      </c>
      <c r="AC353" s="94" t="s">
        <v>621</v>
      </c>
      <c r="AD353" s="12">
        <f t="shared" si="54"/>
        <v>-4</v>
      </c>
      <c r="AE353" s="54">
        <f t="shared" ref="AE353:AG354" si="56">(Q353-C353)*100/C353</f>
        <v>-2.3232050233072066E-2</v>
      </c>
      <c r="AF353" s="11">
        <f t="shared" si="56"/>
        <v>36.527649277631483</v>
      </c>
      <c r="AG353" s="11">
        <f t="shared" si="56"/>
        <v>43.985099036888968</v>
      </c>
      <c r="AH353" s="14">
        <f t="shared" si="53"/>
        <v>0</v>
      </c>
      <c r="AI353" s="54">
        <f t="shared" ref="AI353:AK353" si="57">(U353-G353)*100/G353</f>
        <v>1.1138342842185213E-14</v>
      </c>
      <c r="AJ353" s="11">
        <f t="shared" si="57"/>
        <v>4.4064748201438846</v>
      </c>
      <c r="AK353" s="11">
        <f t="shared" si="57"/>
        <v>4.3960244648318039</v>
      </c>
      <c r="AL353" s="12">
        <f t="shared" si="55"/>
        <v>-4</v>
      </c>
      <c r="AM353" s="54">
        <f t="shared" ref="AM353:AO353" si="58">(Y353-K353)*100/K353</f>
        <v>-7.3048009946571781</v>
      </c>
      <c r="AN353" s="11">
        <f t="shared" si="58"/>
        <v>44.750349976668225</v>
      </c>
      <c r="AO353" s="125">
        <f t="shared" si="58"/>
        <v>57.345425753976826</v>
      </c>
    </row>
    <row r="354" spans="1:41">
      <c r="A354" s="93" t="s">
        <v>626</v>
      </c>
      <c r="B354" s="66">
        <v>1</v>
      </c>
      <c r="C354" s="65">
        <v>31.200000000000003</v>
      </c>
      <c r="D354" s="66">
        <v>70000</v>
      </c>
      <c r="E354" s="66">
        <v>2244</v>
      </c>
      <c r="F354" s="67"/>
      <c r="G354" s="65" t="s">
        <v>1088</v>
      </c>
      <c r="H354" s="66" t="s">
        <v>1088</v>
      </c>
      <c r="I354" s="66"/>
      <c r="J354" s="66">
        <v>1</v>
      </c>
      <c r="K354" s="65">
        <v>31.2</v>
      </c>
      <c r="L354" s="66">
        <v>70000</v>
      </c>
      <c r="M354" s="112">
        <v>2244</v>
      </c>
      <c r="O354" s="93" t="s">
        <v>626</v>
      </c>
      <c r="P354" s="66">
        <v>12</v>
      </c>
      <c r="Q354" s="65">
        <v>200.59999999999994</v>
      </c>
      <c r="R354" s="66">
        <v>385000</v>
      </c>
      <c r="S354" s="66">
        <v>1919</v>
      </c>
      <c r="T354" s="67">
        <v>12</v>
      </c>
      <c r="U354" s="65">
        <v>200.59999999999994</v>
      </c>
      <c r="V354" s="66">
        <v>385000</v>
      </c>
      <c r="W354" s="66">
        <v>1919</v>
      </c>
      <c r="X354" s="66"/>
      <c r="Y354" s="65"/>
      <c r="Z354" s="66"/>
      <c r="AA354" s="112"/>
      <c r="AC354" s="93" t="s">
        <v>626</v>
      </c>
      <c r="AD354" s="66">
        <f t="shared" si="54"/>
        <v>11</v>
      </c>
      <c r="AE354" s="65">
        <f t="shared" si="56"/>
        <v>542.94871794871767</v>
      </c>
      <c r="AF354" s="116">
        <f t="shared" si="56"/>
        <v>450</v>
      </c>
      <c r="AG354" s="116">
        <f t="shared" si="56"/>
        <v>-14.483065953654188</v>
      </c>
      <c r="AH354" s="67">
        <f t="shared" si="53"/>
        <v>12</v>
      </c>
      <c r="AI354" s="65"/>
      <c r="AJ354" s="116"/>
      <c r="AK354" s="116"/>
      <c r="AL354" s="66">
        <f t="shared" si="55"/>
        <v>-1</v>
      </c>
      <c r="AM354" s="65"/>
      <c r="AN354" s="116"/>
      <c r="AO354" s="126"/>
    </row>
  </sheetData>
  <mergeCells count="15">
    <mergeCell ref="A1:A3"/>
    <mergeCell ref="O1:O3"/>
    <mergeCell ref="AC1:AC3"/>
    <mergeCell ref="B1:M1"/>
    <mergeCell ref="AD1:AO1"/>
    <mergeCell ref="AD2:AG2"/>
    <mergeCell ref="AH2:AK2"/>
    <mergeCell ref="AL2:AO2"/>
    <mergeCell ref="B2:E2"/>
    <mergeCell ref="F2:I2"/>
    <mergeCell ref="J2:M2"/>
    <mergeCell ref="P1:AA1"/>
    <mergeCell ref="P2:S2"/>
    <mergeCell ref="T2:W2"/>
    <mergeCell ref="X2:AA2"/>
  </mergeCells>
  <pageMargins left="0.7" right="0.7" top="0.75" bottom="0.75" header="0.3" footer="0.3"/>
  <ignoredErrors>
    <ignoredError sqref="AH4 AH5:AH11 AL4:AL166 AH20:AH25 AH167:AH174 AL167 AL169:AL173 AL175:AL176 AL179:AL182 AL184:AL188 AL190 AL192:AL196 AL198 AL200:AL204 AL206 AL208:AL212 AL214:AL220 AL222:AL223 AL225:AL227 AL229:AL231 AH27 AH32:AH34 AH37:AH43 AH45:AH46 AH48:AH49 AH51 AH54:AH56 AH58:AH59 AH65:AH67 AH70:AH73 AH83:AH85 AH88:AH92 AH94 AH96:AH97 AH99:AH103 AH106:AH110 AH114 AH118 AH122 AH126 AH128:AH133 AH135 AH138:AH142 AH144:AH146 AH149:AH154 AH156:AH158 AH160:AH161 AH163:AH166 AH176:AH181 AH183:AH186 AH188:AH189 AH191:AH192 AH194:AH195 AH197:AH201 AH203:AH205 AH207 AH210 AH212:AH213 AH217 AH219 AH221:AH230 AH232:AH235 AL232 AH239 AH241 AH254 AL255:AL286 AH256 AH259 AH261 AH264:AH265 AH273 AH275 AH277 AL235:AL253 AH287:AH288 AL287:AL289 AL308:AL316 AL300:AL302 AL297:AL298 AL291:AL295 AL318:AL325 AL327:AL329 AL331:AL333 AL335:AL351 AL353:AL354 AH290:AH293 AH296 AH298:AH300 AH303:AH308 AH317:AH318 AH322 AH325:AH330 AH332 AH334 AH336 AH341 AH352:AH35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P64"/>
  <sheetViews>
    <sheetView workbookViewId="0">
      <selection activeCell="AQ18" sqref="AQ18"/>
    </sheetView>
  </sheetViews>
  <sheetFormatPr baseColWidth="10" defaultRowHeight="14.4"/>
  <cols>
    <col min="1" max="1" width="31.88671875" style="98" bestFit="1" customWidth="1"/>
    <col min="2" max="2" width="5.6640625" bestFit="1" customWidth="1"/>
    <col min="3" max="3" width="8.44140625" customWidth="1"/>
    <col min="4" max="4" width="10.33203125" customWidth="1"/>
    <col min="5" max="5" width="8.6640625" customWidth="1"/>
    <col min="6" max="6" width="5.6640625" bestFit="1" customWidth="1"/>
    <col min="7" max="7" width="8.6640625" customWidth="1"/>
    <col min="8" max="8" width="10" customWidth="1"/>
    <col min="9" max="9" width="8.6640625" customWidth="1"/>
    <col min="10" max="10" width="5.6640625" bestFit="1" customWidth="1"/>
    <col min="11" max="11" width="9" customWidth="1"/>
    <col min="12" max="12" width="10.109375" customWidth="1"/>
    <col min="13" max="13" width="8.5546875" customWidth="1"/>
    <col min="14" max="14" width="1.88671875" style="19" customWidth="1"/>
    <col min="15" max="15" width="32.33203125" style="98" bestFit="1" customWidth="1"/>
    <col min="16" max="16" width="5.6640625" bestFit="1" customWidth="1"/>
    <col min="17" max="17" width="9" customWidth="1"/>
    <col min="18" max="18" width="10.88671875" customWidth="1"/>
    <col min="19" max="19" width="8.109375" customWidth="1"/>
    <col min="20" max="20" width="5.6640625" bestFit="1" customWidth="1"/>
    <col min="21" max="21" width="9" customWidth="1"/>
    <col min="22" max="22" width="10.6640625" customWidth="1"/>
    <col min="23" max="23" width="8" customWidth="1"/>
    <col min="24" max="24" width="5.6640625" bestFit="1" customWidth="1"/>
    <col min="25" max="25" width="9.109375" customWidth="1"/>
    <col min="26" max="26" width="11" customWidth="1"/>
    <col min="27" max="27" width="8.33203125" customWidth="1"/>
    <col min="28" max="28" width="2.6640625" style="19" customWidth="1"/>
    <col min="29" max="29" width="32.33203125" bestFit="1" customWidth="1"/>
    <col min="30" max="30" width="5.6640625" bestFit="1" customWidth="1"/>
    <col min="31" max="31" width="8.109375" customWidth="1"/>
    <col min="32" max="32" width="10.6640625" customWidth="1"/>
    <col min="33" max="33" width="8.6640625" customWidth="1"/>
    <col min="34" max="34" width="5.6640625" bestFit="1" customWidth="1"/>
    <col min="35" max="35" width="8.6640625" customWidth="1"/>
    <col min="36" max="36" width="10.6640625" customWidth="1"/>
    <col min="37" max="37" width="8.5546875" customWidth="1"/>
    <col min="38" max="38" width="5.6640625" bestFit="1" customWidth="1"/>
    <col min="39" max="39" width="8.5546875" customWidth="1"/>
    <col min="40" max="40" width="10.109375" customWidth="1"/>
    <col min="41" max="41" width="9" customWidth="1"/>
    <col min="42" max="42" width="11.44140625" style="19"/>
  </cols>
  <sheetData>
    <row r="1" spans="1:42">
      <c r="B1" s="145">
        <v>2016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O1" s="164"/>
      <c r="P1" s="145">
        <v>2017</v>
      </c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7"/>
      <c r="AC1" s="163"/>
      <c r="AD1" s="145" t="s">
        <v>1087</v>
      </c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7"/>
    </row>
    <row r="2" spans="1:42" s="105" customFormat="1" ht="15" customHeight="1">
      <c r="A2" s="161"/>
      <c r="B2" s="137" t="s">
        <v>0</v>
      </c>
      <c r="C2" s="137"/>
      <c r="D2" s="137"/>
      <c r="E2" s="137"/>
      <c r="F2" s="137" t="s">
        <v>1</v>
      </c>
      <c r="G2" s="137"/>
      <c r="H2" s="137"/>
      <c r="I2" s="137"/>
      <c r="J2" s="137" t="s">
        <v>2</v>
      </c>
      <c r="K2" s="137"/>
      <c r="L2" s="137"/>
      <c r="M2" s="137"/>
      <c r="N2" s="111"/>
      <c r="O2" s="164"/>
      <c r="P2" s="137" t="s">
        <v>0</v>
      </c>
      <c r="Q2" s="137"/>
      <c r="R2" s="137"/>
      <c r="S2" s="137"/>
      <c r="T2" s="137" t="s">
        <v>1</v>
      </c>
      <c r="U2" s="137"/>
      <c r="V2" s="137"/>
      <c r="W2" s="137"/>
      <c r="X2" s="137" t="s">
        <v>2</v>
      </c>
      <c r="Y2" s="137"/>
      <c r="Z2" s="137"/>
      <c r="AA2" s="137"/>
      <c r="AB2" s="111"/>
      <c r="AC2" s="163"/>
      <c r="AD2" s="137" t="s">
        <v>0</v>
      </c>
      <c r="AE2" s="137"/>
      <c r="AF2" s="137"/>
      <c r="AG2" s="137"/>
      <c r="AH2" s="137" t="s">
        <v>1</v>
      </c>
      <c r="AI2" s="137"/>
      <c r="AJ2" s="137"/>
      <c r="AK2" s="137"/>
      <c r="AL2" s="137" t="s">
        <v>2</v>
      </c>
      <c r="AM2" s="137"/>
      <c r="AN2" s="137"/>
      <c r="AO2" s="137"/>
      <c r="AP2" s="111"/>
    </row>
    <row r="3" spans="1:42" s="105" customFormat="1" ht="39" customHeight="1">
      <c r="A3" s="162"/>
      <c r="B3" s="79" t="s">
        <v>3</v>
      </c>
      <c r="C3" s="79" t="s">
        <v>5</v>
      </c>
      <c r="D3" s="79" t="s">
        <v>4</v>
      </c>
      <c r="E3" s="79" t="s">
        <v>6</v>
      </c>
      <c r="F3" s="79" t="s">
        <v>3</v>
      </c>
      <c r="G3" s="79" t="s">
        <v>5</v>
      </c>
      <c r="H3" s="79" t="s">
        <v>4</v>
      </c>
      <c r="I3" s="79" t="s">
        <v>6</v>
      </c>
      <c r="J3" s="79" t="s">
        <v>3</v>
      </c>
      <c r="K3" s="79" t="s">
        <v>5</v>
      </c>
      <c r="L3" s="79" t="s">
        <v>4</v>
      </c>
      <c r="M3" s="80" t="s">
        <v>6</v>
      </c>
      <c r="N3" s="111"/>
      <c r="O3" s="165"/>
      <c r="P3" s="79" t="s">
        <v>3</v>
      </c>
      <c r="Q3" s="79" t="s">
        <v>5</v>
      </c>
      <c r="R3" s="79" t="s">
        <v>4</v>
      </c>
      <c r="S3" s="79" t="s">
        <v>6</v>
      </c>
      <c r="T3" s="79" t="s">
        <v>3</v>
      </c>
      <c r="U3" s="79" t="s">
        <v>5</v>
      </c>
      <c r="V3" s="79" t="s">
        <v>4</v>
      </c>
      <c r="W3" s="79" t="s">
        <v>6</v>
      </c>
      <c r="X3" s="79" t="s">
        <v>3</v>
      </c>
      <c r="Y3" s="79" t="s">
        <v>5</v>
      </c>
      <c r="Z3" s="79" t="s">
        <v>4</v>
      </c>
      <c r="AA3" s="80" t="s">
        <v>6</v>
      </c>
      <c r="AB3" s="111"/>
      <c r="AC3" s="149"/>
      <c r="AD3" s="79" t="s">
        <v>3</v>
      </c>
      <c r="AE3" s="79" t="s">
        <v>5</v>
      </c>
      <c r="AF3" s="79" t="s">
        <v>4</v>
      </c>
      <c r="AG3" s="79" t="s">
        <v>6</v>
      </c>
      <c r="AH3" s="79" t="s">
        <v>3</v>
      </c>
      <c r="AI3" s="79" t="s">
        <v>5</v>
      </c>
      <c r="AJ3" s="79" t="s">
        <v>4</v>
      </c>
      <c r="AK3" s="79" t="s">
        <v>6</v>
      </c>
      <c r="AL3" s="79" t="s">
        <v>3</v>
      </c>
      <c r="AM3" s="79" t="s">
        <v>5</v>
      </c>
      <c r="AN3" s="79" t="s">
        <v>4</v>
      </c>
      <c r="AO3" s="80" t="s">
        <v>6</v>
      </c>
      <c r="AP3" s="111"/>
    </row>
    <row r="4" spans="1:42">
      <c r="A4" s="106" t="s">
        <v>54</v>
      </c>
      <c r="B4" s="44">
        <v>771</v>
      </c>
      <c r="C4" s="45">
        <v>83.817247108923837</v>
      </c>
      <c r="D4" s="46">
        <v>470855.51841746224</v>
      </c>
      <c r="E4" s="46">
        <v>5458.0887978142064</v>
      </c>
      <c r="F4" s="46">
        <v>12</v>
      </c>
      <c r="G4" s="45">
        <v>196.27149999999997</v>
      </c>
      <c r="H4" s="46">
        <v>1499666.6666666665</v>
      </c>
      <c r="I4" s="46">
        <v>5943.833333333333</v>
      </c>
      <c r="J4" s="46">
        <v>759</v>
      </c>
      <c r="K4" s="45">
        <v>82.017979062666726</v>
      </c>
      <c r="L4" s="46">
        <v>453732.44798890455</v>
      </c>
      <c r="M4" s="62">
        <v>5449.9930555555547</v>
      </c>
      <c r="O4" s="106" t="s">
        <v>54</v>
      </c>
      <c r="P4" s="44">
        <v>605</v>
      </c>
      <c r="Q4" s="45">
        <v>79.004275699664291</v>
      </c>
      <c r="R4" s="46">
        <v>495053.55670103093</v>
      </c>
      <c r="S4" s="46">
        <v>6290.5388601036266</v>
      </c>
      <c r="T4" s="46"/>
      <c r="U4" s="45"/>
      <c r="V4" s="46"/>
      <c r="W4" s="46"/>
      <c r="X4" s="46">
        <v>605</v>
      </c>
      <c r="Y4" s="45">
        <v>79.004275699664291</v>
      </c>
      <c r="Z4" s="46">
        <v>495053.55670103093</v>
      </c>
      <c r="AA4" s="62">
        <v>6290.5388601036266</v>
      </c>
      <c r="AC4" s="106" t="s">
        <v>54</v>
      </c>
      <c r="AD4" s="44">
        <f>P4-B4</f>
        <v>-166</v>
      </c>
      <c r="AE4" s="45">
        <f>(Q4-C4)*100/C4</f>
        <v>-5.74222081405859</v>
      </c>
      <c r="AF4" s="114">
        <f>(R4-D4)*100/D4</f>
        <v>5.1391642100527788</v>
      </c>
      <c r="AG4" s="114">
        <f>(S4-E4)*100/E4</f>
        <v>15.251676788820115</v>
      </c>
      <c r="AH4" s="46">
        <f>T4-F4</f>
        <v>-12</v>
      </c>
      <c r="AI4" s="45"/>
      <c r="AJ4" s="46"/>
      <c r="AK4" s="46"/>
      <c r="AL4" s="46">
        <f>X4-J4</f>
        <v>-154</v>
      </c>
      <c r="AM4" s="45">
        <f>(Y4-K4)*100/K4</f>
        <v>-3.6744423569614928</v>
      </c>
      <c r="AN4" s="114">
        <f>(Z4-L4)*100/L4</f>
        <v>9.1069327078712341</v>
      </c>
      <c r="AO4" s="115">
        <f>(AA4-M4)*100/M4</f>
        <v>15.422878451032984</v>
      </c>
    </row>
    <row r="5" spans="1:42">
      <c r="A5" s="106" t="s">
        <v>55</v>
      </c>
      <c r="B5" s="47">
        <v>88</v>
      </c>
      <c r="C5" s="45">
        <v>87.312057954545452</v>
      </c>
      <c r="D5" s="46">
        <v>542405.3333333336</v>
      </c>
      <c r="E5" s="46">
        <v>6195.3333333333348</v>
      </c>
      <c r="F5" s="46"/>
      <c r="G5" s="45"/>
      <c r="H5" s="46"/>
      <c r="I5" s="46"/>
      <c r="J5" s="46">
        <v>88</v>
      </c>
      <c r="K5" s="45">
        <v>87.312057954545452</v>
      </c>
      <c r="L5" s="46">
        <v>542405.3333333336</v>
      </c>
      <c r="M5" s="62">
        <v>6195.3333333333348</v>
      </c>
      <c r="O5" s="106" t="s">
        <v>55</v>
      </c>
      <c r="P5" s="47">
        <v>72</v>
      </c>
      <c r="Q5" s="45">
        <v>81.028152277777778</v>
      </c>
      <c r="R5" s="46">
        <v>567124.28571428568</v>
      </c>
      <c r="S5" s="46">
        <v>7331.9714285714272</v>
      </c>
      <c r="T5" s="46"/>
      <c r="U5" s="45"/>
      <c r="V5" s="46"/>
      <c r="W5" s="46"/>
      <c r="X5" s="46">
        <v>72</v>
      </c>
      <c r="Y5" s="45">
        <v>81.028152277777778</v>
      </c>
      <c r="Z5" s="46">
        <v>567124.28571428568</v>
      </c>
      <c r="AA5" s="62">
        <v>7331.9714285714272</v>
      </c>
      <c r="AC5" s="106" t="s">
        <v>55</v>
      </c>
      <c r="AD5" s="44">
        <f t="shared" ref="AD5:AD64" si="0">P5-B5</f>
        <v>-16</v>
      </c>
      <c r="AE5" s="45">
        <f t="shared" ref="AE5:AE63" si="1">(Q5-C5)*100/C5</f>
        <v>-7.1970651293536889</v>
      </c>
      <c r="AF5" s="114">
        <f t="shared" ref="AF5:AF63" si="2">(R5-D5)*100/D5</f>
        <v>4.5572841677353342</v>
      </c>
      <c r="AG5" s="114">
        <f t="shared" ref="AG5:AG63" si="3">(S5-E5)*100/E5</f>
        <v>18.346681834253072</v>
      </c>
      <c r="AH5" s="46"/>
      <c r="AI5" s="45"/>
      <c r="AJ5" s="46"/>
      <c r="AK5" s="46"/>
      <c r="AL5" s="46">
        <f t="shared" ref="AL5:AL64" si="4">X5-J5</f>
        <v>-16</v>
      </c>
      <c r="AM5" s="45">
        <f t="shared" ref="AM5:AM63" si="5">(Y5-K5)*100/K5</f>
        <v>-7.1970651293536889</v>
      </c>
      <c r="AN5" s="114">
        <f t="shared" ref="AN5:AN63" si="6">(Z5-L5)*100/L5</f>
        <v>4.5572841677353342</v>
      </c>
      <c r="AO5" s="115">
        <f t="shared" ref="AO5:AO63" si="7">(AA5-M5)*100/M5</f>
        <v>18.346681834253072</v>
      </c>
    </row>
    <row r="6" spans="1:42">
      <c r="A6" s="107" t="s">
        <v>56</v>
      </c>
      <c r="B6" s="49">
        <v>47</v>
      </c>
      <c r="C6" s="50">
        <v>88.891251063829785</v>
      </c>
      <c r="D6" s="3">
        <v>578020</v>
      </c>
      <c r="E6" s="3">
        <v>6357.7428571428563</v>
      </c>
      <c r="F6" s="51"/>
      <c r="G6" s="50"/>
      <c r="H6" s="3"/>
      <c r="I6" s="51"/>
      <c r="J6" s="51">
        <v>47</v>
      </c>
      <c r="K6" s="50">
        <v>88.891251063829785</v>
      </c>
      <c r="L6" s="3">
        <v>578020</v>
      </c>
      <c r="M6" s="25">
        <v>6357.7428571428563</v>
      </c>
      <c r="O6" s="107" t="s">
        <v>56</v>
      </c>
      <c r="P6" s="49">
        <v>39</v>
      </c>
      <c r="Q6" s="50">
        <v>86.454910256410258</v>
      </c>
      <c r="R6" s="3">
        <v>603834.21052631573</v>
      </c>
      <c r="S6" s="3">
        <v>7279.3684210526308</v>
      </c>
      <c r="T6" s="51"/>
      <c r="U6" s="50"/>
      <c r="V6" s="3"/>
      <c r="W6" s="51"/>
      <c r="X6" s="51">
        <v>39</v>
      </c>
      <c r="Y6" s="50">
        <v>86.454910256410258</v>
      </c>
      <c r="Z6" s="3">
        <v>603834.21052631573</v>
      </c>
      <c r="AA6" s="25">
        <v>7279.3684210526308</v>
      </c>
      <c r="AC6" s="107" t="s">
        <v>56</v>
      </c>
      <c r="AD6" s="49">
        <f t="shared" si="0"/>
        <v>-8</v>
      </c>
      <c r="AE6" s="50">
        <f t="shared" si="1"/>
        <v>-2.7408105727638739</v>
      </c>
      <c r="AF6" s="99">
        <f t="shared" si="2"/>
        <v>4.4659718567377817</v>
      </c>
      <c r="AG6" s="99">
        <f t="shared" si="3"/>
        <v>14.496112608177254</v>
      </c>
      <c r="AH6" s="51"/>
      <c r="AI6" s="50"/>
      <c r="AJ6" s="3"/>
      <c r="AK6" s="51"/>
      <c r="AL6" s="51">
        <f t="shared" si="4"/>
        <v>-8</v>
      </c>
      <c r="AM6" s="50">
        <f t="shared" si="5"/>
        <v>-2.7408105727638739</v>
      </c>
      <c r="AN6" s="99">
        <f t="shared" si="6"/>
        <v>4.4659718567377817</v>
      </c>
      <c r="AO6" s="102">
        <f t="shared" si="7"/>
        <v>14.496112608177254</v>
      </c>
    </row>
    <row r="7" spans="1:42">
      <c r="A7" s="108" t="s">
        <v>57</v>
      </c>
      <c r="B7" s="53">
        <v>30</v>
      </c>
      <c r="C7" s="54">
        <v>91.947410000000005</v>
      </c>
      <c r="D7" s="12">
        <v>506748.27586206893</v>
      </c>
      <c r="E7" s="12">
        <v>5485.7586206896549</v>
      </c>
      <c r="F7" s="14"/>
      <c r="G7" s="54"/>
      <c r="H7" s="12"/>
      <c r="I7" s="14"/>
      <c r="J7" s="14">
        <v>30</v>
      </c>
      <c r="K7" s="54">
        <v>91.947410000000005</v>
      </c>
      <c r="L7" s="12">
        <v>506748.27586206893</v>
      </c>
      <c r="M7" s="63">
        <v>5485.7586206896549</v>
      </c>
      <c r="O7" s="108" t="s">
        <v>57</v>
      </c>
      <c r="P7" s="53">
        <v>25</v>
      </c>
      <c r="Q7" s="54">
        <v>74.693758560000006</v>
      </c>
      <c r="R7" s="12">
        <v>486583.33333333337</v>
      </c>
      <c r="S7" s="12">
        <v>7065.2499999999991</v>
      </c>
      <c r="T7" s="14"/>
      <c r="U7" s="54"/>
      <c r="V7" s="12"/>
      <c r="W7" s="14"/>
      <c r="X7" s="14">
        <v>25</v>
      </c>
      <c r="Y7" s="54">
        <v>74.693758560000006</v>
      </c>
      <c r="Z7" s="12">
        <v>486583.33333333337</v>
      </c>
      <c r="AA7" s="63">
        <v>7065.2499999999991</v>
      </c>
      <c r="AC7" s="108" t="s">
        <v>57</v>
      </c>
      <c r="AD7" s="53">
        <f t="shared" si="0"/>
        <v>-5</v>
      </c>
      <c r="AE7" s="54">
        <f t="shared" si="1"/>
        <v>-18.764695427527538</v>
      </c>
      <c r="AF7" s="11">
        <f t="shared" si="2"/>
        <v>-3.9792819214690769</v>
      </c>
      <c r="AG7" s="11">
        <f t="shared" si="3"/>
        <v>28.792578903367332</v>
      </c>
      <c r="AH7" s="14"/>
      <c r="AI7" s="54"/>
      <c r="AJ7" s="12"/>
      <c r="AK7" s="14"/>
      <c r="AL7" s="14">
        <f t="shared" si="4"/>
        <v>-5</v>
      </c>
      <c r="AM7" s="54">
        <f t="shared" si="5"/>
        <v>-18.764695427527538</v>
      </c>
      <c r="AN7" s="11">
        <f t="shared" si="6"/>
        <v>-3.9792819214690769</v>
      </c>
      <c r="AO7" s="125">
        <f t="shared" si="7"/>
        <v>28.792578903367332</v>
      </c>
    </row>
    <row r="8" spans="1:42">
      <c r="A8" s="107" t="s">
        <v>58</v>
      </c>
      <c r="B8" s="49">
        <v>1</v>
      </c>
      <c r="C8" s="50">
        <v>70</v>
      </c>
      <c r="D8" s="3">
        <v>200000</v>
      </c>
      <c r="E8" s="3">
        <v>2857</v>
      </c>
      <c r="F8" s="51"/>
      <c r="G8" s="50"/>
      <c r="H8" s="3"/>
      <c r="I8" s="51"/>
      <c r="J8" s="51">
        <v>1</v>
      </c>
      <c r="K8" s="50">
        <v>70</v>
      </c>
      <c r="L8" s="3">
        <v>200000</v>
      </c>
      <c r="M8" s="25">
        <v>2857</v>
      </c>
      <c r="O8" s="107" t="s">
        <v>58</v>
      </c>
      <c r="P8" s="49">
        <v>1</v>
      </c>
      <c r="Q8" s="50">
        <v>70</v>
      </c>
      <c r="R8" s="3">
        <v>200000</v>
      </c>
      <c r="S8" s="3">
        <v>2857</v>
      </c>
      <c r="T8" s="51"/>
      <c r="U8" s="50"/>
      <c r="V8" s="3"/>
      <c r="W8" s="51"/>
      <c r="X8" s="51">
        <v>1</v>
      </c>
      <c r="Y8" s="50">
        <v>70</v>
      </c>
      <c r="Z8" s="3">
        <v>200000</v>
      </c>
      <c r="AA8" s="25">
        <v>2857</v>
      </c>
      <c r="AC8" s="107" t="s">
        <v>58</v>
      </c>
      <c r="AD8" s="49">
        <f t="shared" si="0"/>
        <v>0</v>
      </c>
      <c r="AE8" s="50">
        <f t="shared" si="1"/>
        <v>0</v>
      </c>
      <c r="AF8" s="99">
        <f t="shared" si="2"/>
        <v>0</v>
      </c>
      <c r="AG8" s="99">
        <f t="shared" si="3"/>
        <v>0</v>
      </c>
      <c r="AH8" s="51"/>
      <c r="AI8" s="50"/>
      <c r="AJ8" s="3"/>
      <c r="AK8" s="51"/>
      <c r="AL8" s="51">
        <f t="shared" si="4"/>
        <v>0</v>
      </c>
      <c r="AM8" s="50">
        <f t="shared" si="5"/>
        <v>0</v>
      </c>
      <c r="AN8" s="99">
        <f t="shared" si="6"/>
        <v>0</v>
      </c>
      <c r="AO8" s="102">
        <f t="shared" si="7"/>
        <v>0</v>
      </c>
    </row>
    <row r="9" spans="1:42">
      <c r="A9" s="108" t="s">
        <v>59</v>
      </c>
      <c r="B9" s="53">
        <v>10</v>
      </c>
      <c r="C9" s="54">
        <v>67.715000000000003</v>
      </c>
      <c r="D9" s="12">
        <v>555400</v>
      </c>
      <c r="E9" s="12">
        <v>8018.5</v>
      </c>
      <c r="F9" s="14"/>
      <c r="G9" s="54"/>
      <c r="H9" s="12"/>
      <c r="I9" s="14"/>
      <c r="J9" s="14">
        <v>10</v>
      </c>
      <c r="K9" s="54">
        <v>67.715000000000003</v>
      </c>
      <c r="L9" s="12">
        <v>555400</v>
      </c>
      <c r="M9" s="63">
        <v>8018.5</v>
      </c>
      <c r="O9" s="108" t="s">
        <v>59</v>
      </c>
      <c r="P9" s="53">
        <v>7</v>
      </c>
      <c r="Q9" s="54">
        <v>74.991642857142864</v>
      </c>
      <c r="R9" s="12">
        <v>696428.57142857148</v>
      </c>
      <c r="S9" s="12">
        <v>9171.2857142857138</v>
      </c>
      <c r="T9" s="14"/>
      <c r="U9" s="54"/>
      <c r="V9" s="12"/>
      <c r="W9" s="14"/>
      <c r="X9" s="14">
        <v>7</v>
      </c>
      <c r="Y9" s="54">
        <v>74.991642857142864</v>
      </c>
      <c r="Z9" s="12">
        <v>696428.57142857148</v>
      </c>
      <c r="AA9" s="63">
        <v>9171.2857142857138</v>
      </c>
      <c r="AC9" s="108" t="s">
        <v>59</v>
      </c>
      <c r="AD9" s="53">
        <f t="shared" si="0"/>
        <v>-3</v>
      </c>
      <c r="AE9" s="54">
        <f t="shared" si="1"/>
        <v>10.74598369215515</v>
      </c>
      <c r="AF9" s="11">
        <f t="shared" si="2"/>
        <v>25.392252687895475</v>
      </c>
      <c r="AG9" s="11">
        <f t="shared" si="3"/>
        <v>14.376575597502198</v>
      </c>
      <c r="AH9" s="14"/>
      <c r="AI9" s="54"/>
      <c r="AJ9" s="12"/>
      <c r="AK9" s="14"/>
      <c r="AL9" s="14">
        <f t="shared" si="4"/>
        <v>-3</v>
      </c>
      <c r="AM9" s="54">
        <f t="shared" si="5"/>
        <v>10.74598369215515</v>
      </c>
      <c r="AN9" s="11">
        <f t="shared" si="6"/>
        <v>25.392252687895475</v>
      </c>
      <c r="AO9" s="125">
        <f t="shared" si="7"/>
        <v>14.376575597502198</v>
      </c>
    </row>
    <row r="10" spans="1:42">
      <c r="A10" s="106" t="s">
        <v>60</v>
      </c>
      <c r="B10" s="47">
        <v>70</v>
      </c>
      <c r="C10" s="45">
        <v>82.060729411764726</v>
      </c>
      <c r="D10" s="46">
        <v>614229.22058823495</v>
      </c>
      <c r="E10" s="46">
        <v>6938.3088235294117</v>
      </c>
      <c r="F10" s="46"/>
      <c r="G10" s="45"/>
      <c r="H10" s="46"/>
      <c r="I10" s="46"/>
      <c r="J10" s="46">
        <v>70</v>
      </c>
      <c r="K10" s="45">
        <v>82.060729411764726</v>
      </c>
      <c r="L10" s="46">
        <v>614229.22058823495</v>
      </c>
      <c r="M10" s="62">
        <v>6938.3088235294117</v>
      </c>
      <c r="O10" s="106" t="s">
        <v>60</v>
      </c>
      <c r="P10" s="47">
        <v>77</v>
      </c>
      <c r="Q10" s="45">
        <v>78.325971040000013</v>
      </c>
      <c r="R10" s="46">
        <v>598360.37333333341</v>
      </c>
      <c r="S10" s="46">
        <v>7553.6399999999985</v>
      </c>
      <c r="T10" s="46"/>
      <c r="U10" s="45"/>
      <c r="V10" s="46"/>
      <c r="W10" s="46"/>
      <c r="X10" s="46">
        <v>77</v>
      </c>
      <c r="Y10" s="45">
        <v>78.325971040000013</v>
      </c>
      <c r="Z10" s="46">
        <v>598360.37333333341</v>
      </c>
      <c r="AA10" s="62">
        <v>7553.6399999999985</v>
      </c>
      <c r="AC10" s="106" t="s">
        <v>60</v>
      </c>
      <c r="AD10" s="47">
        <f t="shared" si="0"/>
        <v>7</v>
      </c>
      <c r="AE10" s="45">
        <f t="shared" si="1"/>
        <v>-4.5512127402919171</v>
      </c>
      <c r="AF10" s="114">
        <f t="shared" si="2"/>
        <v>-2.5835383148499949</v>
      </c>
      <c r="AG10" s="114">
        <f t="shared" si="3"/>
        <v>8.8686046141944033</v>
      </c>
      <c r="AH10" s="46"/>
      <c r="AI10" s="45"/>
      <c r="AJ10" s="46"/>
      <c r="AK10" s="46"/>
      <c r="AL10" s="46">
        <f t="shared" si="4"/>
        <v>7</v>
      </c>
      <c r="AM10" s="45">
        <f t="shared" si="5"/>
        <v>-4.5512127402919171</v>
      </c>
      <c r="AN10" s="114">
        <f t="shared" si="6"/>
        <v>-2.5835383148499949</v>
      </c>
      <c r="AO10" s="115">
        <f t="shared" si="7"/>
        <v>8.8686046141944033</v>
      </c>
    </row>
    <row r="11" spans="1:42">
      <c r="A11" s="107" t="s">
        <v>61</v>
      </c>
      <c r="B11" s="49">
        <v>2</v>
      </c>
      <c r="C11" s="50">
        <v>68.328000000000003</v>
      </c>
      <c r="D11" s="3">
        <v>492000</v>
      </c>
      <c r="E11" s="3">
        <v>7201</v>
      </c>
      <c r="F11" s="51"/>
      <c r="G11" s="50"/>
      <c r="H11" s="3"/>
      <c r="I11" s="51"/>
      <c r="J11" s="51">
        <v>2</v>
      </c>
      <c r="K11" s="50">
        <v>68.328000000000003</v>
      </c>
      <c r="L11" s="3">
        <v>492000</v>
      </c>
      <c r="M11" s="25">
        <v>7201</v>
      </c>
      <c r="O11" s="107" t="s">
        <v>61</v>
      </c>
      <c r="P11" s="49">
        <v>1</v>
      </c>
      <c r="Q11" s="50"/>
      <c r="R11" s="3"/>
      <c r="S11" s="3"/>
      <c r="T11" s="51"/>
      <c r="U11" s="50"/>
      <c r="V11" s="3"/>
      <c r="W11" s="51"/>
      <c r="X11" s="51">
        <v>1</v>
      </c>
      <c r="Y11" s="50"/>
      <c r="Z11" s="3"/>
      <c r="AA11" s="25"/>
      <c r="AC11" s="107" t="s">
        <v>61</v>
      </c>
      <c r="AD11" s="49">
        <f t="shared" si="0"/>
        <v>-1</v>
      </c>
      <c r="AE11" s="50"/>
      <c r="AF11" s="99"/>
      <c r="AG11" s="99"/>
      <c r="AH11" s="51"/>
      <c r="AI11" s="50"/>
      <c r="AJ11" s="3"/>
      <c r="AK11" s="51"/>
      <c r="AL11" s="51">
        <f t="shared" si="4"/>
        <v>-1</v>
      </c>
      <c r="AM11" s="50"/>
      <c r="AN11" s="99"/>
      <c r="AO11" s="102"/>
    </row>
    <row r="12" spans="1:42">
      <c r="A12" s="108" t="s">
        <v>62</v>
      </c>
      <c r="B12" s="53">
        <v>13</v>
      </c>
      <c r="C12" s="54">
        <v>123.88558461538463</v>
      </c>
      <c r="D12" s="12">
        <v>1410401.7692307692</v>
      </c>
      <c r="E12" s="12">
        <v>10792.923076923076</v>
      </c>
      <c r="F12" s="14"/>
      <c r="G12" s="54"/>
      <c r="H12" s="12"/>
      <c r="I12" s="14"/>
      <c r="J12" s="14">
        <v>13</v>
      </c>
      <c r="K12" s="54">
        <v>123.88558461538463</v>
      </c>
      <c r="L12" s="12">
        <v>1410401.7692307692</v>
      </c>
      <c r="M12" s="63">
        <v>10792.923076923076</v>
      </c>
      <c r="O12" s="108" t="s">
        <v>62</v>
      </c>
      <c r="P12" s="53">
        <v>1</v>
      </c>
      <c r="Q12" s="54">
        <v>219</v>
      </c>
      <c r="R12" s="12">
        <v>4400000</v>
      </c>
      <c r="S12" s="12">
        <v>20091</v>
      </c>
      <c r="T12" s="14"/>
      <c r="U12" s="54"/>
      <c r="V12" s="12"/>
      <c r="W12" s="14"/>
      <c r="X12" s="14">
        <v>1</v>
      </c>
      <c r="Y12" s="54">
        <v>219</v>
      </c>
      <c r="Z12" s="12">
        <v>4400000</v>
      </c>
      <c r="AA12" s="63">
        <v>20091</v>
      </c>
      <c r="AC12" s="108" t="s">
        <v>62</v>
      </c>
      <c r="AD12" s="53">
        <f t="shared" si="0"/>
        <v>-12</v>
      </c>
      <c r="AE12" s="54">
        <f t="shared" si="1"/>
        <v>76.776015288548479</v>
      </c>
      <c r="AF12" s="11">
        <f t="shared" si="2"/>
        <v>211.96784462343325</v>
      </c>
      <c r="AG12" s="11">
        <f t="shared" si="3"/>
        <v>86.149756250534551</v>
      </c>
      <c r="AH12" s="14"/>
      <c r="AI12" s="54"/>
      <c r="AJ12" s="12"/>
      <c r="AK12" s="14"/>
      <c r="AL12" s="14">
        <f t="shared" si="4"/>
        <v>-12</v>
      </c>
      <c r="AM12" s="54">
        <f t="shared" si="5"/>
        <v>76.776015288548479</v>
      </c>
      <c r="AN12" s="11">
        <f t="shared" si="6"/>
        <v>211.96784462343325</v>
      </c>
      <c r="AO12" s="125">
        <f t="shared" si="7"/>
        <v>86.149756250534551</v>
      </c>
    </row>
    <row r="13" spans="1:42">
      <c r="A13" s="107" t="s">
        <v>63</v>
      </c>
      <c r="B13" s="49">
        <v>14</v>
      </c>
      <c r="C13" s="50">
        <v>65.578461538461539</v>
      </c>
      <c r="D13" s="3">
        <v>420643.38461538462</v>
      </c>
      <c r="E13" s="3">
        <v>6635.5384615384619</v>
      </c>
      <c r="F13" s="51"/>
      <c r="G13" s="50"/>
      <c r="H13" s="3"/>
      <c r="I13" s="51"/>
      <c r="J13" s="51">
        <v>14</v>
      </c>
      <c r="K13" s="50">
        <v>65.578461538461539</v>
      </c>
      <c r="L13" s="3">
        <v>420643.38461538462</v>
      </c>
      <c r="M13" s="25">
        <v>6635.5384615384619</v>
      </c>
      <c r="O13" s="107" t="s">
        <v>63</v>
      </c>
      <c r="P13" s="49">
        <v>5</v>
      </c>
      <c r="Q13" s="50">
        <v>81</v>
      </c>
      <c r="R13" s="3">
        <v>530450</v>
      </c>
      <c r="S13" s="3">
        <v>6539</v>
      </c>
      <c r="T13" s="51"/>
      <c r="U13" s="50"/>
      <c r="V13" s="3"/>
      <c r="W13" s="51"/>
      <c r="X13" s="51">
        <v>5</v>
      </c>
      <c r="Y13" s="50">
        <v>81</v>
      </c>
      <c r="Z13" s="3">
        <v>530450</v>
      </c>
      <c r="AA13" s="25">
        <v>6539</v>
      </c>
      <c r="AC13" s="107" t="s">
        <v>63</v>
      </c>
      <c r="AD13" s="49">
        <f t="shared" si="0"/>
        <v>-9</v>
      </c>
      <c r="AE13" s="50">
        <f t="shared" si="1"/>
        <v>23.516163843663492</v>
      </c>
      <c r="AF13" s="99">
        <f t="shared" si="2"/>
        <v>26.10444366907543</v>
      </c>
      <c r="AG13" s="99">
        <f t="shared" si="3"/>
        <v>-1.4548700470659206</v>
      </c>
      <c r="AH13" s="51"/>
      <c r="AI13" s="50"/>
      <c r="AJ13" s="3"/>
      <c r="AK13" s="51"/>
      <c r="AL13" s="51">
        <f t="shared" si="4"/>
        <v>-9</v>
      </c>
      <c r="AM13" s="50">
        <f t="shared" si="5"/>
        <v>23.516163843663492</v>
      </c>
      <c r="AN13" s="99">
        <f t="shared" si="6"/>
        <v>26.10444366907543</v>
      </c>
      <c r="AO13" s="102">
        <f t="shared" si="7"/>
        <v>-1.4548700470659206</v>
      </c>
    </row>
    <row r="14" spans="1:42">
      <c r="A14" s="108" t="s">
        <v>64</v>
      </c>
      <c r="B14" s="53">
        <v>36</v>
      </c>
      <c r="C14" s="54">
        <v>74.763536111111108</v>
      </c>
      <c r="D14" s="12">
        <v>422361.11111111107</v>
      </c>
      <c r="E14" s="12">
        <v>5779.166666666667</v>
      </c>
      <c r="F14" s="14"/>
      <c r="G14" s="54"/>
      <c r="H14" s="12"/>
      <c r="I14" s="14"/>
      <c r="J14" s="14">
        <v>36</v>
      </c>
      <c r="K14" s="54">
        <v>74.763536111111108</v>
      </c>
      <c r="L14" s="12">
        <v>422361.11111111107</v>
      </c>
      <c r="M14" s="63">
        <v>5779.166666666667</v>
      </c>
      <c r="O14" s="108" t="s">
        <v>64</v>
      </c>
      <c r="P14" s="53">
        <v>48</v>
      </c>
      <c r="Q14" s="54">
        <v>71.964000375000012</v>
      </c>
      <c r="R14" s="12">
        <v>472269.33333333331</v>
      </c>
      <c r="S14" s="12">
        <v>6949.3124999999991</v>
      </c>
      <c r="T14" s="14"/>
      <c r="U14" s="54"/>
      <c r="V14" s="12"/>
      <c r="W14" s="14"/>
      <c r="X14" s="14">
        <v>48</v>
      </c>
      <c r="Y14" s="54">
        <v>71.964000375000012</v>
      </c>
      <c r="Z14" s="12">
        <v>472269.33333333331</v>
      </c>
      <c r="AA14" s="63">
        <v>6949.3124999999991</v>
      </c>
      <c r="AC14" s="108" t="s">
        <v>64</v>
      </c>
      <c r="AD14" s="53">
        <f t="shared" si="0"/>
        <v>12</v>
      </c>
      <c r="AE14" s="54">
        <f t="shared" si="1"/>
        <v>-3.7445202323636995</v>
      </c>
      <c r="AF14" s="11">
        <f t="shared" si="2"/>
        <v>11.81648142058534</v>
      </c>
      <c r="AG14" s="11">
        <f t="shared" si="3"/>
        <v>20.247656813266019</v>
      </c>
      <c r="AH14" s="14"/>
      <c r="AI14" s="54"/>
      <c r="AJ14" s="12"/>
      <c r="AK14" s="14"/>
      <c r="AL14" s="14">
        <f t="shared" si="4"/>
        <v>12</v>
      </c>
      <c r="AM14" s="54">
        <f t="shared" si="5"/>
        <v>-3.7445202323636995</v>
      </c>
      <c r="AN14" s="11">
        <f t="shared" si="6"/>
        <v>11.81648142058534</v>
      </c>
      <c r="AO14" s="125">
        <f t="shared" si="7"/>
        <v>20.247656813266019</v>
      </c>
    </row>
    <row r="15" spans="1:42">
      <c r="A15" s="107" t="s">
        <v>65</v>
      </c>
      <c r="B15" s="49">
        <v>4</v>
      </c>
      <c r="C15" s="50">
        <v>71.989800000000002</v>
      </c>
      <c r="D15" s="3">
        <v>494250</v>
      </c>
      <c r="E15" s="3">
        <v>6450.25</v>
      </c>
      <c r="F15" s="51"/>
      <c r="G15" s="50"/>
      <c r="H15" s="3"/>
      <c r="I15" s="51"/>
      <c r="J15" s="51">
        <v>4</v>
      </c>
      <c r="K15" s="50">
        <v>71.989800000000002</v>
      </c>
      <c r="L15" s="3">
        <v>494250</v>
      </c>
      <c r="M15" s="25">
        <v>6450.25</v>
      </c>
      <c r="O15" s="107" t="s">
        <v>65</v>
      </c>
      <c r="P15" s="49">
        <v>22</v>
      </c>
      <c r="Q15" s="50">
        <v>85.326173181818191</v>
      </c>
      <c r="R15" s="3">
        <v>713013.63636363647</v>
      </c>
      <c r="S15" s="3">
        <v>8486.7727272727279</v>
      </c>
      <c r="T15" s="51"/>
      <c r="U15" s="50"/>
      <c r="V15" s="3"/>
      <c r="W15" s="51"/>
      <c r="X15" s="51">
        <v>22</v>
      </c>
      <c r="Y15" s="50">
        <v>85.326173181818191</v>
      </c>
      <c r="Z15" s="3">
        <v>713013.63636363647</v>
      </c>
      <c r="AA15" s="25">
        <v>8486.7727272727279</v>
      </c>
      <c r="AC15" s="107" t="s">
        <v>65</v>
      </c>
      <c r="AD15" s="49">
        <f t="shared" si="0"/>
        <v>18</v>
      </c>
      <c r="AE15" s="50">
        <f t="shared" si="1"/>
        <v>18.525364957005284</v>
      </c>
      <c r="AF15" s="99">
        <f t="shared" si="2"/>
        <v>44.261737251115122</v>
      </c>
      <c r="AG15" s="99">
        <f t="shared" si="3"/>
        <v>31.572772020816682</v>
      </c>
      <c r="AH15" s="51"/>
      <c r="AI15" s="50"/>
      <c r="AJ15" s="3"/>
      <c r="AK15" s="51"/>
      <c r="AL15" s="51">
        <f t="shared" si="4"/>
        <v>18</v>
      </c>
      <c r="AM15" s="50">
        <f t="shared" si="5"/>
        <v>18.525364957005284</v>
      </c>
      <c r="AN15" s="99">
        <f t="shared" si="6"/>
        <v>44.261737251115122</v>
      </c>
      <c r="AO15" s="102">
        <f t="shared" si="7"/>
        <v>31.572772020816682</v>
      </c>
    </row>
    <row r="16" spans="1:42">
      <c r="A16" s="108" t="s">
        <v>66</v>
      </c>
      <c r="B16" s="53">
        <v>1</v>
      </c>
      <c r="C16" s="54">
        <v>69.322500000000005</v>
      </c>
      <c r="D16" s="12">
        <v>290000</v>
      </c>
      <c r="E16" s="12">
        <v>4183</v>
      </c>
      <c r="F16" s="14"/>
      <c r="G16" s="54"/>
      <c r="H16" s="12"/>
      <c r="I16" s="14"/>
      <c r="J16" s="14">
        <v>1</v>
      </c>
      <c r="K16" s="54">
        <v>69.322500000000005</v>
      </c>
      <c r="L16" s="12">
        <v>290000</v>
      </c>
      <c r="M16" s="63">
        <v>4183</v>
      </c>
      <c r="O16" s="108" t="s">
        <v>66</v>
      </c>
      <c r="P16" s="53"/>
      <c r="Q16" s="54"/>
      <c r="R16" s="12"/>
      <c r="S16" s="12"/>
      <c r="T16" s="14"/>
      <c r="U16" s="54"/>
      <c r="V16" s="12"/>
      <c r="W16" s="14"/>
      <c r="X16" s="14"/>
      <c r="Y16" s="54"/>
      <c r="Z16" s="12"/>
      <c r="AA16" s="63"/>
      <c r="AC16" s="108" t="s">
        <v>66</v>
      </c>
      <c r="AD16" s="53">
        <f t="shared" si="0"/>
        <v>-1</v>
      </c>
      <c r="AE16" s="54"/>
      <c r="AF16" s="11"/>
      <c r="AG16" s="11"/>
      <c r="AH16" s="14"/>
      <c r="AI16" s="54"/>
      <c r="AJ16" s="12"/>
      <c r="AK16" s="14"/>
      <c r="AL16" s="14">
        <f t="shared" si="4"/>
        <v>-1</v>
      </c>
      <c r="AM16" s="54"/>
      <c r="AN16" s="11"/>
      <c r="AO16" s="125"/>
    </row>
    <row r="17" spans="1:41">
      <c r="A17" s="106" t="s">
        <v>67</v>
      </c>
      <c r="B17" s="47">
        <v>132</v>
      </c>
      <c r="C17" s="45">
        <v>79.397214886363642</v>
      </c>
      <c r="D17" s="46">
        <v>319530.75757575739</v>
      </c>
      <c r="E17" s="46">
        <v>4169.8181818181838</v>
      </c>
      <c r="F17" s="46">
        <v>8</v>
      </c>
      <c r="G17" s="45">
        <v>110.91599999999998</v>
      </c>
      <c r="H17" s="46">
        <v>450000</v>
      </c>
      <c r="I17" s="46">
        <v>4057</v>
      </c>
      <c r="J17" s="46">
        <v>124</v>
      </c>
      <c r="K17" s="45">
        <v>77.363744879032254</v>
      </c>
      <c r="L17" s="46">
        <v>311113.38709677407</v>
      </c>
      <c r="M17" s="62">
        <v>4177.0967741935483</v>
      </c>
      <c r="O17" s="106" t="s">
        <v>67</v>
      </c>
      <c r="P17" s="47">
        <v>39</v>
      </c>
      <c r="Q17" s="45">
        <v>84.865182051282034</v>
      </c>
      <c r="R17" s="46">
        <v>380176.92307692318</v>
      </c>
      <c r="S17" s="46">
        <v>4613.7179487179501</v>
      </c>
      <c r="T17" s="46"/>
      <c r="U17" s="45"/>
      <c r="V17" s="46"/>
      <c r="W17" s="46"/>
      <c r="X17" s="46">
        <v>39</v>
      </c>
      <c r="Y17" s="45">
        <v>84.865182051282034</v>
      </c>
      <c r="Z17" s="46">
        <v>380176.92307692318</v>
      </c>
      <c r="AA17" s="62">
        <v>4613.7179487179501</v>
      </c>
      <c r="AC17" s="106" t="s">
        <v>67</v>
      </c>
      <c r="AD17" s="47">
        <f t="shared" si="0"/>
        <v>-93</v>
      </c>
      <c r="AE17" s="45">
        <f t="shared" si="1"/>
        <v>6.8868500900747671</v>
      </c>
      <c r="AF17" s="114">
        <f t="shared" si="2"/>
        <v>18.979758305986305</v>
      </c>
      <c r="AG17" s="114">
        <f t="shared" si="3"/>
        <v>10.645542504354728</v>
      </c>
      <c r="AH17" s="46">
        <f>T17-F17</f>
        <v>-8</v>
      </c>
      <c r="AI17" s="45"/>
      <c r="AJ17" s="46"/>
      <c r="AK17" s="46"/>
      <c r="AL17" s="46">
        <f t="shared" si="4"/>
        <v>-85</v>
      </c>
      <c r="AM17" s="45">
        <f t="shared" si="5"/>
        <v>9.6963211695338707</v>
      </c>
      <c r="AN17" s="114">
        <f t="shared" si="6"/>
        <v>22.19883130862074</v>
      </c>
      <c r="AO17" s="115">
        <f t="shared" si="7"/>
        <v>10.452742613527265</v>
      </c>
    </row>
    <row r="18" spans="1:41">
      <c r="A18" s="107" t="s">
        <v>68</v>
      </c>
      <c r="B18" s="49">
        <v>16</v>
      </c>
      <c r="C18" s="50">
        <v>60.229799999999997</v>
      </c>
      <c r="D18" s="3">
        <v>345406.25000000006</v>
      </c>
      <c r="E18" s="3">
        <v>6149.6249999999991</v>
      </c>
      <c r="F18" s="51" t="s">
        <v>1088</v>
      </c>
      <c r="G18" s="50"/>
      <c r="H18" s="3"/>
      <c r="I18" s="51"/>
      <c r="J18" s="51">
        <v>16</v>
      </c>
      <c r="K18" s="50">
        <v>60.229799999999997</v>
      </c>
      <c r="L18" s="3">
        <v>345406.25000000006</v>
      </c>
      <c r="M18" s="25">
        <v>6149.6249999999991</v>
      </c>
      <c r="O18" s="107" t="s">
        <v>68</v>
      </c>
      <c r="P18" s="49">
        <v>6</v>
      </c>
      <c r="Q18" s="50">
        <v>68.143966666666657</v>
      </c>
      <c r="R18" s="3">
        <v>367166.66666666669</v>
      </c>
      <c r="S18" s="3">
        <v>5723.666666666667</v>
      </c>
      <c r="T18" s="51"/>
      <c r="U18" s="50"/>
      <c r="V18" s="3"/>
      <c r="W18" s="51"/>
      <c r="X18" s="51">
        <v>6</v>
      </c>
      <c r="Y18" s="50">
        <v>68.143966666666657</v>
      </c>
      <c r="Z18" s="3">
        <v>367166.66666666669</v>
      </c>
      <c r="AA18" s="25">
        <v>5723.666666666667</v>
      </c>
      <c r="AC18" s="107" t="s">
        <v>68</v>
      </c>
      <c r="AD18" s="49">
        <f t="shared" si="0"/>
        <v>-10</v>
      </c>
      <c r="AE18" s="50">
        <f t="shared" si="1"/>
        <v>13.139951762527287</v>
      </c>
      <c r="AF18" s="99">
        <f t="shared" si="2"/>
        <v>6.2999487318676559</v>
      </c>
      <c r="AG18" s="99">
        <f t="shared" si="3"/>
        <v>-6.9265741135976935</v>
      </c>
      <c r="AH18" s="51"/>
      <c r="AI18" s="50"/>
      <c r="AJ18" s="3"/>
      <c r="AK18" s="51"/>
      <c r="AL18" s="51">
        <f t="shared" si="4"/>
        <v>-10</v>
      </c>
      <c r="AM18" s="50">
        <f t="shared" si="5"/>
        <v>13.139951762527287</v>
      </c>
      <c r="AN18" s="99">
        <f t="shared" si="6"/>
        <v>6.2999487318676559</v>
      </c>
      <c r="AO18" s="102">
        <f t="shared" si="7"/>
        <v>-6.9265741135976935</v>
      </c>
    </row>
    <row r="19" spans="1:41">
      <c r="A19" s="108" t="s">
        <v>69</v>
      </c>
      <c r="B19" s="53">
        <v>5</v>
      </c>
      <c r="C19" s="54">
        <v>64.925159999999991</v>
      </c>
      <c r="D19" s="12">
        <v>265100</v>
      </c>
      <c r="E19" s="12">
        <v>4075.2</v>
      </c>
      <c r="F19" s="14" t="s">
        <v>1088</v>
      </c>
      <c r="G19" s="54"/>
      <c r="H19" s="12"/>
      <c r="I19" s="14"/>
      <c r="J19" s="14">
        <v>5</v>
      </c>
      <c r="K19" s="54">
        <v>64.925159999999991</v>
      </c>
      <c r="L19" s="12">
        <v>265100</v>
      </c>
      <c r="M19" s="63">
        <v>4075.2</v>
      </c>
      <c r="O19" s="108" t="s">
        <v>69</v>
      </c>
      <c r="P19" s="53"/>
      <c r="Q19" s="54"/>
      <c r="R19" s="12"/>
      <c r="S19" s="12"/>
      <c r="T19" s="14"/>
      <c r="U19" s="54"/>
      <c r="V19" s="12"/>
      <c r="W19" s="14"/>
      <c r="X19" s="14"/>
      <c r="Y19" s="54"/>
      <c r="Z19" s="12"/>
      <c r="AA19" s="63"/>
      <c r="AC19" s="108" t="s">
        <v>69</v>
      </c>
      <c r="AD19" s="53">
        <f t="shared" si="0"/>
        <v>-5</v>
      </c>
      <c r="AE19" s="54"/>
      <c r="AF19" s="11"/>
      <c r="AG19" s="11"/>
      <c r="AH19" s="14"/>
      <c r="AI19" s="54"/>
      <c r="AJ19" s="12"/>
      <c r="AK19" s="14"/>
      <c r="AL19" s="14">
        <f t="shared" si="4"/>
        <v>-5</v>
      </c>
      <c r="AM19" s="54"/>
      <c r="AN19" s="11"/>
      <c r="AO19" s="125"/>
    </row>
    <row r="20" spans="1:41">
      <c r="A20" s="107" t="s">
        <v>70</v>
      </c>
      <c r="B20" s="49">
        <v>23</v>
      </c>
      <c r="C20" s="50">
        <v>70.868695652173912</v>
      </c>
      <c r="D20" s="3">
        <v>270734.78260869562</v>
      </c>
      <c r="E20" s="3">
        <v>3759.3043478260875</v>
      </c>
      <c r="F20" s="51" t="s">
        <v>1088</v>
      </c>
      <c r="G20" s="50"/>
      <c r="H20" s="3"/>
      <c r="I20" s="51"/>
      <c r="J20" s="51">
        <v>23</v>
      </c>
      <c r="K20" s="50">
        <v>70.868695652173912</v>
      </c>
      <c r="L20" s="3">
        <v>270734.78260869562</v>
      </c>
      <c r="M20" s="25">
        <v>3759.3043478260875</v>
      </c>
      <c r="O20" s="107" t="s">
        <v>70</v>
      </c>
      <c r="P20" s="49">
        <v>13</v>
      </c>
      <c r="Q20" s="50">
        <v>93.25986923076924</v>
      </c>
      <c r="R20" s="3">
        <v>430146.15384615387</v>
      </c>
      <c r="S20" s="3">
        <v>4770.9230769230771</v>
      </c>
      <c r="T20" s="51"/>
      <c r="U20" s="50"/>
      <c r="V20" s="3"/>
      <c r="W20" s="51"/>
      <c r="X20" s="51">
        <v>13</v>
      </c>
      <c r="Y20" s="50">
        <v>93.25986923076924</v>
      </c>
      <c r="Z20" s="3">
        <v>430146.15384615387</v>
      </c>
      <c r="AA20" s="25">
        <v>4770.9230769230771</v>
      </c>
      <c r="AC20" s="107" t="s">
        <v>70</v>
      </c>
      <c r="AD20" s="49">
        <f t="shared" si="0"/>
        <v>-10</v>
      </c>
      <c r="AE20" s="50">
        <f t="shared" si="1"/>
        <v>31.595295175872863</v>
      </c>
      <c r="AF20" s="99">
        <f t="shared" si="2"/>
        <v>58.881008823998144</v>
      </c>
      <c r="AG20" s="99">
        <f t="shared" si="3"/>
        <v>26.909732107270958</v>
      </c>
      <c r="AH20" s="51"/>
      <c r="AI20" s="50"/>
      <c r="AJ20" s="3"/>
      <c r="AK20" s="51"/>
      <c r="AL20" s="51">
        <f t="shared" si="4"/>
        <v>-10</v>
      </c>
      <c r="AM20" s="50">
        <f t="shared" si="5"/>
        <v>31.595295175872863</v>
      </c>
      <c r="AN20" s="99">
        <f t="shared" si="6"/>
        <v>58.881008823998144</v>
      </c>
      <c r="AO20" s="102">
        <f t="shared" si="7"/>
        <v>26.909732107270958</v>
      </c>
    </row>
    <row r="21" spans="1:41">
      <c r="A21" s="108" t="s">
        <v>71</v>
      </c>
      <c r="B21" s="53">
        <v>35</v>
      </c>
      <c r="C21" s="54">
        <v>89.874571428571429</v>
      </c>
      <c r="D21" s="12">
        <v>331002.85714285722</v>
      </c>
      <c r="E21" s="12">
        <v>3725.6285714285723</v>
      </c>
      <c r="F21" s="14" t="s">
        <v>1088</v>
      </c>
      <c r="G21" s="54"/>
      <c r="H21" s="12"/>
      <c r="I21" s="14"/>
      <c r="J21" s="14">
        <v>35</v>
      </c>
      <c r="K21" s="54">
        <v>89.874571428571429</v>
      </c>
      <c r="L21" s="12">
        <v>331002.85714285722</v>
      </c>
      <c r="M21" s="63">
        <v>3725.6285714285723</v>
      </c>
      <c r="O21" s="108" t="s">
        <v>71</v>
      </c>
      <c r="P21" s="53">
        <v>10</v>
      </c>
      <c r="Q21" s="54">
        <v>92.100000000000009</v>
      </c>
      <c r="R21" s="12">
        <v>370700.00000000006</v>
      </c>
      <c r="S21" s="12">
        <v>4042.4</v>
      </c>
      <c r="T21" s="14"/>
      <c r="U21" s="54"/>
      <c r="V21" s="12"/>
      <c r="W21" s="14"/>
      <c r="X21" s="14">
        <v>10</v>
      </c>
      <c r="Y21" s="54">
        <v>92.100000000000009</v>
      </c>
      <c r="Z21" s="12">
        <v>370700.00000000006</v>
      </c>
      <c r="AA21" s="63">
        <v>4042.4</v>
      </c>
      <c r="AC21" s="108" t="s">
        <v>71</v>
      </c>
      <c r="AD21" s="53">
        <f t="shared" si="0"/>
        <v>-25</v>
      </c>
      <c r="AE21" s="54">
        <f t="shared" si="1"/>
        <v>2.4761493001357544</v>
      </c>
      <c r="AF21" s="11">
        <f t="shared" si="2"/>
        <v>11.992990997056557</v>
      </c>
      <c r="AG21" s="11">
        <f t="shared" si="3"/>
        <v>8.502496223072594</v>
      </c>
      <c r="AH21" s="14"/>
      <c r="AI21" s="54"/>
      <c r="AJ21" s="12"/>
      <c r="AK21" s="14"/>
      <c r="AL21" s="14">
        <f t="shared" si="4"/>
        <v>-25</v>
      </c>
      <c r="AM21" s="54">
        <f t="shared" si="5"/>
        <v>2.4761493001357544</v>
      </c>
      <c r="AN21" s="11">
        <f t="shared" si="6"/>
        <v>11.992990997056557</v>
      </c>
      <c r="AO21" s="125">
        <f t="shared" si="7"/>
        <v>8.502496223072594</v>
      </c>
    </row>
    <row r="22" spans="1:41">
      <c r="A22" s="107" t="s">
        <v>72</v>
      </c>
      <c r="B22" s="49">
        <v>5</v>
      </c>
      <c r="C22" s="50">
        <v>100.264</v>
      </c>
      <c r="D22" s="3">
        <v>208550</v>
      </c>
      <c r="E22" s="3">
        <v>2172.1999999999998</v>
      </c>
      <c r="F22" s="51" t="s">
        <v>1088</v>
      </c>
      <c r="G22" s="50"/>
      <c r="H22" s="3"/>
      <c r="I22" s="51"/>
      <c r="J22" s="51">
        <v>5</v>
      </c>
      <c r="K22" s="50">
        <v>100.264</v>
      </c>
      <c r="L22" s="3">
        <v>208550</v>
      </c>
      <c r="M22" s="25">
        <v>2172.1999999999998</v>
      </c>
      <c r="O22" s="107" t="s">
        <v>72</v>
      </c>
      <c r="P22" s="49"/>
      <c r="Q22" s="50"/>
      <c r="R22" s="3"/>
      <c r="S22" s="3"/>
      <c r="T22" s="51"/>
      <c r="U22" s="50"/>
      <c r="V22" s="3"/>
      <c r="W22" s="51"/>
      <c r="X22" s="51"/>
      <c r="Y22" s="50"/>
      <c r="Z22" s="3"/>
      <c r="AA22" s="25"/>
      <c r="AC22" s="107" t="s">
        <v>72</v>
      </c>
      <c r="AD22" s="49">
        <f t="shared" si="0"/>
        <v>-5</v>
      </c>
      <c r="AE22" s="50"/>
      <c r="AF22" s="99"/>
      <c r="AG22" s="99"/>
      <c r="AH22" s="51"/>
      <c r="AI22" s="50"/>
      <c r="AJ22" s="3"/>
      <c r="AK22" s="51"/>
      <c r="AL22" s="51">
        <f t="shared" si="4"/>
        <v>-5</v>
      </c>
      <c r="AM22" s="50"/>
      <c r="AN22" s="99"/>
      <c r="AO22" s="102"/>
    </row>
    <row r="23" spans="1:41">
      <c r="A23" s="108" t="s">
        <v>73</v>
      </c>
      <c r="B23" s="53">
        <v>19</v>
      </c>
      <c r="C23" s="54">
        <v>92.37955789473682</v>
      </c>
      <c r="D23" s="12">
        <v>383842.10526315786</v>
      </c>
      <c r="E23" s="12">
        <v>4182.8421052631602</v>
      </c>
      <c r="F23" s="14">
        <v>8</v>
      </c>
      <c r="G23" s="54">
        <v>110.91599999999998</v>
      </c>
      <c r="H23" s="12">
        <v>450000</v>
      </c>
      <c r="I23" s="14">
        <v>4057</v>
      </c>
      <c r="J23" s="14">
        <v>11</v>
      </c>
      <c r="K23" s="54">
        <v>78.898509090909073</v>
      </c>
      <c r="L23" s="12">
        <v>335727.27272727271</v>
      </c>
      <c r="M23" s="63">
        <v>4274.3636363636369</v>
      </c>
      <c r="O23" s="108" t="s">
        <v>73</v>
      </c>
      <c r="P23" s="53"/>
      <c r="Q23" s="54"/>
      <c r="R23" s="12"/>
      <c r="S23" s="12"/>
      <c r="T23" s="14"/>
      <c r="U23" s="54"/>
      <c r="V23" s="12"/>
      <c r="W23" s="14"/>
      <c r="X23" s="14"/>
      <c r="Y23" s="54"/>
      <c r="Z23" s="12"/>
      <c r="AA23" s="63"/>
      <c r="AC23" s="108" t="s">
        <v>73</v>
      </c>
      <c r="AD23" s="53">
        <f t="shared" si="0"/>
        <v>-19</v>
      </c>
      <c r="AE23" s="54"/>
      <c r="AF23" s="11"/>
      <c r="AG23" s="11"/>
      <c r="AH23" s="14">
        <f>T23-F23</f>
        <v>-8</v>
      </c>
      <c r="AI23" s="54"/>
      <c r="AJ23" s="12"/>
      <c r="AK23" s="14"/>
      <c r="AL23" s="14">
        <f t="shared" si="4"/>
        <v>-11</v>
      </c>
      <c r="AM23" s="54"/>
      <c r="AN23" s="11"/>
      <c r="AO23" s="125"/>
    </row>
    <row r="24" spans="1:41">
      <c r="A24" s="107" t="s">
        <v>74</v>
      </c>
      <c r="B24" s="49">
        <v>29</v>
      </c>
      <c r="C24" s="50">
        <v>74.48304017241378</v>
      </c>
      <c r="D24" s="3">
        <v>316493.44827586203</v>
      </c>
      <c r="E24" s="3">
        <v>4291.3793103448279</v>
      </c>
      <c r="F24" s="51" t="s">
        <v>1088</v>
      </c>
      <c r="G24" s="50"/>
      <c r="H24" s="3"/>
      <c r="I24" s="51"/>
      <c r="J24" s="51">
        <v>29</v>
      </c>
      <c r="K24" s="50">
        <v>74.48304017241378</v>
      </c>
      <c r="L24" s="3">
        <v>316493.44827586203</v>
      </c>
      <c r="M24" s="25">
        <v>4291.3793103448279</v>
      </c>
      <c r="O24" s="107" t="s">
        <v>74</v>
      </c>
      <c r="P24" s="49">
        <v>10</v>
      </c>
      <c r="Q24" s="50">
        <v>76.75</v>
      </c>
      <c r="R24" s="3">
        <v>332500</v>
      </c>
      <c r="S24" s="3">
        <v>4314.7</v>
      </c>
      <c r="T24" s="51"/>
      <c r="U24" s="50"/>
      <c r="V24" s="3"/>
      <c r="W24" s="51"/>
      <c r="X24" s="51">
        <v>10</v>
      </c>
      <c r="Y24" s="50">
        <v>76.75</v>
      </c>
      <c r="Z24" s="3">
        <v>332500</v>
      </c>
      <c r="AA24" s="25">
        <v>4314.7</v>
      </c>
      <c r="AC24" s="107" t="s">
        <v>74</v>
      </c>
      <c r="AD24" s="49">
        <f t="shared" si="0"/>
        <v>-19</v>
      </c>
      <c r="AE24" s="50">
        <f t="shared" si="1"/>
        <v>3.0435919671627905</v>
      </c>
      <c r="AF24" s="99">
        <f t="shared" si="2"/>
        <v>5.0574670064532707</v>
      </c>
      <c r="AG24" s="99">
        <f t="shared" si="3"/>
        <v>0.54343109682602297</v>
      </c>
      <c r="AH24" s="51"/>
      <c r="AI24" s="50"/>
      <c r="AJ24" s="3"/>
      <c r="AK24" s="51"/>
      <c r="AL24" s="51">
        <f t="shared" si="4"/>
        <v>-19</v>
      </c>
      <c r="AM24" s="50">
        <f t="shared" si="5"/>
        <v>3.0435919671627905</v>
      </c>
      <c r="AN24" s="99">
        <f t="shared" si="6"/>
        <v>5.0574670064532707</v>
      </c>
      <c r="AO24" s="102">
        <f t="shared" si="7"/>
        <v>0.54343109682602297</v>
      </c>
    </row>
    <row r="25" spans="1:41">
      <c r="A25" s="106" t="s">
        <v>75</v>
      </c>
      <c r="B25" s="47">
        <v>43</v>
      </c>
      <c r="C25" s="45">
        <v>98.315523255813957</v>
      </c>
      <c r="D25" s="46">
        <v>558919.04761904757</v>
      </c>
      <c r="E25" s="46">
        <v>5636</v>
      </c>
      <c r="F25" s="46"/>
      <c r="G25" s="45"/>
      <c r="H25" s="46"/>
      <c r="I25" s="46"/>
      <c r="J25" s="46">
        <v>43</v>
      </c>
      <c r="K25" s="45">
        <v>98.315523255813957</v>
      </c>
      <c r="L25" s="46">
        <v>558919.04761904757</v>
      </c>
      <c r="M25" s="62">
        <v>5636</v>
      </c>
      <c r="O25" s="106" t="s">
        <v>75</v>
      </c>
      <c r="P25" s="47">
        <v>16</v>
      </c>
      <c r="Q25" s="45">
        <v>102.93044999999998</v>
      </c>
      <c r="R25" s="46">
        <v>640303.12500000012</v>
      </c>
      <c r="S25" s="46">
        <v>6272.5625000000009</v>
      </c>
      <c r="T25" s="46"/>
      <c r="U25" s="45"/>
      <c r="V25" s="46"/>
      <c r="W25" s="46"/>
      <c r="X25" s="46">
        <v>16</v>
      </c>
      <c r="Y25" s="45">
        <v>102.93044999999998</v>
      </c>
      <c r="Z25" s="46">
        <v>640303.12500000012</v>
      </c>
      <c r="AA25" s="62">
        <v>6272.5625000000009</v>
      </c>
      <c r="AC25" s="106" t="s">
        <v>75</v>
      </c>
      <c r="AD25" s="47">
        <f t="shared" si="0"/>
        <v>-27</v>
      </c>
      <c r="AE25" s="45">
        <f t="shared" si="1"/>
        <v>4.6939960154391134</v>
      </c>
      <c r="AF25" s="114">
        <f t="shared" si="2"/>
        <v>14.560977609842157</v>
      </c>
      <c r="AG25" s="114">
        <f t="shared" si="3"/>
        <v>11.294579488999306</v>
      </c>
      <c r="AH25" s="46"/>
      <c r="AI25" s="45"/>
      <c r="AJ25" s="46"/>
      <c r="AK25" s="46"/>
      <c r="AL25" s="46">
        <f t="shared" si="4"/>
        <v>-27</v>
      </c>
      <c r="AM25" s="45">
        <f t="shared" si="5"/>
        <v>4.6939960154391134</v>
      </c>
      <c r="AN25" s="114">
        <f t="shared" si="6"/>
        <v>14.560977609842157</v>
      </c>
      <c r="AO25" s="115">
        <f t="shared" si="7"/>
        <v>11.294579488999306</v>
      </c>
    </row>
    <row r="26" spans="1:41">
      <c r="A26" s="107" t="s">
        <v>76</v>
      </c>
      <c r="B26" s="49">
        <v>12</v>
      </c>
      <c r="C26" s="50">
        <v>74.591666666666669</v>
      </c>
      <c r="D26" s="3">
        <v>364083.33333333337</v>
      </c>
      <c r="E26" s="3">
        <v>4821.75</v>
      </c>
      <c r="F26" s="51"/>
      <c r="G26" s="50"/>
      <c r="H26" s="3"/>
      <c r="I26" s="51"/>
      <c r="J26" s="51">
        <v>12</v>
      </c>
      <c r="K26" s="50">
        <v>74.591666666666669</v>
      </c>
      <c r="L26" s="3">
        <v>364083.33333333337</v>
      </c>
      <c r="M26" s="25">
        <v>4821.75</v>
      </c>
      <c r="O26" s="107" t="s">
        <v>76</v>
      </c>
      <c r="P26" s="49">
        <v>5</v>
      </c>
      <c r="Q26" s="50">
        <v>92.697999999999993</v>
      </c>
      <c r="R26" s="3">
        <v>543000</v>
      </c>
      <c r="S26" s="3">
        <v>5768</v>
      </c>
      <c r="T26" s="51"/>
      <c r="U26" s="50"/>
      <c r="V26" s="3"/>
      <c r="W26" s="51"/>
      <c r="X26" s="51">
        <v>5</v>
      </c>
      <c r="Y26" s="50">
        <v>92.697999999999993</v>
      </c>
      <c r="Z26" s="3">
        <v>543000</v>
      </c>
      <c r="AA26" s="25">
        <v>5768</v>
      </c>
      <c r="AC26" s="107" t="s">
        <v>76</v>
      </c>
      <c r="AD26" s="49">
        <f t="shared" si="0"/>
        <v>-7</v>
      </c>
      <c r="AE26" s="50">
        <f t="shared" si="1"/>
        <v>24.273935873086796</v>
      </c>
      <c r="AF26" s="99">
        <f t="shared" si="2"/>
        <v>49.141680018310815</v>
      </c>
      <c r="AG26" s="99">
        <f t="shared" si="3"/>
        <v>19.62461761808472</v>
      </c>
      <c r="AH26" s="51"/>
      <c r="AI26" s="50"/>
      <c r="AJ26" s="3"/>
      <c r="AK26" s="51"/>
      <c r="AL26" s="51">
        <f t="shared" si="4"/>
        <v>-7</v>
      </c>
      <c r="AM26" s="50">
        <f t="shared" si="5"/>
        <v>24.273935873086796</v>
      </c>
      <c r="AN26" s="99">
        <f t="shared" si="6"/>
        <v>49.141680018310815</v>
      </c>
      <c r="AO26" s="102">
        <f t="shared" si="7"/>
        <v>19.62461761808472</v>
      </c>
    </row>
    <row r="27" spans="1:41">
      <c r="A27" s="108" t="s">
        <v>77</v>
      </c>
      <c r="B27" s="53">
        <v>27</v>
      </c>
      <c r="C27" s="54">
        <v>107.38768518518518</v>
      </c>
      <c r="D27" s="12">
        <v>606330.76923076913</v>
      </c>
      <c r="E27" s="12">
        <v>5687.0000000000009</v>
      </c>
      <c r="F27" s="14"/>
      <c r="G27" s="54"/>
      <c r="H27" s="12"/>
      <c r="I27" s="14"/>
      <c r="J27" s="14">
        <v>27</v>
      </c>
      <c r="K27" s="54">
        <v>107.38768518518518</v>
      </c>
      <c r="L27" s="12">
        <v>606330.76923076913</v>
      </c>
      <c r="M27" s="63">
        <v>5687.0000000000009</v>
      </c>
      <c r="O27" s="108" t="s">
        <v>77</v>
      </c>
      <c r="P27" s="53">
        <v>11</v>
      </c>
      <c r="Q27" s="54">
        <v>107.58156363636364</v>
      </c>
      <c r="R27" s="12">
        <v>684531.81818181823</v>
      </c>
      <c r="S27" s="12">
        <v>6501.9090909090919</v>
      </c>
      <c r="T27" s="14"/>
      <c r="U27" s="54"/>
      <c r="V27" s="12"/>
      <c r="W27" s="14"/>
      <c r="X27" s="14">
        <v>11</v>
      </c>
      <c r="Y27" s="54">
        <v>107.58156363636364</v>
      </c>
      <c r="Z27" s="12">
        <v>684531.81818181823</v>
      </c>
      <c r="AA27" s="63">
        <v>6501.9090909090919</v>
      </c>
      <c r="AC27" s="108" t="s">
        <v>77</v>
      </c>
      <c r="AD27" s="53">
        <f t="shared" si="0"/>
        <v>-16</v>
      </c>
      <c r="AE27" s="54">
        <f t="shared" si="1"/>
        <v>0.18054067451414815</v>
      </c>
      <c r="AF27" s="11">
        <f t="shared" si="2"/>
        <v>12.897423802235876</v>
      </c>
      <c r="AG27" s="11">
        <f t="shared" si="3"/>
        <v>14.329331649535623</v>
      </c>
      <c r="AH27" s="14"/>
      <c r="AI27" s="54"/>
      <c r="AJ27" s="12"/>
      <c r="AK27" s="14"/>
      <c r="AL27" s="14">
        <f t="shared" si="4"/>
        <v>-16</v>
      </c>
      <c r="AM27" s="54">
        <f t="shared" si="5"/>
        <v>0.18054067451414815</v>
      </c>
      <c r="AN27" s="11">
        <f t="shared" si="6"/>
        <v>12.897423802235876</v>
      </c>
      <c r="AO27" s="125">
        <f t="shared" si="7"/>
        <v>14.329331649535623</v>
      </c>
    </row>
    <row r="28" spans="1:41">
      <c r="A28" s="107" t="s">
        <v>78</v>
      </c>
      <c r="B28" s="49">
        <v>4</v>
      </c>
      <c r="C28" s="50">
        <v>108.25</v>
      </c>
      <c r="D28" s="3">
        <v>835250</v>
      </c>
      <c r="E28" s="3">
        <v>7747.25</v>
      </c>
      <c r="F28" s="51"/>
      <c r="G28" s="50"/>
      <c r="H28" s="3"/>
      <c r="I28" s="51"/>
      <c r="J28" s="51">
        <v>4</v>
      </c>
      <c r="K28" s="50">
        <v>108.25</v>
      </c>
      <c r="L28" s="3">
        <v>835250</v>
      </c>
      <c r="M28" s="25">
        <v>7747.25</v>
      </c>
      <c r="O28" s="107" t="s">
        <v>78</v>
      </c>
      <c r="P28" s="49"/>
      <c r="Q28" s="50"/>
      <c r="R28" s="3"/>
      <c r="S28" s="3"/>
      <c r="T28" s="51"/>
      <c r="U28" s="50"/>
      <c r="V28" s="3"/>
      <c r="W28" s="51"/>
      <c r="X28" s="51"/>
      <c r="Y28" s="50"/>
      <c r="Z28" s="3"/>
      <c r="AA28" s="25"/>
      <c r="AC28" s="107" t="s">
        <v>78</v>
      </c>
      <c r="AD28" s="49">
        <f t="shared" si="0"/>
        <v>-4</v>
      </c>
      <c r="AE28" s="50"/>
      <c r="AF28" s="99"/>
      <c r="AG28" s="99"/>
      <c r="AH28" s="51"/>
      <c r="AI28" s="50"/>
      <c r="AJ28" s="3"/>
      <c r="AK28" s="51"/>
      <c r="AL28" s="51">
        <f t="shared" si="4"/>
        <v>-4</v>
      </c>
      <c r="AM28" s="50"/>
      <c r="AN28" s="99"/>
      <c r="AO28" s="102"/>
    </row>
    <row r="29" spans="1:41" ht="15" customHeight="1">
      <c r="A29" s="106" t="s">
        <v>79</v>
      </c>
      <c r="B29" s="47">
        <v>29</v>
      </c>
      <c r="C29" s="45">
        <v>136.19999999999999</v>
      </c>
      <c r="D29" s="46">
        <v>1266691.444444444</v>
      </c>
      <c r="E29" s="46">
        <v>8876.2962962962993</v>
      </c>
      <c r="F29" s="46">
        <v>4</v>
      </c>
      <c r="G29" s="45">
        <v>366.98250000000002</v>
      </c>
      <c r="H29" s="46">
        <v>3599000</v>
      </c>
      <c r="I29" s="46">
        <v>9717.5</v>
      </c>
      <c r="J29" s="46">
        <v>25</v>
      </c>
      <c r="K29" s="45">
        <v>96.035665217391312</v>
      </c>
      <c r="L29" s="46">
        <v>861072.56521739135</v>
      </c>
      <c r="M29" s="62">
        <v>8730.0000000000018</v>
      </c>
      <c r="O29" s="106" t="s">
        <v>79</v>
      </c>
      <c r="P29" s="47">
        <v>25</v>
      </c>
      <c r="Q29" s="45">
        <v>94.228995679999983</v>
      </c>
      <c r="R29" s="46">
        <v>786559.12000000011</v>
      </c>
      <c r="S29" s="46">
        <v>8511.2800000000007</v>
      </c>
      <c r="T29" s="46"/>
      <c r="U29" s="45"/>
      <c r="V29" s="46"/>
      <c r="W29" s="46"/>
      <c r="X29" s="46">
        <v>25</v>
      </c>
      <c r="Y29" s="45">
        <v>94.228995679999983</v>
      </c>
      <c r="Z29" s="46">
        <v>786559.12000000011</v>
      </c>
      <c r="AA29" s="62">
        <v>8511.2800000000007</v>
      </c>
      <c r="AC29" s="106" t="s">
        <v>79</v>
      </c>
      <c r="AD29" s="47">
        <f t="shared" si="0"/>
        <v>-4</v>
      </c>
      <c r="AE29" s="45">
        <f t="shared" si="1"/>
        <v>-30.815715359765054</v>
      </c>
      <c r="AF29" s="114">
        <f t="shared" si="2"/>
        <v>-37.904442044686284</v>
      </c>
      <c r="AG29" s="114">
        <f t="shared" si="3"/>
        <v>-4.1122590336310019</v>
      </c>
      <c r="AH29" s="46">
        <f>T29-F29</f>
        <v>-4</v>
      </c>
      <c r="AI29" s="45"/>
      <c r="AJ29" s="46"/>
      <c r="AK29" s="46"/>
      <c r="AL29" s="46">
        <f t="shared" si="4"/>
        <v>0</v>
      </c>
      <c r="AM29" s="45">
        <f t="shared" si="5"/>
        <v>-1.8812485270984047</v>
      </c>
      <c r="AN29" s="114">
        <f t="shared" si="6"/>
        <v>-8.6535616424591524</v>
      </c>
      <c r="AO29" s="115">
        <f t="shared" si="7"/>
        <v>-2.5053837342497265</v>
      </c>
    </row>
    <row r="30" spans="1:41">
      <c r="A30" s="107" t="s">
        <v>80</v>
      </c>
      <c r="B30" s="49">
        <v>2</v>
      </c>
      <c r="C30" s="50"/>
      <c r="D30" s="3"/>
      <c r="E30" s="3"/>
      <c r="F30" s="51" t="s">
        <v>1088</v>
      </c>
      <c r="G30" s="50"/>
      <c r="H30" s="3"/>
      <c r="I30" s="51"/>
      <c r="J30" s="51">
        <v>2</v>
      </c>
      <c r="K30" s="50"/>
      <c r="L30" s="3"/>
      <c r="M30" s="25"/>
      <c r="O30" s="107" t="s">
        <v>80</v>
      </c>
      <c r="P30" s="49">
        <v>5</v>
      </c>
      <c r="Q30" s="50">
        <v>113.25366</v>
      </c>
      <c r="R30" s="3">
        <v>627200</v>
      </c>
      <c r="S30" s="3">
        <v>5535.6</v>
      </c>
      <c r="T30" s="51"/>
      <c r="U30" s="50"/>
      <c r="V30" s="3"/>
      <c r="W30" s="51"/>
      <c r="X30" s="51">
        <v>5</v>
      </c>
      <c r="Y30" s="50">
        <v>113.25366</v>
      </c>
      <c r="Z30" s="3">
        <v>627200</v>
      </c>
      <c r="AA30" s="25">
        <v>5535.6</v>
      </c>
      <c r="AC30" s="107" t="s">
        <v>80</v>
      </c>
      <c r="AD30" s="49">
        <f t="shared" si="0"/>
        <v>3</v>
      </c>
      <c r="AE30" s="50"/>
      <c r="AF30" s="99"/>
      <c r="AG30" s="99"/>
      <c r="AH30" s="51"/>
      <c r="AI30" s="50"/>
      <c r="AJ30" s="3"/>
      <c r="AK30" s="51"/>
      <c r="AL30" s="51">
        <f t="shared" si="4"/>
        <v>3</v>
      </c>
      <c r="AM30" s="50"/>
      <c r="AN30" s="99"/>
      <c r="AO30" s="102"/>
    </row>
    <row r="31" spans="1:41">
      <c r="A31" s="108" t="s">
        <v>81</v>
      </c>
      <c r="B31" s="53">
        <v>1</v>
      </c>
      <c r="C31" s="54">
        <v>231.07500000000002</v>
      </c>
      <c r="D31" s="12">
        <v>1960000</v>
      </c>
      <c r="E31" s="12">
        <v>8482</v>
      </c>
      <c r="F31" s="14" t="s">
        <v>1088</v>
      </c>
      <c r="G31" s="54"/>
      <c r="H31" s="12"/>
      <c r="I31" s="14"/>
      <c r="J31" s="14">
        <v>1</v>
      </c>
      <c r="K31" s="54">
        <v>231.07500000000002</v>
      </c>
      <c r="L31" s="12">
        <v>1960000</v>
      </c>
      <c r="M31" s="63">
        <v>8482</v>
      </c>
      <c r="O31" s="108" t="s">
        <v>81</v>
      </c>
      <c r="P31" s="53">
        <v>6</v>
      </c>
      <c r="Q31" s="54">
        <v>79.634860499999988</v>
      </c>
      <c r="R31" s="12">
        <v>758333.33333333337</v>
      </c>
      <c r="S31" s="12">
        <v>9511</v>
      </c>
      <c r="T31" s="14"/>
      <c r="U31" s="54"/>
      <c r="V31" s="12"/>
      <c r="W31" s="14"/>
      <c r="X31" s="14">
        <v>6</v>
      </c>
      <c r="Y31" s="54">
        <v>79.634860499999988</v>
      </c>
      <c r="Z31" s="12">
        <v>758333.33333333337</v>
      </c>
      <c r="AA31" s="63">
        <v>9511</v>
      </c>
      <c r="AC31" s="108" t="s">
        <v>81</v>
      </c>
      <c r="AD31" s="53">
        <f t="shared" si="0"/>
        <v>5</v>
      </c>
      <c r="AE31" s="54">
        <f t="shared" si="1"/>
        <v>-65.53722362869199</v>
      </c>
      <c r="AF31" s="11">
        <f t="shared" si="2"/>
        <v>-61.309523809523803</v>
      </c>
      <c r="AG31" s="11">
        <f t="shared" si="3"/>
        <v>12.131572742277765</v>
      </c>
      <c r="AH31" s="14"/>
      <c r="AI31" s="54"/>
      <c r="AJ31" s="12"/>
      <c r="AK31" s="14"/>
      <c r="AL31" s="14">
        <f t="shared" si="4"/>
        <v>5</v>
      </c>
      <c r="AM31" s="54">
        <f t="shared" si="5"/>
        <v>-65.53722362869199</v>
      </c>
      <c r="AN31" s="11">
        <f t="shared" si="6"/>
        <v>-61.309523809523803</v>
      </c>
      <c r="AO31" s="125">
        <f t="shared" si="7"/>
        <v>12.131572742277765</v>
      </c>
    </row>
    <row r="32" spans="1:41">
      <c r="A32" s="107" t="s">
        <v>82</v>
      </c>
      <c r="B32" s="49">
        <v>16</v>
      </c>
      <c r="C32" s="50">
        <v>89.609081250000003</v>
      </c>
      <c r="D32" s="3">
        <v>823250.00000000012</v>
      </c>
      <c r="E32" s="3">
        <v>8949</v>
      </c>
      <c r="F32" s="51" t="s">
        <v>1088</v>
      </c>
      <c r="G32" s="50"/>
      <c r="H32" s="3"/>
      <c r="I32" s="51"/>
      <c r="J32" s="51">
        <v>16</v>
      </c>
      <c r="K32" s="50">
        <v>89.609081250000003</v>
      </c>
      <c r="L32" s="3">
        <v>823250.00000000012</v>
      </c>
      <c r="M32" s="25">
        <v>8949</v>
      </c>
      <c r="O32" s="107" t="s">
        <v>82</v>
      </c>
      <c r="P32" s="49">
        <v>14</v>
      </c>
      <c r="Q32" s="50">
        <v>93.689102071428564</v>
      </c>
      <c r="R32" s="3">
        <v>855569.85714285704</v>
      </c>
      <c r="S32" s="3">
        <v>9145.5714285714312</v>
      </c>
      <c r="T32" s="51"/>
      <c r="U32" s="50"/>
      <c r="V32" s="3"/>
      <c r="W32" s="51"/>
      <c r="X32" s="51">
        <v>14</v>
      </c>
      <c r="Y32" s="50">
        <v>93.689102071428564</v>
      </c>
      <c r="Z32" s="3">
        <v>855569.85714285704</v>
      </c>
      <c r="AA32" s="25">
        <v>9145.5714285714312</v>
      </c>
      <c r="AC32" s="107" t="s">
        <v>82</v>
      </c>
      <c r="AD32" s="49">
        <f t="shared" si="0"/>
        <v>-2</v>
      </c>
      <c r="AE32" s="50">
        <f t="shared" si="1"/>
        <v>4.5531331919872366</v>
      </c>
      <c r="AF32" s="99">
        <f t="shared" si="2"/>
        <v>3.9258860786950405</v>
      </c>
      <c r="AG32" s="99">
        <f t="shared" si="3"/>
        <v>2.1965742381431577</v>
      </c>
      <c r="AH32" s="51"/>
      <c r="AI32" s="50"/>
      <c r="AJ32" s="3"/>
      <c r="AK32" s="51"/>
      <c r="AL32" s="51">
        <f t="shared" si="4"/>
        <v>-2</v>
      </c>
      <c r="AM32" s="50">
        <f t="shared" si="5"/>
        <v>4.5531331919872366</v>
      </c>
      <c r="AN32" s="99">
        <f t="shared" si="6"/>
        <v>3.9258860786950405</v>
      </c>
      <c r="AO32" s="102">
        <f t="shared" si="7"/>
        <v>2.1965742381431577</v>
      </c>
    </row>
    <row r="33" spans="1:41">
      <c r="A33" s="108" t="s">
        <v>83</v>
      </c>
      <c r="B33" s="53">
        <v>8</v>
      </c>
      <c r="C33" s="54">
        <v>139.70625000000001</v>
      </c>
      <c r="D33" s="12">
        <v>1271083.625</v>
      </c>
      <c r="E33" s="12">
        <v>8535.75</v>
      </c>
      <c r="F33" s="14">
        <v>2</v>
      </c>
      <c r="G33" s="54">
        <v>286.82499999999999</v>
      </c>
      <c r="H33" s="12">
        <v>2748000</v>
      </c>
      <c r="I33" s="14">
        <v>9581</v>
      </c>
      <c r="J33" s="14">
        <v>6</v>
      </c>
      <c r="K33" s="54">
        <v>90.666666666666671</v>
      </c>
      <c r="L33" s="12">
        <v>778778.16666666674</v>
      </c>
      <c r="M33" s="63">
        <v>8187.3333333333339</v>
      </c>
      <c r="O33" s="108" t="s">
        <v>83</v>
      </c>
      <c r="P33" s="53"/>
      <c r="Q33" s="54"/>
      <c r="R33" s="12"/>
      <c r="S33" s="12"/>
      <c r="T33" s="14"/>
      <c r="U33" s="54"/>
      <c r="V33" s="12"/>
      <c r="W33" s="14"/>
      <c r="X33" s="14"/>
      <c r="Y33" s="54"/>
      <c r="Z33" s="12"/>
      <c r="AA33" s="63"/>
      <c r="AC33" s="108" t="s">
        <v>83</v>
      </c>
      <c r="AD33" s="53">
        <f t="shared" si="0"/>
        <v>-8</v>
      </c>
      <c r="AE33" s="54"/>
      <c r="AF33" s="11"/>
      <c r="AG33" s="11"/>
      <c r="AH33" s="14">
        <f>T33-F33</f>
        <v>-2</v>
      </c>
      <c r="AI33" s="54"/>
      <c r="AJ33" s="12"/>
      <c r="AK33" s="14"/>
      <c r="AL33" s="14">
        <f t="shared" si="4"/>
        <v>-6</v>
      </c>
      <c r="AM33" s="54"/>
      <c r="AN33" s="11"/>
      <c r="AO33" s="125"/>
    </row>
    <row r="34" spans="1:41">
      <c r="A34" s="107" t="s">
        <v>84</v>
      </c>
      <c r="B34" s="49">
        <v>2</v>
      </c>
      <c r="C34" s="50">
        <v>447.14000000000004</v>
      </c>
      <c r="D34" s="3">
        <v>4450000</v>
      </c>
      <c r="E34" s="3">
        <v>9854</v>
      </c>
      <c r="F34" s="51">
        <v>2</v>
      </c>
      <c r="G34" s="50">
        <v>447.14000000000004</v>
      </c>
      <c r="H34" s="3">
        <v>4450000</v>
      </c>
      <c r="I34" s="51">
        <v>9854</v>
      </c>
      <c r="J34" s="51"/>
      <c r="K34" s="50"/>
      <c r="L34" s="3"/>
      <c r="M34" s="25"/>
      <c r="O34" s="107" t="s">
        <v>84</v>
      </c>
      <c r="P34" s="49"/>
      <c r="Q34" s="50"/>
      <c r="R34" s="3"/>
      <c r="S34" s="3"/>
      <c r="T34" s="51"/>
      <c r="U34" s="50"/>
      <c r="V34" s="3"/>
      <c r="W34" s="51"/>
      <c r="X34" s="51"/>
      <c r="Y34" s="50"/>
      <c r="Z34" s="3"/>
      <c r="AA34" s="25"/>
      <c r="AC34" s="107" t="s">
        <v>84</v>
      </c>
      <c r="AD34" s="49">
        <f t="shared" si="0"/>
        <v>-2</v>
      </c>
      <c r="AE34" s="50"/>
      <c r="AF34" s="99"/>
      <c r="AG34" s="99"/>
      <c r="AH34" s="51">
        <f>T34-F34</f>
        <v>-2</v>
      </c>
      <c r="AI34" s="50"/>
      <c r="AJ34" s="3"/>
      <c r="AK34" s="51"/>
      <c r="AL34" s="51"/>
      <c r="AM34" s="50"/>
      <c r="AN34" s="99"/>
      <c r="AO34" s="102"/>
    </row>
    <row r="35" spans="1:41">
      <c r="A35" s="106" t="s">
        <v>85</v>
      </c>
      <c r="B35" s="47">
        <v>72</v>
      </c>
      <c r="C35" s="45">
        <v>76.302255147058872</v>
      </c>
      <c r="D35" s="46">
        <v>518140.7</v>
      </c>
      <c r="E35" s="46">
        <v>6923.45</v>
      </c>
      <c r="F35" s="46"/>
      <c r="G35" s="45"/>
      <c r="H35" s="46"/>
      <c r="I35" s="46"/>
      <c r="J35" s="46">
        <v>72</v>
      </c>
      <c r="K35" s="45">
        <v>76.302255147058872</v>
      </c>
      <c r="L35" s="46">
        <v>518140.7</v>
      </c>
      <c r="M35" s="62">
        <v>6923.45</v>
      </c>
      <c r="O35" s="106" t="s">
        <v>85</v>
      </c>
      <c r="P35" s="47">
        <v>96</v>
      </c>
      <c r="Q35" s="45">
        <v>74.182116434782614</v>
      </c>
      <c r="R35" s="46">
        <v>558636.70886075939</v>
      </c>
      <c r="S35" s="46">
        <v>7441.2911392405076</v>
      </c>
      <c r="T35" s="46"/>
      <c r="U35" s="45"/>
      <c r="V35" s="46"/>
      <c r="W35" s="46"/>
      <c r="X35" s="46">
        <v>96</v>
      </c>
      <c r="Y35" s="45">
        <v>74.182116434782614</v>
      </c>
      <c r="Z35" s="46">
        <v>558636.70886075939</v>
      </c>
      <c r="AA35" s="62">
        <v>7441.2911392405076</v>
      </c>
      <c r="AC35" s="106" t="s">
        <v>85</v>
      </c>
      <c r="AD35" s="47">
        <f t="shared" si="0"/>
        <v>24</v>
      </c>
      <c r="AE35" s="45">
        <f t="shared" si="1"/>
        <v>-2.7786055709494724</v>
      </c>
      <c r="AF35" s="114">
        <f t="shared" si="2"/>
        <v>7.8156394316754847</v>
      </c>
      <c r="AG35" s="114">
        <f t="shared" si="3"/>
        <v>7.4795245035424216</v>
      </c>
      <c r="AH35" s="46"/>
      <c r="AI35" s="45"/>
      <c r="AJ35" s="46"/>
      <c r="AK35" s="46"/>
      <c r="AL35" s="46">
        <f t="shared" si="4"/>
        <v>24</v>
      </c>
      <c r="AM35" s="45">
        <f t="shared" si="5"/>
        <v>-2.7786055709494724</v>
      </c>
      <c r="AN35" s="114">
        <f t="shared" si="6"/>
        <v>7.8156394316754847</v>
      </c>
      <c r="AO35" s="115">
        <f t="shared" si="7"/>
        <v>7.4795245035424216</v>
      </c>
    </row>
    <row r="36" spans="1:41">
      <c r="A36" s="107" t="s">
        <v>86</v>
      </c>
      <c r="B36" s="49">
        <v>43</v>
      </c>
      <c r="C36" s="50">
        <v>66.409159487179508</v>
      </c>
      <c r="D36" s="3">
        <v>378762.6451612903</v>
      </c>
      <c r="E36" s="3">
        <v>5990.4838709677415</v>
      </c>
      <c r="F36" s="51"/>
      <c r="G36" s="50"/>
      <c r="H36" s="3"/>
      <c r="I36" s="51"/>
      <c r="J36" s="51">
        <v>43</v>
      </c>
      <c r="K36" s="50">
        <v>66.409159487179508</v>
      </c>
      <c r="L36" s="3">
        <v>378762.6451612903</v>
      </c>
      <c r="M36" s="25">
        <v>5990.4838709677415</v>
      </c>
      <c r="O36" s="107" t="s">
        <v>86</v>
      </c>
      <c r="P36" s="49">
        <v>61</v>
      </c>
      <c r="Q36" s="50">
        <v>71.742713754385946</v>
      </c>
      <c r="R36" s="3">
        <v>507940.00000000012</v>
      </c>
      <c r="S36" s="3">
        <v>6832.0800000000017</v>
      </c>
      <c r="T36" s="51"/>
      <c r="U36" s="50"/>
      <c r="V36" s="3"/>
      <c r="W36" s="51"/>
      <c r="X36" s="51">
        <v>61</v>
      </c>
      <c r="Y36" s="50">
        <v>71.742713754385946</v>
      </c>
      <c r="Z36" s="3">
        <v>507940.00000000012</v>
      </c>
      <c r="AA36" s="25">
        <v>6832.0800000000017</v>
      </c>
      <c r="AC36" s="107" t="s">
        <v>86</v>
      </c>
      <c r="AD36" s="49">
        <f t="shared" si="0"/>
        <v>18</v>
      </c>
      <c r="AE36" s="50">
        <f t="shared" si="1"/>
        <v>8.0313533681089524</v>
      </c>
      <c r="AF36" s="99">
        <f t="shared" si="2"/>
        <v>34.105093648741843</v>
      </c>
      <c r="AG36" s="99">
        <f t="shared" si="3"/>
        <v>14.048883982660708</v>
      </c>
      <c r="AH36" s="51"/>
      <c r="AI36" s="50"/>
      <c r="AJ36" s="3"/>
      <c r="AK36" s="51"/>
      <c r="AL36" s="51">
        <f t="shared" si="4"/>
        <v>18</v>
      </c>
      <c r="AM36" s="50">
        <f t="shared" si="5"/>
        <v>8.0313533681089524</v>
      </c>
      <c r="AN36" s="99">
        <f t="shared" si="6"/>
        <v>34.105093648741843</v>
      </c>
      <c r="AO36" s="102">
        <f t="shared" si="7"/>
        <v>14.048883982660708</v>
      </c>
    </row>
    <row r="37" spans="1:41">
      <c r="A37" s="108" t="s">
        <v>87</v>
      </c>
      <c r="B37" s="53">
        <v>4</v>
      </c>
      <c r="C37" s="54">
        <v>118.25</v>
      </c>
      <c r="D37" s="12">
        <v>327075</v>
      </c>
      <c r="E37" s="12">
        <v>2771</v>
      </c>
      <c r="F37" s="14"/>
      <c r="G37" s="54"/>
      <c r="H37" s="12"/>
      <c r="I37" s="14"/>
      <c r="J37" s="53">
        <v>4</v>
      </c>
      <c r="K37" s="54">
        <v>118.25</v>
      </c>
      <c r="L37" s="12">
        <v>327075</v>
      </c>
      <c r="M37" s="63">
        <v>2771</v>
      </c>
      <c r="O37" s="108" t="s">
        <v>87</v>
      </c>
      <c r="P37" s="53">
        <v>4</v>
      </c>
      <c r="Q37" s="54">
        <v>118.25</v>
      </c>
      <c r="R37" s="12">
        <v>327075</v>
      </c>
      <c r="S37" s="12">
        <v>2771</v>
      </c>
      <c r="T37" s="14"/>
      <c r="U37" s="54"/>
      <c r="V37" s="12"/>
      <c r="W37" s="14"/>
      <c r="X37" s="53">
        <v>4</v>
      </c>
      <c r="Y37" s="54">
        <v>118.25</v>
      </c>
      <c r="Z37" s="12">
        <v>327075</v>
      </c>
      <c r="AA37" s="63">
        <v>2771</v>
      </c>
      <c r="AC37" s="108" t="s">
        <v>87</v>
      </c>
      <c r="AD37" s="53">
        <f t="shared" si="0"/>
        <v>0</v>
      </c>
      <c r="AE37" s="54">
        <f t="shared" si="1"/>
        <v>0</v>
      </c>
      <c r="AF37" s="11">
        <f t="shared" si="2"/>
        <v>0</v>
      </c>
      <c r="AG37" s="11">
        <f t="shared" si="3"/>
        <v>0</v>
      </c>
      <c r="AH37" s="14"/>
      <c r="AI37" s="54"/>
      <c r="AJ37" s="12"/>
      <c r="AK37" s="14"/>
      <c r="AL37" s="53">
        <f t="shared" si="4"/>
        <v>0</v>
      </c>
      <c r="AM37" s="54">
        <f t="shared" si="5"/>
        <v>0</v>
      </c>
      <c r="AN37" s="11">
        <f t="shared" si="6"/>
        <v>0</v>
      </c>
      <c r="AO37" s="125">
        <f t="shared" si="7"/>
        <v>0</v>
      </c>
    </row>
    <row r="38" spans="1:41">
      <c r="A38" s="107" t="s">
        <v>88</v>
      </c>
      <c r="B38" s="64"/>
      <c r="C38" s="65"/>
      <c r="D38" s="66"/>
      <c r="E38" s="66"/>
      <c r="F38" s="67"/>
      <c r="G38" s="65"/>
      <c r="H38" s="66"/>
      <c r="I38" s="67"/>
      <c r="J38" s="64"/>
      <c r="K38" s="65"/>
      <c r="L38" s="66"/>
      <c r="M38" s="112"/>
      <c r="O38" s="107" t="s">
        <v>88</v>
      </c>
      <c r="P38" s="64">
        <v>2</v>
      </c>
      <c r="Q38" s="65">
        <v>69.818404499999986</v>
      </c>
      <c r="R38" s="66">
        <v>425000</v>
      </c>
      <c r="S38" s="66">
        <v>6087.5</v>
      </c>
      <c r="T38" s="67"/>
      <c r="U38" s="65"/>
      <c r="V38" s="66"/>
      <c r="W38" s="67"/>
      <c r="X38" s="64">
        <v>2</v>
      </c>
      <c r="Y38" s="65">
        <v>69.818404499999986</v>
      </c>
      <c r="Z38" s="66">
        <v>425000</v>
      </c>
      <c r="AA38" s="112">
        <v>6087.5</v>
      </c>
      <c r="AC38" s="107" t="s">
        <v>88</v>
      </c>
      <c r="AD38" s="64">
        <f t="shared" si="0"/>
        <v>2</v>
      </c>
      <c r="AE38" s="65"/>
      <c r="AF38" s="116"/>
      <c r="AG38" s="116"/>
      <c r="AH38" s="67"/>
      <c r="AI38" s="65"/>
      <c r="AJ38" s="66"/>
      <c r="AK38" s="67"/>
      <c r="AL38" s="64">
        <f t="shared" si="4"/>
        <v>2</v>
      </c>
      <c r="AM38" s="65"/>
      <c r="AN38" s="116"/>
      <c r="AO38" s="126"/>
    </row>
    <row r="39" spans="1:41">
      <c r="A39" s="108" t="s">
        <v>89</v>
      </c>
      <c r="B39" s="68">
        <v>10</v>
      </c>
      <c r="C39" s="54">
        <v>92.102800000000002</v>
      </c>
      <c r="D39" s="12">
        <v>699500</v>
      </c>
      <c r="E39" s="12">
        <v>7401.2</v>
      </c>
      <c r="F39" s="14"/>
      <c r="G39" s="54"/>
      <c r="H39" s="12"/>
      <c r="I39" s="14"/>
      <c r="J39" s="14">
        <v>10</v>
      </c>
      <c r="K39" s="54">
        <v>92.102800000000002</v>
      </c>
      <c r="L39" s="12">
        <v>699500</v>
      </c>
      <c r="M39" s="63">
        <v>7401.2</v>
      </c>
      <c r="O39" s="108" t="s">
        <v>89</v>
      </c>
      <c r="P39" s="68">
        <v>8</v>
      </c>
      <c r="Q39" s="54">
        <v>97.952500000000001</v>
      </c>
      <c r="R39" s="12">
        <v>825000.00000000012</v>
      </c>
      <c r="S39" s="12">
        <v>8440.125</v>
      </c>
      <c r="T39" s="14"/>
      <c r="U39" s="54"/>
      <c r="V39" s="12"/>
      <c r="W39" s="14"/>
      <c r="X39" s="14">
        <v>8</v>
      </c>
      <c r="Y39" s="54">
        <v>97.952500000000001</v>
      </c>
      <c r="Z39" s="12">
        <v>825000.00000000012</v>
      </c>
      <c r="AA39" s="63">
        <v>8440.125</v>
      </c>
      <c r="AC39" s="108" t="s">
        <v>89</v>
      </c>
      <c r="AD39" s="68">
        <f t="shared" si="0"/>
        <v>-2</v>
      </c>
      <c r="AE39" s="54">
        <f t="shared" si="1"/>
        <v>6.3512727083215692</v>
      </c>
      <c r="AF39" s="11">
        <f t="shared" si="2"/>
        <v>17.941386704789149</v>
      </c>
      <c r="AG39" s="11">
        <f t="shared" si="3"/>
        <v>14.037250716100095</v>
      </c>
      <c r="AH39" s="14"/>
      <c r="AI39" s="54"/>
      <c r="AJ39" s="12"/>
      <c r="AK39" s="14"/>
      <c r="AL39" s="14">
        <f t="shared" si="4"/>
        <v>-2</v>
      </c>
      <c r="AM39" s="54">
        <f t="shared" si="5"/>
        <v>6.3512727083215692</v>
      </c>
      <c r="AN39" s="11">
        <f t="shared" si="6"/>
        <v>17.941386704789149</v>
      </c>
      <c r="AO39" s="125">
        <f t="shared" si="7"/>
        <v>14.037250716100095</v>
      </c>
    </row>
    <row r="40" spans="1:41">
      <c r="A40" s="107" t="s">
        <v>90</v>
      </c>
      <c r="B40" s="64">
        <v>15</v>
      </c>
      <c r="C40" s="65">
        <v>80.304541999999984</v>
      </c>
      <c r="D40" s="66">
        <v>736233.33333333326</v>
      </c>
      <c r="E40" s="66">
        <v>9640.4000000000015</v>
      </c>
      <c r="F40" s="67"/>
      <c r="G40" s="65"/>
      <c r="H40" s="66"/>
      <c r="I40" s="67"/>
      <c r="J40" s="64">
        <v>15</v>
      </c>
      <c r="K40" s="65">
        <v>80.304541999999984</v>
      </c>
      <c r="L40" s="66">
        <v>736233.33333333326</v>
      </c>
      <c r="M40" s="112">
        <v>9640.4000000000015</v>
      </c>
      <c r="O40" s="107" t="s">
        <v>90</v>
      </c>
      <c r="P40" s="64">
        <v>21</v>
      </c>
      <c r="Q40" s="65">
        <v>63.769677095238094</v>
      </c>
      <c r="R40" s="66">
        <v>665133.33333333326</v>
      </c>
      <c r="S40" s="66">
        <v>10365.200000000001</v>
      </c>
      <c r="T40" s="67"/>
      <c r="U40" s="65"/>
      <c r="V40" s="66"/>
      <c r="W40" s="67"/>
      <c r="X40" s="64">
        <v>21</v>
      </c>
      <c r="Y40" s="65">
        <v>63.769677095238094</v>
      </c>
      <c r="Z40" s="66">
        <v>665133.33333333326</v>
      </c>
      <c r="AA40" s="112">
        <v>10365.200000000001</v>
      </c>
      <c r="AC40" s="107" t="s">
        <v>90</v>
      </c>
      <c r="AD40" s="64">
        <f t="shared" si="0"/>
        <v>6</v>
      </c>
      <c r="AE40" s="65">
        <f t="shared" si="1"/>
        <v>-20.590198876623806</v>
      </c>
      <c r="AF40" s="116">
        <f t="shared" si="2"/>
        <v>-9.6572644542038315</v>
      </c>
      <c r="AG40" s="116">
        <f t="shared" si="3"/>
        <v>7.5183602340151774</v>
      </c>
      <c r="AH40" s="67"/>
      <c r="AI40" s="65"/>
      <c r="AJ40" s="66"/>
      <c r="AK40" s="67"/>
      <c r="AL40" s="64">
        <f t="shared" si="4"/>
        <v>6</v>
      </c>
      <c r="AM40" s="65">
        <f t="shared" si="5"/>
        <v>-20.590198876623806</v>
      </c>
      <c r="AN40" s="116">
        <f t="shared" si="6"/>
        <v>-9.6572644542038315</v>
      </c>
      <c r="AO40" s="126">
        <f t="shared" si="7"/>
        <v>7.5183602340151774</v>
      </c>
    </row>
    <row r="41" spans="1:41">
      <c r="A41" s="106" t="s">
        <v>91</v>
      </c>
      <c r="B41" s="47">
        <v>81</v>
      </c>
      <c r="C41" s="45">
        <v>77.672291249999986</v>
      </c>
      <c r="D41" s="46">
        <v>296863.141025641</v>
      </c>
      <c r="E41" s="46">
        <v>3837.9090909090901</v>
      </c>
      <c r="F41" s="46"/>
      <c r="G41" s="45"/>
      <c r="H41" s="46"/>
      <c r="I41" s="46"/>
      <c r="J41" s="46">
        <v>81</v>
      </c>
      <c r="K41" s="45">
        <v>77.672291249999986</v>
      </c>
      <c r="L41" s="46">
        <v>296863.141025641</v>
      </c>
      <c r="M41" s="62">
        <v>3837.9090909090901</v>
      </c>
      <c r="O41" s="106" t="s">
        <v>91</v>
      </c>
      <c r="P41" s="47">
        <v>77</v>
      </c>
      <c r="Q41" s="45">
        <v>76.717349363636387</v>
      </c>
      <c r="R41" s="46">
        <v>332269.93333333335</v>
      </c>
      <c r="S41" s="46">
        <v>4414.6400000000012</v>
      </c>
      <c r="T41" s="46"/>
      <c r="U41" s="45"/>
      <c r="V41" s="46"/>
      <c r="W41" s="46"/>
      <c r="X41" s="46">
        <v>77</v>
      </c>
      <c r="Y41" s="45">
        <v>76.717349363636387</v>
      </c>
      <c r="Z41" s="46">
        <v>332269.93333333335</v>
      </c>
      <c r="AA41" s="62">
        <v>4414.6400000000012</v>
      </c>
      <c r="AC41" s="106" t="s">
        <v>91</v>
      </c>
      <c r="AD41" s="47">
        <f t="shared" si="0"/>
        <v>-4</v>
      </c>
      <c r="AE41" s="45">
        <f t="shared" si="1"/>
        <v>-1.2294498733016317</v>
      </c>
      <c r="AF41" s="114">
        <f t="shared" si="2"/>
        <v>11.92697489670304</v>
      </c>
      <c r="AG41" s="114">
        <f t="shared" si="3"/>
        <v>15.027216524149097</v>
      </c>
      <c r="AH41" s="46"/>
      <c r="AI41" s="45"/>
      <c r="AJ41" s="46"/>
      <c r="AK41" s="46"/>
      <c r="AL41" s="46">
        <f t="shared" si="4"/>
        <v>-4</v>
      </c>
      <c r="AM41" s="45">
        <f t="shared" si="5"/>
        <v>-1.2294498733016317</v>
      </c>
      <c r="AN41" s="114">
        <f t="shared" si="6"/>
        <v>11.92697489670304</v>
      </c>
      <c r="AO41" s="115">
        <f t="shared" si="7"/>
        <v>15.027216524149097</v>
      </c>
    </row>
    <row r="42" spans="1:41">
      <c r="A42" s="107" t="s">
        <v>92</v>
      </c>
      <c r="B42" s="49">
        <v>7</v>
      </c>
      <c r="C42" s="50">
        <v>81.714285714285722</v>
      </c>
      <c r="D42" s="3">
        <v>336832.1428571429</v>
      </c>
      <c r="E42" s="3">
        <v>4262.8571428571422</v>
      </c>
      <c r="F42" s="51"/>
      <c r="G42" s="50"/>
      <c r="H42" s="3"/>
      <c r="I42" s="51"/>
      <c r="J42" s="51">
        <v>7</v>
      </c>
      <c r="K42" s="50">
        <v>81.714285714285722</v>
      </c>
      <c r="L42" s="3">
        <v>336832.1428571429</v>
      </c>
      <c r="M42" s="25">
        <v>4262.8571428571422</v>
      </c>
      <c r="O42" s="107" t="s">
        <v>92</v>
      </c>
      <c r="P42" s="49">
        <v>5</v>
      </c>
      <c r="Q42" s="50">
        <v>86.148880000000005</v>
      </c>
      <c r="R42" s="3">
        <v>310000</v>
      </c>
      <c r="S42" s="3">
        <v>3664.6</v>
      </c>
      <c r="T42" s="51"/>
      <c r="U42" s="50"/>
      <c r="V42" s="3"/>
      <c r="W42" s="51"/>
      <c r="X42" s="51">
        <v>5</v>
      </c>
      <c r="Y42" s="50">
        <v>86.148880000000005</v>
      </c>
      <c r="Z42" s="3">
        <v>310000</v>
      </c>
      <c r="AA42" s="25">
        <v>3664.6</v>
      </c>
      <c r="AC42" s="107" t="s">
        <v>92</v>
      </c>
      <c r="AD42" s="49">
        <f t="shared" si="0"/>
        <v>-2</v>
      </c>
      <c r="AE42" s="50">
        <f t="shared" si="1"/>
        <v>5.4269510489510449</v>
      </c>
      <c r="AF42" s="99">
        <f t="shared" si="2"/>
        <v>-7.9660280131053103</v>
      </c>
      <c r="AG42" s="99">
        <f t="shared" si="3"/>
        <v>-14.034182305630017</v>
      </c>
      <c r="AH42" s="51"/>
      <c r="AI42" s="50"/>
      <c r="AJ42" s="3"/>
      <c r="AK42" s="51"/>
      <c r="AL42" s="51">
        <f t="shared" si="4"/>
        <v>-2</v>
      </c>
      <c r="AM42" s="50">
        <f t="shared" si="5"/>
        <v>5.4269510489510449</v>
      </c>
      <c r="AN42" s="99">
        <f t="shared" si="6"/>
        <v>-7.9660280131053103</v>
      </c>
      <c r="AO42" s="102">
        <f t="shared" si="7"/>
        <v>-14.034182305630017</v>
      </c>
    </row>
    <row r="43" spans="1:41">
      <c r="A43" s="108" t="s">
        <v>93</v>
      </c>
      <c r="B43" s="53">
        <v>7</v>
      </c>
      <c r="C43" s="54">
        <v>85.007000000000005</v>
      </c>
      <c r="D43" s="12">
        <v>312571.42857142858</v>
      </c>
      <c r="E43" s="12">
        <v>3893.1428571428569</v>
      </c>
      <c r="F43" s="14"/>
      <c r="G43" s="54"/>
      <c r="H43" s="12"/>
      <c r="I43" s="14"/>
      <c r="J43" s="14">
        <v>7</v>
      </c>
      <c r="K43" s="54">
        <v>85.007000000000005</v>
      </c>
      <c r="L43" s="12">
        <v>312571.42857142858</v>
      </c>
      <c r="M43" s="63">
        <v>3893.1428571428569</v>
      </c>
      <c r="O43" s="108" t="s">
        <v>93</v>
      </c>
      <c r="P43" s="53">
        <v>3</v>
      </c>
      <c r="Q43" s="54">
        <v>81.413333333333341</v>
      </c>
      <c r="R43" s="12">
        <v>251666.66666666666</v>
      </c>
      <c r="S43" s="12">
        <v>3072</v>
      </c>
      <c r="T43" s="14"/>
      <c r="U43" s="54"/>
      <c r="V43" s="12"/>
      <c r="W43" s="14"/>
      <c r="X43" s="14">
        <v>3</v>
      </c>
      <c r="Y43" s="54">
        <v>81.413333333333341</v>
      </c>
      <c r="Z43" s="12">
        <v>251666.66666666666</v>
      </c>
      <c r="AA43" s="63">
        <v>3072</v>
      </c>
      <c r="AC43" s="108" t="s">
        <v>93</v>
      </c>
      <c r="AD43" s="53">
        <f t="shared" si="0"/>
        <v>-4</v>
      </c>
      <c r="AE43" s="54">
        <f t="shared" si="1"/>
        <v>-4.227494990608613</v>
      </c>
      <c r="AF43" s="11">
        <f t="shared" si="2"/>
        <v>-19.485070079219994</v>
      </c>
      <c r="AG43" s="11">
        <f t="shared" si="3"/>
        <v>-21.092029942756486</v>
      </c>
      <c r="AH43" s="14"/>
      <c r="AI43" s="54"/>
      <c r="AJ43" s="12"/>
      <c r="AK43" s="14"/>
      <c r="AL43" s="14">
        <f t="shared" si="4"/>
        <v>-4</v>
      </c>
      <c r="AM43" s="54">
        <f t="shared" si="5"/>
        <v>-4.227494990608613</v>
      </c>
      <c r="AN43" s="11">
        <f t="shared" si="6"/>
        <v>-19.485070079219994</v>
      </c>
      <c r="AO43" s="125">
        <f t="shared" si="7"/>
        <v>-21.092029942756486</v>
      </c>
    </row>
    <row r="44" spans="1:41">
      <c r="A44" s="107" t="s">
        <v>94</v>
      </c>
      <c r="B44" s="49">
        <v>3</v>
      </c>
      <c r="C44" s="50">
        <v>52.5</v>
      </c>
      <c r="D44" s="3">
        <v>265666.66666666669</v>
      </c>
      <c r="E44" s="3">
        <v>3890</v>
      </c>
      <c r="F44" s="51"/>
      <c r="G44" s="50"/>
      <c r="H44" s="3"/>
      <c r="I44" s="51"/>
      <c r="J44" s="51">
        <v>3</v>
      </c>
      <c r="K44" s="50">
        <v>52.5</v>
      </c>
      <c r="L44" s="3">
        <v>265666.66666666669</v>
      </c>
      <c r="M44" s="25">
        <v>3890</v>
      </c>
      <c r="O44" s="107" t="s">
        <v>94</v>
      </c>
      <c r="P44" s="49">
        <v>30</v>
      </c>
      <c r="Q44" s="50">
        <v>66.01402916666666</v>
      </c>
      <c r="R44" s="3">
        <v>273124.83333333337</v>
      </c>
      <c r="S44" s="3">
        <v>4179.7333333333336</v>
      </c>
      <c r="T44" s="51"/>
      <c r="U44" s="50"/>
      <c r="V44" s="3"/>
      <c r="W44" s="51"/>
      <c r="X44" s="51">
        <v>30</v>
      </c>
      <c r="Y44" s="50">
        <v>66.01402916666666</v>
      </c>
      <c r="Z44" s="3">
        <v>273124.83333333337</v>
      </c>
      <c r="AA44" s="25">
        <v>4179.7333333333336</v>
      </c>
      <c r="AC44" s="107" t="s">
        <v>94</v>
      </c>
      <c r="AD44" s="49">
        <f t="shared" si="0"/>
        <v>27</v>
      </c>
      <c r="AE44" s="50">
        <f t="shared" si="1"/>
        <v>25.741007936507923</v>
      </c>
      <c r="AF44" s="99">
        <f t="shared" si="2"/>
        <v>2.8073400250941098</v>
      </c>
      <c r="AG44" s="99">
        <f t="shared" si="3"/>
        <v>7.448157669237367</v>
      </c>
      <c r="AH44" s="51"/>
      <c r="AI44" s="50"/>
      <c r="AJ44" s="3"/>
      <c r="AK44" s="51"/>
      <c r="AL44" s="51">
        <f t="shared" si="4"/>
        <v>27</v>
      </c>
      <c r="AM44" s="50">
        <f t="shared" si="5"/>
        <v>25.741007936507923</v>
      </c>
      <c r="AN44" s="99">
        <f t="shared" si="6"/>
        <v>2.8073400250941098</v>
      </c>
      <c r="AO44" s="102">
        <f t="shared" si="7"/>
        <v>7.448157669237367</v>
      </c>
    </row>
    <row r="45" spans="1:41">
      <c r="A45" s="108" t="s">
        <v>95</v>
      </c>
      <c r="B45" s="53">
        <v>32</v>
      </c>
      <c r="C45" s="54">
        <v>79.715134375000005</v>
      </c>
      <c r="D45" s="12">
        <v>325672.41379310342</v>
      </c>
      <c r="E45" s="12">
        <v>4141.3103448275851</v>
      </c>
      <c r="F45" s="14"/>
      <c r="G45" s="54"/>
      <c r="H45" s="12"/>
      <c r="I45" s="14"/>
      <c r="J45" s="14">
        <v>32</v>
      </c>
      <c r="K45" s="54">
        <v>79.715134375000005</v>
      </c>
      <c r="L45" s="12">
        <v>325672.41379310342</v>
      </c>
      <c r="M45" s="63">
        <v>4141.3103448275851</v>
      </c>
      <c r="O45" s="108" t="s">
        <v>95</v>
      </c>
      <c r="P45" s="53">
        <v>15</v>
      </c>
      <c r="Q45" s="54">
        <v>85.690125599999988</v>
      </c>
      <c r="R45" s="12">
        <v>384384.61538461538</v>
      </c>
      <c r="S45" s="12">
        <v>4774.5384615384619</v>
      </c>
      <c r="T45" s="14"/>
      <c r="U45" s="54"/>
      <c r="V45" s="12"/>
      <c r="W45" s="14"/>
      <c r="X45" s="14">
        <v>15</v>
      </c>
      <c r="Y45" s="54">
        <v>85.690125599999988</v>
      </c>
      <c r="Z45" s="12">
        <v>384384.61538461538</v>
      </c>
      <c r="AA45" s="63">
        <v>4774.5384615384619</v>
      </c>
      <c r="AC45" s="108" t="s">
        <v>95</v>
      </c>
      <c r="AD45" s="53">
        <f t="shared" si="0"/>
        <v>-17</v>
      </c>
      <c r="AE45" s="54">
        <f t="shared" si="1"/>
        <v>7.4954289067520401</v>
      </c>
      <c r="AF45" s="11">
        <f t="shared" si="2"/>
        <v>18.02799350049073</v>
      </c>
      <c r="AG45" s="11">
        <f t="shared" si="3"/>
        <v>15.290525557973847</v>
      </c>
      <c r="AH45" s="14"/>
      <c r="AI45" s="54"/>
      <c r="AJ45" s="12"/>
      <c r="AK45" s="14"/>
      <c r="AL45" s="14">
        <f t="shared" si="4"/>
        <v>-17</v>
      </c>
      <c r="AM45" s="54">
        <f t="shared" si="5"/>
        <v>7.4954289067520401</v>
      </c>
      <c r="AN45" s="11">
        <f t="shared" si="6"/>
        <v>18.02799350049073</v>
      </c>
      <c r="AO45" s="125">
        <f t="shared" si="7"/>
        <v>15.290525557973847</v>
      </c>
    </row>
    <row r="46" spans="1:41">
      <c r="A46" s="107" t="s">
        <v>96</v>
      </c>
      <c r="B46" s="49">
        <v>18</v>
      </c>
      <c r="C46" s="50">
        <v>65.555555555555543</v>
      </c>
      <c r="D46" s="3">
        <v>217388.88888888888</v>
      </c>
      <c r="E46" s="3">
        <v>3356.666666666667</v>
      </c>
      <c r="F46" s="51"/>
      <c r="G46" s="50"/>
      <c r="H46" s="3"/>
      <c r="I46" s="51"/>
      <c r="J46" s="51">
        <v>18</v>
      </c>
      <c r="K46" s="50">
        <v>65.555555555555543</v>
      </c>
      <c r="L46" s="3">
        <v>217388.88888888888</v>
      </c>
      <c r="M46" s="25">
        <v>3356.666666666667</v>
      </c>
      <c r="O46" s="107" t="s">
        <v>96</v>
      </c>
      <c r="P46" s="49">
        <v>18</v>
      </c>
      <c r="Q46" s="50">
        <v>79.835736222222195</v>
      </c>
      <c r="R46" s="3">
        <v>407166.66666666669</v>
      </c>
      <c r="S46" s="3">
        <v>5158.4999999999991</v>
      </c>
      <c r="T46" s="51"/>
      <c r="U46" s="50"/>
      <c r="V46" s="3"/>
      <c r="W46" s="51"/>
      <c r="X46" s="51">
        <v>18</v>
      </c>
      <c r="Y46" s="50">
        <v>79.835736222222195</v>
      </c>
      <c r="Z46" s="3">
        <v>407166.66666666669</v>
      </c>
      <c r="AA46" s="25">
        <v>5158.4999999999991</v>
      </c>
      <c r="AC46" s="107" t="s">
        <v>96</v>
      </c>
      <c r="AD46" s="49">
        <f t="shared" si="0"/>
        <v>0</v>
      </c>
      <c r="AE46" s="50">
        <f t="shared" si="1"/>
        <v>21.783326440677946</v>
      </c>
      <c r="AF46" s="99">
        <f t="shared" si="2"/>
        <v>87.298747763864057</v>
      </c>
      <c r="AG46" s="99">
        <f t="shared" si="3"/>
        <v>53.679245283018822</v>
      </c>
      <c r="AH46" s="51"/>
      <c r="AI46" s="50"/>
      <c r="AJ46" s="3"/>
      <c r="AK46" s="51"/>
      <c r="AL46" s="51">
        <f t="shared" si="4"/>
        <v>0</v>
      </c>
      <c r="AM46" s="50">
        <f t="shared" si="5"/>
        <v>21.783326440677946</v>
      </c>
      <c r="AN46" s="99">
        <f t="shared" si="6"/>
        <v>87.298747763864057</v>
      </c>
      <c r="AO46" s="102">
        <f t="shared" si="7"/>
        <v>53.679245283018822</v>
      </c>
    </row>
    <row r="47" spans="1:41">
      <c r="A47" s="109" t="s">
        <v>97</v>
      </c>
      <c r="B47" s="53">
        <v>5</v>
      </c>
      <c r="C47" s="54">
        <v>102.4</v>
      </c>
      <c r="D47" s="12">
        <v>373000</v>
      </c>
      <c r="E47" s="12">
        <v>3624.8</v>
      </c>
      <c r="F47" s="14"/>
      <c r="G47" s="54"/>
      <c r="H47" s="12"/>
      <c r="I47" s="14"/>
      <c r="J47" s="14">
        <v>5</v>
      </c>
      <c r="K47" s="54">
        <v>102.4</v>
      </c>
      <c r="L47" s="12">
        <v>373000</v>
      </c>
      <c r="M47" s="63">
        <v>3624.8</v>
      </c>
      <c r="O47" s="109" t="s">
        <v>97</v>
      </c>
      <c r="P47" s="53">
        <v>5</v>
      </c>
      <c r="Q47" s="54">
        <v>93.487097999999989</v>
      </c>
      <c r="R47" s="12">
        <v>384100</v>
      </c>
      <c r="S47" s="12">
        <v>4084.4</v>
      </c>
      <c r="T47" s="14"/>
      <c r="U47" s="54"/>
      <c r="V47" s="12"/>
      <c r="W47" s="14"/>
      <c r="X47" s="14">
        <v>5</v>
      </c>
      <c r="Y47" s="54">
        <v>93.487097999999989</v>
      </c>
      <c r="Z47" s="12">
        <v>384100</v>
      </c>
      <c r="AA47" s="63">
        <v>4084.4</v>
      </c>
      <c r="AC47" s="109" t="s">
        <v>97</v>
      </c>
      <c r="AD47" s="53">
        <f t="shared" si="0"/>
        <v>0</v>
      </c>
      <c r="AE47" s="54">
        <f t="shared" si="1"/>
        <v>-8.704005859375016</v>
      </c>
      <c r="AF47" s="11">
        <f t="shared" si="2"/>
        <v>2.9758713136729225</v>
      </c>
      <c r="AG47" s="11">
        <f t="shared" si="3"/>
        <v>12.679320238357976</v>
      </c>
      <c r="AH47" s="14"/>
      <c r="AI47" s="54"/>
      <c r="AJ47" s="12"/>
      <c r="AK47" s="14"/>
      <c r="AL47" s="14">
        <f t="shared" si="4"/>
        <v>0</v>
      </c>
      <c r="AM47" s="54">
        <f t="shared" si="5"/>
        <v>-8.704005859375016</v>
      </c>
      <c r="AN47" s="11">
        <f t="shared" si="6"/>
        <v>2.9758713136729225</v>
      </c>
      <c r="AO47" s="125">
        <f t="shared" si="7"/>
        <v>12.679320238357976</v>
      </c>
    </row>
    <row r="48" spans="1:41" ht="15" customHeight="1">
      <c r="A48" s="107" t="s">
        <v>98</v>
      </c>
      <c r="B48" s="49">
        <v>9</v>
      </c>
      <c r="C48" s="50">
        <v>77.649999999999991</v>
      </c>
      <c r="D48" s="3">
        <v>287777.77777777775</v>
      </c>
      <c r="E48" s="3">
        <v>3556.1111111111113</v>
      </c>
      <c r="F48" s="51"/>
      <c r="G48" s="50"/>
      <c r="H48" s="3"/>
      <c r="I48" s="51"/>
      <c r="J48" s="51">
        <v>9</v>
      </c>
      <c r="K48" s="50">
        <v>77.649999999999991</v>
      </c>
      <c r="L48" s="3">
        <v>287777.77777777775</v>
      </c>
      <c r="M48" s="25">
        <v>3556.1111111111113</v>
      </c>
      <c r="O48" s="107" t="s">
        <v>98</v>
      </c>
      <c r="P48" s="49">
        <v>1</v>
      </c>
      <c r="Q48" s="50">
        <v>62</v>
      </c>
      <c r="R48" s="3">
        <v>175000</v>
      </c>
      <c r="S48" s="3">
        <v>2823</v>
      </c>
      <c r="T48" s="51"/>
      <c r="U48" s="50"/>
      <c r="V48" s="3"/>
      <c r="W48" s="51"/>
      <c r="X48" s="51">
        <v>1</v>
      </c>
      <c r="Y48" s="50">
        <v>62</v>
      </c>
      <c r="Z48" s="3">
        <v>175000</v>
      </c>
      <c r="AA48" s="25">
        <v>2823</v>
      </c>
      <c r="AC48" s="107" t="s">
        <v>98</v>
      </c>
      <c r="AD48" s="49">
        <f t="shared" si="0"/>
        <v>-8</v>
      </c>
      <c r="AE48" s="50">
        <f t="shared" si="1"/>
        <v>-20.15453960077269</v>
      </c>
      <c r="AF48" s="99">
        <f t="shared" si="2"/>
        <v>-39.189189189189186</v>
      </c>
      <c r="AG48" s="99">
        <f t="shared" si="3"/>
        <v>-20.615528823621311</v>
      </c>
      <c r="AH48" s="51"/>
      <c r="AI48" s="50"/>
      <c r="AJ48" s="3"/>
      <c r="AK48" s="51"/>
      <c r="AL48" s="51">
        <f t="shared" si="4"/>
        <v>-8</v>
      </c>
      <c r="AM48" s="50">
        <f t="shared" si="5"/>
        <v>-20.15453960077269</v>
      </c>
      <c r="AN48" s="99">
        <f t="shared" si="6"/>
        <v>-39.189189189189186</v>
      </c>
      <c r="AO48" s="102">
        <f t="shared" si="7"/>
        <v>-20.615528823621311</v>
      </c>
    </row>
    <row r="49" spans="1:42" ht="15" customHeight="1">
      <c r="A49" s="106" t="s">
        <v>99</v>
      </c>
      <c r="B49" s="47">
        <v>24</v>
      </c>
      <c r="C49" s="45">
        <v>88.750833333333333</v>
      </c>
      <c r="D49" s="46">
        <v>293720.83333333337</v>
      </c>
      <c r="E49" s="46">
        <v>3327.458333333333</v>
      </c>
      <c r="F49" s="46"/>
      <c r="G49" s="45"/>
      <c r="H49" s="46"/>
      <c r="I49" s="46"/>
      <c r="J49" s="46">
        <v>24</v>
      </c>
      <c r="K49" s="45">
        <v>88.750833333333333</v>
      </c>
      <c r="L49" s="46">
        <v>293720.83333333337</v>
      </c>
      <c r="M49" s="62">
        <v>3327.458333333333</v>
      </c>
      <c r="O49" s="106" t="s">
        <v>99</v>
      </c>
      <c r="P49" s="47">
        <v>4</v>
      </c>
      <c r="Q49" s="45">
        <v>69.394475</v>
      </c>
      <c r="R49" s="46">
        <v>183975</v>
      </c>
      <c r="S49" s="46">
        <v>2743.5</v>
      </c>
      <c r="T49" s="46"/>
      <c r="U49" s="45"/>
      <c r="V49" s="46"/>
      <c r="W49" s="46"/>
      <c r="X49" s="46">
        <v>4</v>
      </c>
      <c r="Y49" s="45">
        <v>69.394475</v>
      </c>
      <c r="Z49" s="46">
        <v>183975</v>
      </c>
      <c r="AA49" s="62">
        <v>2743.5</v>
      </c>
      <c r="AC49" s="106" t="s">
        <v>99</v>
      </c>
      <c r="AD49" s="47">
        <f t="shared" si="0"/>
        <v>-20</v>
      </c>
      <c r="AE49" s="45">
        <f t="shared" si="1"/>
        <v>-21.809776434024094</v>
      </c>
      <c r="AF49" s="114">
        <f t="shared" si="2"/>
        <v>-37.363993588015845</v>
      </c>
      <c r="AG49" s="114">
        <f t="shared" si="3"/>
        <v>-17.549681313314707</v>
      </c>
      <c r="AH49" s="46"/>
      <c r="AI49" s="45"/>
      <c r="AJ49" s="46"/>
      <c r="AK49" s="46"/>
      <c r="AL49" s="46">
        <f t="shared" si="4"/>
        <v>-20</v>
      </c>
      <c r="AM49" s="45">
        <f t="shared" si="5"/>
        <v>-21.809776434024094</v>
      </c>
      <c r="AN49" s="114">
        <f t="shared" si="6"/>
        <v>-37.363993588015845</v>
      </c>
      <c r="AO49" s="115">
        <f t="shared" si="7"/>
        <v>-17.549681313314707</v>
      </c>
    </row>
    <row r="50" spans="1:42">
      <c r="A50" s="107" t="s">
        <v>100</v>
      </c>
      <c r="B50" s="49">
        <v>4</v>
      </c>
      <c r="C50" s="50">
        <v>92.25</v>
      </c>
      <c r="D50" s="3">
        <v>265500</v>
      </c>
      <c r="E50" s="3">
        <v>2889.5</v>
      </c>
      <c r="F50" s="51"/>
      <c r="G50" s="50"/>
      <c r="H50" s="3"/>
      <c r="I50" s="51"/>
      <c r="J50" s="51">
        <v>4</v>
      </c>
      <c r="K50" s="50">
        <v>92.25</v>
      </c>
      <c r="L50" s="3">
        <v>265500</v>
      </c>
      <c r="M50" s="25">
        <v>2889.5</v>
      </c>
      <c r="O50" s="107" t="s">
        <v>100</v>
      </c>
      <c r="P50" s="49"/>
      <c r="Q50" s="50"/>
      <c r="R50" s="3"/>
      <c r="S50" s="3"/>
      <c r="T50" s="51"/>
      <c r="U50" s="50"/>
      <c r="V50" s="3"/>
      <c r="W50" s="51"/>
      <c r="X50" s="51"/>
      <c r="Y50" s="50"/>
      <c r="Z50" s="3"/>
      <c r="AA50" s="25"/>
      <c r="AC50" s="107" t="s">
        <v>100</v>
      </c>
      <c r="AD50" s="49">
        <f t="shared" si="0"/>
        <v>-4</v>
      </c>
      <c r="AE50" s="50"/>
      <c r="AF50" s="99"/>
      <c r="AG50" s="99"/>
      <c r="AH50" s="51"/>
      <c r="AI50" s="50"/>
      <c r="AJ50" s="3"/>
      <c r="AK50" s="51"/>
      <c r="AL50" s="51">
        <f t="shared" si="4"/>
        <v>-4</v>
      </c>
      <c r="AM50" s="50"/>
      <c r="AN50" s="99"/>
      <c r="AO50" s="102"/>
    </row>
    <row r="51" spans="1:42">
      <c r="A51" s="108" t="s">
        <v>101</v>
      </c>
      <c r="B51" s="53">
        <v>20</v>
      </c>
      <c r="C51" s="54">
        <v>88.051000000000002</v>
      </c>
      <c r="D51" s="12">
        <v>299365</v>
      </c>
      <c r="E51" s="12">
        <v>3415.05</v>
      </c>
      <c r="F51" s="14"/>
      <c r="G51" s="54"/>
      <c r="H51" s="12"/>
      <c r="I51" s="14"/>
      <c r="J51" s="53">
        <v>20</v>
      </c>
      <c r="K51" s="54">
        <v>88.051000000000002</v>
      </c>
      <c r="L51" s="12">
        <v>299365</v>
      </c>
      <c r="M51" s="63">
        <v>3415.05</v>
      </c>
      <c r="O51" s="108" t="s">
        <v>101</v>
      </c>
      <c r="P51" s="53">
        <v>4</v>
      </c>
      <c r="Q51" s="54">
        <v>69.394475</v>
      </c>
      <c r="R51" s="12">
        <v>183975</v>
      </c>
      <c r="S51" s="12">
        <v>2743.5</v>
      </c>
      <c r="T51" s="14"/>
      <c r="U51" s="54"/>
      <c r="V51" s="12"/>
      <c r="W51" s="14"/>
      <c r="X51" s="53">
        <v>4</v>
      </c>
      <c r="Y51" s="54">
        <v>69.394475</v>
      </c>
      <c r="Z51" s="12">
        <v>183975</v>
      </c>
      <c r="AA51" s="63">
        <v>2743.5</v>
      </c>
      <c r="AC51" s="108" t="s">
        <v>101</v>
      </c>
      <c r="AD51" s="53">
        <f t="shared" si="0"/>
        <v>-16</v>
      </c>
      <c r="AE51" s="54">
        <f t="shared" si="1"/>
        <v>-21.188316998103375</v>
      </c>
      <c r="AF51" s="11">
        <f t="shared" si="2"/>
        <v>-38.544920080837777</v>
      </c>
      <c r="AG51" s="11">
        <f t="shared" si="3"/>
        <v>-19.664426582334084</v>
      </c>
      <c r="AH51" s="14"/>
      <c r="AI51" s="54"/>
      <c r="AJ51" s="12"/>
      <c r="AK51" s="14"/>
      <c r="AL51" s="53">
        <f t="shared" si="4"/>
        <v>-16</v>
      </c>
      <c r="AM51" s="54">
        <f t="shared" si="5"/>
        <v>-21.188316998103375</v>
      </c>
      <c r="AN51" s="11">
        <f t="shared" si="6"/>
        <v>-38.544920080837777</v>
      </c>
      <c r="AO51" s="125">
        <f t="shared" si="7"/>
        <v>-19.664426582334084</v>
      </c>
    </row>
    <row r="52" spans="1:42" s="55" customFormat="1">
      <c r="A52" s="58" t="s">
        <v>102</v>
      </c>
      <c r="B52" s="47">
        <v>50</v>
      </c>
      <c r="C52" s="45">
        <v>77.213542000000018</v>
      </c>
      <c r="D52" s="46">
        <v>298210.38000000012</v>
      </c>
      <c r="E52" s="46">
        <v>4218.82</v>
      </c>
      <c r="F52" s="46"/>
      <c r="G52" s="45"/>
      <c r="H52" s="46"/>
      <c r="I52" s="46"/>
      <c r="J52" s="46">
        <v>50</v>
      </c>
      <c r="K52" s="45">
        <v>77.213542000000018</v>
      </c>
      <c r="L52" s="46">
        <v>298210.38000000012</v>
      </c>
      <c r="M52" s="62">
        <v>4218.82</v>
      </c>
      <c r="N52" s="56"/>
      <c r="O52" s="58" t="s">
        <v>102</v>
      </c>
      <c r="P52" s="47">
        <v>69</v>
      </c>
      <c r="Q52" s="45">
        <v>71.673628260869521</v>
      </c>
      <c r="R52" s="46">
        <v>351379.31884057965</v>
      </c>
      <c r="S52" s="46">
        <v>4991.463768115942</v>
      </c>
      <c r="T52" s="46"/>
      <c r="U52" s="45"/>
      <c r="V52" s="46"/>
      <c r="W52" s="46"/>
      <c r="X52" s="46">
        <v>69</v>
      </c>
      <c r="Y52" s="45">
        <v>71.673628260869521</v>
      </c>
      <c r="Z52" s="46">
        <v>351379.31884057965</v>
      </c>
      <c r="AA52" s="62">
        <v>4991.463768115942</v>
      </c>
      <c r="AB52" s="56"/>
      <c r="AC52" s="58" t="s">
        <v>102</v>
      </c>
      <c r="AD52" s="47">
        <f t="shared" si="0"/>
        <v>19</v>
      </c>
      <c r="AE52" s="45">
        <f t="shared" si="1"/>
        <v>-7.1747955030096877</v>
      </c>
      <c r="AF52" s="114">
        <f t="shared" si="2"/>
        <v>17.829338750911187</v>
      </c>
      <c r="AG52" s="114">
        <f t="shared" si="3"/>
        <v>18.314215067624179</v>
      </c>
      <c r="AH52" s="46"/>
      <c r="AI52" s="45"/>
      <c r="AJ52" s="46"/>
      <c r="AK52" s="46"/>
      <c r="AL52" s="46">
        <f t="shared" si="4"/>
        <v>19</v>
      </c>
      <c r="AM52" s="45">
        <f t="shared" si="5"/>
        <v>-7.1747955030096877</v>
      </c>
      <c r="AN52" s="114">
        <f t="shared" si="6"/>
        <v>17.829338750911187</v>
      </c>
      <c r="AO52" s="115">
        <f t="shared" si="7"/>
        <v>18.314215067624179</v>
      </c>
      <c r="AP52" s="56"/>
    </row>
    <row r="53" spans="1:42">
      <c r="A53" s="107" t="s">
        <v>103</v>
      </c>
      <c r="B53" s="49">
        <v>1</v>
      </c>
      <c r="C53" s="50">
        <v>82</v>
      </c>
      <c r="D53" s="3">
        <v>329000</v>
      </c>
      <c r="E53" s="3">
        <v>4012</v>
      </c>
      <c r="F53" s="51"/>
      <c r="G53" s="50"/>
      <c r="H53" s="3"/>
      <c r="I53" s="51"/>
      <c r="J53" s="51">
        <v>1</v>
      </c>
      <c r="K53" s="50">
        <v>82</v>
      </c>
      <c r="L53" s="3">
        <v>329000</v>
      </c>
      <c r="M53" s="25">
        <v>4012</v>
      </c>
      <c r="O53" s="107" t="s">
        <v>103</v>
      </c>
      <c r="P53" s="49"/>
      <c r="Q53" s="50"/>
      <c r="R53" s="3"/>
      <c r="S53" s="3"/>
      <c r="T53" s="51"/>
      <c r="U53" s="50"/>
      <c r="V53" s="3"/>
      <c r="W53" s="51"/>
      <c r="X53" s="51"/>
      <c r="Y53" s="50"/>
      <c r="Z53" s="3"/>
      <c r="AA53" s="25"/>
      <c r="AC53" s="107" t="s">
        <v>103</v>
      </c>
      <c r="AD53" s="49">
        <f t="shared" si="0"/>
        <v>-1</v>
      </c>
      <c r="AE53" s="50"/>
      <c r="AF53" s="99"/>
      <c r="AG53" s="99"/>
      <c r="AH53" s="51"/>
      <c r="AI53" s="50"/>
      <c r="AJ53" s="3"/>
      <c r="AK53" s="51"/>
      <c r="AL53" s="51">
        <f t="shared" si="4"/>
        <v>-1</v>
      </c>
      <c r="AM53" s="50"/>
      <c r="AN53" s="99"/>
      <c r="AO53" s="102"/>
    </row>
    <row r="54" spans="1:42">
      <c r="A54" s="108" t="s">
        <v>104</v>
      </c>
      <c r="B54" s="53">
        <v>1</v>
      </c>
      <c r="C54" s="54">
        <v>91.608000000000004</v>
      </c>
      <c r="D54" s="12">
        <v>240500</v>
      </c>
      <c r="E54" s="12">
        <v>2625</v>
      </c>
      <c r="F54" s="14"/>
      <c r="G54" s="54"/>
      <c r="H54" s="12"/>
      <c r="I54" s="14"/>
      <c r="J54" s="14">
        <v>1</v>
      </c>
      <c r="K54" s="54">
        <v>91.608000000000004</v>
      </c>
      <c r="L54" s="12">
        <v>240500</v>
      </c>
      <c r="M54" s="63">
        <v>2625</v>
      </c>
      <c r="O54" s="108" t="s">
        <v>104</v>
      </c>
      <c r="P54" s="53"/>
      <c r="Q54" s="54"/>
      <c r="R54" s="12"/>
      <c r="S54" s="12"/>
      <c r="T54" s="14"/>
      <c r="U54" s="54"/>
      <c r="V54" s="12"/>
      <c r="W54" s="14"/>
      <c r="X54" s="14"/>
      <c r="Y54" s="54"/>
      <c r="Z54" s="12"/>
      <c r="AA54" s="63"/>
      <c r="AC54" s="108" t="s">
        <v>104</v>
      </c>
      <c r="AD54" s="53">
        <f t="shared" si="0"/>
        <v>-1</v>
      </c>
      <c r="AE54" s="54"/>
      <c r="AF54" s="11"/>
      <c r="AG54" s="11"/>
      <c r="AH54" s="14"/>
      <c r="AI54" s="54"/>
      <c r="AJ54" s="12"/>
      <c r="AK54" s="14"/>
      <c r="AL54" s="14">
        <f t="shared" si="4"/>
        <v>-1</v>
      </c>
      <c r="AM54" s="54"/>
      <c r="AN54" s="11"/>
      <c r="AO54" s="125"/>
    </row>
    <row r="55" spans="1:42">
      <c r="A55" s="107" t="s">
        <v>105</v>
      </c>
      <c r="B55" s="49">
        <v>48</v>
      </c>
      <c r="C55" s="50">
        <v>76.813939583333323</v>
      </c>
      <c r="D55" s="3">
        <v>298771.22916666669</v>
      </c>
      <c r="E55" s="3">
        <v>4256.3333333333339</v>
      </c>
      <c r="F55" s="51"/>
      <c r="G55" s="50"/>
      <c r="H55" s="3"/>
      <c r="I55" s="51"/>
      <c r="J55" s="51">
        <v>48</v>
      </c>
      <c r="K55" s="50">
        <v>76.813939583333323</v>
      </c>
      <c r="L55" s="3">
        <v>298771.22916666669</v>
      </c>
      <c r="M55" s="25">
        <v>4256.3333333333339</v>
      </c>
      <c r="O55" s="107" t="s">
        <v>105</v>
      </c>
      <c r="P55" s="49">
        <v>69</v>
      </c>
      <c r="Q55" s="50">
        <v>71.673628260869521</v>
      </c>
      <c r="R55" s="3">
        <v>351379.31884057965</v>
      </c>
      <c r="S55" s="3">
        <v>4991.463768115942</v>
      </c>
      <c r="T55" s="51"/>
      <c r="U55" s="50"/>
      <c r="V55" s="3"/>
      <c r="W55" s="51"/>
      <c r="X55" s="51">
        <v>69</v>
      </c>
      <c r="Y55" s="50">
        <v>71.673628260869521</v>
      </c>
      <c r="Z55" s="3">
        <v>351379.31884057965</v>
      </c>
      <c r="AA55" s="25">
        <v>4991.463768115942</v>
      </c>
      <c r="AC55" s="107" t="s">
        <v>105</v>
      </c>
      <c r="AD55" s="49">
        <f t="shared" si="0"/>
        <v>21</v>
      </c>
      <c r="AE55" s="50">
        <f t="shared" si="1"/>
        <v>-6.6918990880388574</v>
      </c>
      <c r="AF55" s="99">
        <f t="shared" si="2"/>
        <v>17.608151166579045</v>
      </c>
      <c r="AG55" s="99">
        <f t="shared" si="3"/>
        <v>17.271448855414079</v>
      </c>
      <c r="AH55" s="51"/>
      <c r="AI55" s="50"/>
      <c r="AJ55" s="3"/>
      <c r="AK55" s="51"/>
      <c r="AL55" s="51">
        <f t="shared" si="4"/>
        <v>21</v>
      </c>
      <c r="AM55" s="50">
        <f t="shared" si="5"/>
        <v>-6.6918990880388574</v>
      </c>
      <c r="AN55" s="99">
        <f t="shared" si="6"/>
        <v>17.608151166579045</v>
      </c>
      <c r="AO55" s="102">
        <f t="shared" si="7"/>
        <v>17.271448855414079</v>
      </c>
    </row>
    <row r="56" spans="1:42">
      <c r="A56" s="106" t="s">
        <v>106</v>
      </c>
      <c r="B56" s="47">
        <v>182</v>
      </c>
      <c r="C56" s="45">
        <v>81.469053197802154</v>
      </c>
      <c r="D56" s="46">
        <v>489447.41807909607</v>
      </c>
      <c r="E56" s="46">
        <v>5821.1977401129925</v>
      </c>
      <c r="F56" s="46"/>
      <c r="G56" s="45"/>
      <c r="H56" s="46"/>
      <c r="I56" s="46"/>
      <c r="J56" s="46">
        <v>182</v>
      </c>
      <c r="K56" s="45">
        <v>81.469053197802154</v>
      </c>
      <c r="L56" s="46">
        <v>489447.41807909607</v>
      </c>
      <c r="M56" s="62">
        <v>5821.1977401129925</v>
      </c>
      <c r="O56" s="106" t="s">
        <v>106</v>
      </c>
      <c r="P56" s="47">
        <v>130</v>
      </c>
      <c r="Q56" s="45">
        <v>79.611578503936997</v>
      </c>
      <c r="R56" s="46">
        <v>498277.66153846146</v>
      </c>
      <c r="S56" s="46">
        <v>6260.141732283465</v>
      </c>
      <c r="T56" s="46"/>
      <c r="U56" s="45"/>
      <c r="V56" s="46"/>
      <c r="W56" s="46"/>
      <c r="X56" s="46">
        <v>130</v>
      </c>
      <c r="Y56" s="45">
        <v>79.611578503936997</v>
      </c>
      <c r="Z56" s="46">
        <v>498277.66153846146</v>
      </c>
      <c r="AA56" s="62">
        <v>6260.141732283465</v>
      </c>
      <c r="AC56" s="106" t="s">
        <v>106</v>
      </c>
      <c r="AD56" s="47">
        <f t="shared" si="0"/>
        <v>-52</v>
      </c>
      <c r="AE56" s="45">
        <f t="shared" si="1"/>
        <v>-2.2799757956623306</v>
      </c>
      <c r="AF56" s="114">
        <f t="shared" si="2"/>
        <v>1.8041250465720911</v>
      </c>
      <c r="AG56" s="114">
        <f t="shared" si="3"/>
        <v>7.5404411904061579</v>
      </c>
      <c r="AH56" s="46"/>
      <c r="AI56" s="45"/>
      <c r="AJ56" s="46"/>
      <c r="AK56" s="46"/>
      <c r="AL56" s="46">
        <f t="shared" si="4"/>
        <v>-52</v>
      </c>
      <c r="AM56" s="45">
        <f t="shared" si="5"/>
        <v>-2.2799757956623306</v>
      </c>
      <c r="AN56" s="114">
        <f t="shared" si="6"/>
        <v>1.8041250465720911</v>
      </c>
      <c r="AO56" s="115">
        <f t="shared" si="7"/>
        <v>7.5404411904061579</v>
      </c>
    </row>
    <row r="57" spans="1:42">
      <c r="A57" s="107" t="s">
        <v>107</v>
      </c>
      <c r="B57" s="49">
        <v>7</v>
      </c>
      <c r="C57" s="50">
        <v>87.665526</v>
      </c>
      <c r="D57" s="3">
        <v>784142.85714285716</v>
      </c>
      <c r="E57" s="3">
        <v>8946</v>
      </c>
      <c r="F57" s="51"/>
      <c r="G57" s="50"/>
      <c r="H57" s="3"/>
      <c r="I57" s="51"/>
      <c r="J57" s="51">
        <v>7</v>
      </c>
      <c r="K57" s="50">
        <v>87.665526</v>
      </c>
      <c r="L57" s="3">
        <v>784142.85714285716</v>
      </c>
      <c r="M57" s="25">
        <v>8946</v>
      </c>
      <c r="O57" s="107" t="s">
        <v>107</v>
      </c>
      <c r="P57" s="49">
        <v>50</v>
      </c>
      <c r="Q57" s="50">
        <v>82.283993999999993</v>
      </c>
      <c r="R57" s="3">
        <v>424532.00000000006</v>
      </c>
      <c r="S57" s="3">
        <v>5166.7800000000007</v>
      </c>
      <c r="T57" s="51"/>
      <c r="U57" s="50"/>
      <c r="V57" s="3"/>
      <c r="W57" s="51"/>
      <c r="X57" s="51">
        <v>50</v>
      </c>
      <c r="Y57" s="50">
        <v>82.283993999999993</v>
      </c>
      <c r="Z57" s="3">
        <v>424532.00000000006</v>
      </c>
      <c r="AA57" s="25">
        <v>5166.7800000000007</v>
      </c>
      <c r="AC57" s="107" t="s">
        <v>107</v>
      </c>
      <c r="AD57" s="49">
        <f t="shared" si="0"/>
        <v>43</v>
      </c>
      <c r="AE57" s="50">
        <f t="shared" si="1"/>
        <v>-6.1387095310418909</v>
      </c>
      <c r="AF57" s="99">
        <f t="shared" si="2"/>
        <v>-45.860375296046634</v>
      </c>
      <c r="AG57" s="99">
        <f t="shared" si="3"/>
        <v>-42.244802146210588</v>
      </c>
      <c r="AH57" s="51"/>
      <c r="AI57" s="50"/>
      <c r="AJ57" s="3"/>
      <c r="AK57" s="51"/>
      <c r="AL57" s="51">
        <f t="shared" si="4"/>
        <v>43</v>
      </c>
      <c r="AM57" s="50">
        <f t="shared" si="5"/>
        <v>-6.1387095310418909</v>
      </c>
      <c r="AN57" s="99">
        <f t="shared" si="6"/>
        <v>-45.860375296046634</v>
      </c>
      <c r="AO57" s="102">
        <f t="shared" si="7"/>
        <v>-42.244802146210588</v>
      </c>
    </row>
    <row r="58" spans="1:42">
      <c r="A58" s="108" t="s">
        <v>108</v>
      </c>
      <c r="B58" s="53">
        <v>73</v>
      </c>
      <c r="C58" s="54">
        <v>84.589041095890437</v>
      </c>
      <c r="D58" s="12">
        <v>596110.95890410955</v>
      </c>
      <c r="E58" s="12">
        <v>6857.808219178085</v>
      </c>
      <c r="F58" s="14"/>
      <c r="G58" s="54"/>
      <c r="H58" s="12"/>
      <c r="I58" s="14"/>
      <c r="J58" s="53">
        <v>73</v>
      </c>
      <c r="K58" s="54">
        <v>84.589041095890437</v>
      </c>
      <c r="L58" s="12">
        <v>596110.95890410955</v>
      </c>
      <c r="M58" s="63">
        <v>6857.808219178085</v>
      </c>
      <c r="O58" s="108" t="s">
        <v>108</v>
      </c>
      <c r="P58" s="53">
        <v>32</v>
      </c>
      <c r="Q58" s="54">
        <v>85.375</v>
      </c>
      <c r="R58" s="12">
        <v>703962.49999999988</v>
      </c>
      <c r="S58" s="12">
        <v>8300.3125</v>
      </c>
      <c r="T58" s="14"/>
      <c r="U58" s="54"/>
      <c r="V58" s="12"/>
      <c r="W58" s="14"/>
      <c r="X58" s="53">
        <v>32</v>
      </c>
      <c r="Y58" s="54">
        <v>85.375</v>
      </c>
      <c r="Z58" s="12">
        <v>703962.49999999988</v>
      </c>
      <c r="AA58" s="63">
        <v>8300.3125</v>
      </c>
      <c r="AC58" s="108" t="s">
        <v>108</v>
      </c>
      <c r="AD58" s="53">
        <f t="shared" si="0"/>
        <v>-41</v>
      </c>
      <c r="AE58" s="54">
        <f t="shared" si="1"/>
        <v>0.92914979757081928</v>
      </c>
      <c r="AF58" s="11">
        <f t="shared" si="2"/>
        <v>18.092527823035599</v>
      </c>
      <c r="AG58" s="11">
        <f t="shared" si="3"/>
        <v>21.034479745116005</v>
      </c>
      <c r="AH58" s="14"/>
      <c r="AI58" s="54"/>
      <c r="AJ58" s="12"/>
      <c r="AK58" s="14"/>
      <c r="AL58" s="53">
        <f t="shared" si="4"/>
        <v>-41</v>
      </c>
      <c r="AM58" s="54">
        <f t="shared" si="5"/>
        <v>0.92914979757081928</v>
      </c>
      <c r="AN58" s="11">
        <f t="shared" si="6"/>
        <v>18.092527823035599</v>
      </c>
      <c r="AO58" s="125">
        <f t="shared" si="7"/>
        <v>21.034479745116005</v>
      </c>
    </row>
    <row r="59" spans="1:42">
      <c r="A59" s="107" t="s">
        <v>109</v>
      </c>
      <c r="B59" s="49">
        <v>38</v>
      </c>
      <c r="C59" s="50">
        <v>86.21666578947368</v>
      </c>
      <c r="D59" s="3">
        <v>393294.55263157893</v>
      </c>
      <c r="E59" s="3">
        <v>4750.105263157895</v>
      </c>
      <c r="F59" s="51"/>
      <c r="G59" s="50"/>
      <c r="H59" s="3"/>
      <c r="I59" s="51"/>
      <c r="J59" s="51">
        <v>38</v>
      </c>
      <c r="K59" s="50">
        <v>86.21666578947368</v>
      </c>
      <c r="L59" s="3">
        <v>393294.55263157893</v>
      </c>
      <c r="M59" s="25">
        <v>4750.105263157895</v>
      </c>
      <c r="O59" s="107" t="s">
        <v>109</v>
      </c>
      <c r="P59" s="49">
        <v>12</v>
      </c>
      <c r="Q59" s="50">
        <v>84.478543999999999</v>
      </c>
      <c r="R59" s="3">
        <v>398016.08333333331</v>
      </c>
      <c r="S59" s="3">
        <v>4989.5000000000009</v>
      </c>
      <c r="T59" s="51"/>
      <c r="U59" s="50"/>
      <c r="V59" s="3"/>
      <c r="W59" s="51"/>
      <c r="X59" s="51">
        <v>12</v>
      </c>
      <c r="Y59" s="50">
        <v>84.478543999999999</v>
      </c>
      <c r="Z59" s="3">
        <v>398016.08333333331</v>
      </c>
      <c r="AA59" s="25">
        <v>4989.5000000000009</v>
      </c>
      <c r="AC59" s="107" t="s">
        <v>109</v>
      </c>
      <c r="AD59" s="49">
        <f t="shared" si="0"/>
        <v>-26</v>
      </c>
      <c r="AE59" s="50">
        <f t="shared" si="1"/>
        <v>-2.0159928171171408</v>
      </c>
      <c r="AF59" s="99">
        <f t="shared" si="2"/>
        <v>1.2005075255078106</v>
      </c>
      <c r="AG59" s="99">
        <f t="shared" si="3"/>
        <v>5.0397775118557053</v>
      </c>
      <c r="AH59" s="51"/>
      <c r="AI59" s="50"/>
      <c r="AJ59" s="3"/>
      <c r="AK59" s="51"/>
      <c r="AL59" s="51">
        <f t="shared" si="4"/>
        <v>-26</v>
      </c>
      <c r="AM59" s="50">
        <f t="shared" si="5"/>
        <v>-2.0159928171171408</v>
      </c>
      <c r="AN59" s="99">
        <f t="shared" si="6"/>
        <v>1.2005075255078106</v>
      </c>
      <c r="AO59" s="102">
        <f t="shared" si="7"/>
        <v>5.0397775118557053</v>
      </c>
    </row>
    <row r="60" spans="1:42">
      <c r="A60" s="108" t="s">
        <v>110</v>
      </c>
      <c r="B60" s="53">
        <v>7</v>
      </c>
      <c r="C60" s="54">
        <v>76.872857142857143</v>
      </c>
      <c r="D60" s="12">
        <v>348571.42857142858</v>
      </c>
      <c r="E60" s="12">
        <v>4546.7142857142862</v>
      </c>
      <c r="F60" s="14"/>
      <c r="G60" s="54"/>
      <c r="H60" s="12"/>
      <c r="I60" s="14"/>
      <c r="J60" s="53">
        <v>7</v>
      </c>
      <c r="K60" s="54">
        <v>76.872857142857143</v>
      </c>
      <c r="L60" s="12">
        <v>348571.42857142858</v>
      </c>
      <c r="M60" s="63">
        <v>4546.7142857142862</v>
      </c>
      <c r="O60" s="108" t="s">
        <v>110</v>
      </c>
      <c r="P60" s="53">
        <v>12</v>
      </c>
      <c r="Q60" s="54">
        <v>66.833325000000002</v>
      </c>
      <c r="R60" s="12">
        <v>380833.33333333337</v>
      </c>
      <c r="S60" s="12">
        <v>5698.25</v>
      </c>
      <c r="T60" s="14"/>
      <c r="U60" s="54"/>
      <c r="V60" s="12"/>
      <c r="W60" s="14"/>
      <c r="X60" s="53">
        <v>12</v>
      </c>
      <c r="Y60" s="54">
        <v>66.833325000000002</v>
      </c>
      <c r="Z60" s="12">
        <v>380833.33333333337</v>
      </c>
      <c r="AA60" s="63">
        <v>5698.25</v>
      </c>
      <c r="AC60" s="108" t="s">
        <v>110</v>
      </c>
      <c r="AD60" s="53">
        <f t="shared" si="0"/>
        <v>5</v>
      </c>
      <c r="AE60" s="54">
        <f t="shared" si="1"/>
        <v>-13.059918046496065</v>
      </c>
      <c r="AF60" s="11">
        <f t="shared" si="2"/>
        <v>9.2554644808743269</v>
      </c>
      <c r="AG60" s="11">
        <f t="shared" si="3"/>
        <v>25.32676658183302</v>
      </c>
      <c r="AH60" s="14"/>
      <c r="AI60" s="54"/>
      <c r="AJ60" s="12"/>
      <c r="AK60" s="14"/>
      <c r="AL60" s="53">
        <f t="shared" si="4"/>
        <v>5</v>
      </c>
      <c r="AM60" s="54">
        <f t="shared" si="5"/>
        <v>-13.059918046496065</v>
      </c>
      <c r="AN60" s="11">
        <f t="shared" si="6"/>
        <v>9.2554644808743269</v>
      </c>
      <c r="AO60" s="125">
        <f t="shared" si="7"/>
        <v>25.32676658183302</v>
      </c>
    </row>
    <row r="61" spans="1:42">
      <c r="A61" s="107" t="s">
        <v>111</v>
      </c>
      <c r="B61" s="49">
        <v>6</v>
      </c>
      <c r="C61" s="50">
        <v>73.710000000000008</v>
      </c>
      <c r="D61" s="3">
        <v>354500</v>
      </c>
      <c r="E61" s="3">
        <v>4806.666666666667</v>
      </c>
      <c r="F61" s="51"/>
      <c r="G61" s="50"/>
      <c r="H61" s="3"/>
      <c r="I61" s="51"/>
      <c r="J61" s="51">
        <v>6</v>
      </c>
      <c r="K61" s="50">
        <v>73.710000000000008</v>
      </c>
      <c r="L61" s="3">
        <v>354500</v>
      </c>
      <c r="M61" s="25">
        <v>4806.666666666667</v>
      </c>
      <c r="O61" s="107" t="s">
        <v>111</v>
      </c>
      <c r="P61" s="49">
        <v>1</v>
      </c>
      <c r="Q61" s="50">
        <v>74.260000000000005</v>
      </c>
      <c r="R61" s="3">
        <v>596000</v>
      </c>
      <c r="S61" s="3">
        <v>8026</v>
      </c>
      <c r="T61" s="51"/>
      <c r="U61" s="50"/>
      <c r="V61" s="3"/>
      <c r="W61" s="51"/>
      <c r="X61" s="51">
        <v>1</v>
      </c>
      <c r="Y61" s="50">
        <v>74.260000000000005</v>
      </c>
      <c r="Z61" s="3">
        <v>596000</v>
      </c>
      <c r="AA61" s="25">
        <v>8026</v>
      </c>
      <c r="AC61" s="107" t="s">
        <v>111</v>
      </c>
      <c r="AD61" s="49">
        <f t="shared" si="0"/>
        <v>-5</v>
      </c>
      <c r="AE61" s="50">
        <f t="shared" si="1"/>
        <v>0.74616741283407562</v>
      </c>
      <c r="AF61" s="99">
        <f t="shared" si="2"/>
        <v>68.124118476727787</v>
      </c>
      <c r="AG61" s="99">
        <f t="shared" si="3"/>
        <v>66.976421636615797</v>
      </c>
      <c r="AH61" s="51"/>
      <c r="AI61" s="50"/>
      <c r="AJ61" s="3"/>
      <c r="AK61" s="51"/>
      <c r="AL61" s="51">
        <f t="shared" si="4"/>
        <v>-5</v>
      </c>
      <c r="AM61" s="50">
        <f t="shared" si="5"/>
        <v>0.74616741283407562</v>
      </c>
      <c r="AN61" s="99">
        <f t="shared" si="6"/>
        <v>68.124118476727787</v>
      </c>
      <c r="AO61" s="102">
        <f t="shared" si="7"/>
        <v>66.976421636615797</v>
      </c>
    </row>
    <row r="62" spans="1:42">
      <c r="A62" s="108" t="s">
        <v>112</v>
      </c>
      <c r="B62" s="53">
        <v>38</v>
      </c>
      <c r="C62" s="54">
        <v>80.214886842105258</v>
      </c>
      <c r="D62" s="12">
        <v>452742.42424242425</v>
      </c>
      <c r="E62" s="12">
        <v>5161.1515151515159</v>
      </c>
      <c r="F62" s="14"/>
      <c r="G62" s="54"/>
      <c r="H62" s="12"/>
      <c r="I62" s="14"/>
      <c r="J62" s="53">
        <v>38</v>
      </c>
      <c r="K62" s="54">
        <v>80.214886842105258</v>
      </c>
      <c r="L62" s="12">
        <v>452742.42424242425</v>
      </c>
      <c r="M62" s="63">
        <v>5161.1515151515159</v>
      </c>
      <c r="O62" s="108" t="s">
        <v>112</v>
      </c>
      <c r="P62" s="53">
        <v>19</v>
      </c>
      <c r="Q62" s="54">
        <v>74.959896375000014</v>
      </c>
      <c r="R62" s="12">
        <v>529321.21052631561</v>
      </c>
      <c r="S62" s="12">
        <v>6956.1874999999991</v>
      </c>
      <c r="T62" s="14"/>
      <c r="U62" s="54"/>
      <c r="V62" s="12"/>
      <c r="W62" s="14"/>
      <c r="X62" s="53">
        <v>19</v>
      </c>
      <c r="Y62" s="54">
        <v>74.959896375000014</v>
      </c>
      <c r="Z62" s="12">
        <v>529321.21052631561</v>
      </c>
      <c r="AA62" s="63">
        <v>6956.1874999999991</v>
      </c>
      <c r="AC62" s="108" t="s">
        <v>112</v>
      </c>
      <c r="AD62" s="53">
        <f t="shared" si="0"/>
        <v>-19</v>
      </c>
      <c r="AE62" s="54">
        <f t="shared" si="1"/>
        <v>-6.5511411584350316</v>
      </c>
      <c r="AF62" s="11">
        <f t="shared" si="2"/>
        <v>16.914426875729827</v>
      </c>
      <c r="AG62" s="11">
        <f t="shared" si="3"/>
        <v>34.779757571131611</v>
      </c>
      <c r="AH62" s="14"/>
      <c r="AI62" s="54"/>
      <c r="AJ62" s="12"/>
      <c r="AK62" s="14"/>
      <c r="AL62" s="53">
        <f t="shared" si="4"/>
        <v>-19</v>
      </c>
      <c r="AM62" s="54">
        <f t="shared" si="5"/>
        <v>-6.5511411584350316</v>
      </c>
      <c r="AN62" s="11">
        <f t="shared" si="6"/>
        <v>16.914426875729827</v>
      </c>
      <c r="AO62" s="125">
        <f t="shared" si="7"/>
        <v>34.779757571131611</v>
      </c>
    </row>
    <row r="63" spans="1:42">
      <c r="A63" s="107" t="s">
        <v>113</v>
      </c>
      <c r="B63" s="49">
        <v>9</v>
      </c>
      <c r="C63" s="50">
        <v>43.304444444444442</v>
      </c>
      <c r="D63" s="3">
        <v>177711.11111111112</v>
      </c>
      <c r="E63" s="3">
        <v>4143.4444444444443</v>
      </c>
      <c r="F63" s="51"/>
      <c r="G63" s="50"/>
      <c r="H63" s="3"/>
      <c r="I63" s="51"/>
      <c r="J63" s="51">
        <v>9</v>
      </c>
      <c r="K63" s="50">
        <v>43.304444444444442</v>
      </c>
      <c r="L63" s="3">
        <v>177711.11111111112</v>
      </c>
      <c r="M63" s="25">
        <v>4143.4444444444443</v>
      </c>
      <c r="O63" s="107" t="s">
        <v>113</v>
      </c>
      <c r="P63" s="49">
        <v>4</v>
      </c>
      <c r="Q63" s="50">
        <v>43.777499999999996</v>
      </c>
      <c r="R63" s="3">
        <v>255850</v>
      </c>
      <c r="S63" s="3">
        <v>5877.75</v>
      </c>
      <c r="T63" s="51"/>
      <c r="U63" s="50"/>
      <c r="V63" s="3"/>
      <c r="W63" s="51"/>
      <c r="X63" s="51">
        <v>4</v>
      </c>
      <c r="Y63" s="50">
        <v>43.777499999999996</v>
      </c>
      <c r="Z63" s="3">
        <v>255850</v>
      </c>
      <c r="AA63" s="25">
        <v>5877.75</v>
      </c>
      <c r="AC63" s="107" t="s">
        <v>113</v>
      </c>
      <c r="AD63" s="49">
        <f t="shared" si="0"/>
        <v>-5</v>
      </c>
      <c r="AE63" s="50">
        <f t="shared" si="1"/>
        <v>1.0923949299532987</v>
      </c>
      <c r="AF63" s="99">
        <f t="shared" si="2"/>
        <v>43.969613605101905</v>
      </c>
      <c r="AG63" s="99">
        <f t="shared" si="3"/>
        <v>41.856614196454913</v>
      </c>
      <c r="AH63" s="51"/>
      <c r="AI63" s="50"/>
      <c r="AJ63" s="3"/>
      <c r="AK63" s="51"/>
      <c r="AL63" s="51">
        <f t="shared" si="4"/>
        <v>-5</v>
      </c>
      <c r="AM63" s="50">
        <f t="shared" si="5"/>
        <v>1.0923949299532987</v>
      </c>
      <c r="AN63" s="99">
        <f t="shared" si="6"/>
        <v>43.969613605101905</v>
      </c>
      <c r="AO63" s="102">
        <f t="shared" si="7"/>
        <v>41.856614196454913</v>
      </c>
    </row>
    <row r="64" spans="1:42">
      <c r="A64" s="110" t="s">
        <v>114</v>
      </c>
      <c r="B64" s="71">
        <v>4</v>
      </c>
      <c r="C64" s="72">
        <v>86.05</v>
      </c>
      <c r="D64" s="39">
        <v>393750</v>
      </c>
      <c r="E64" s="39">
        <v>4582.5</v>
      </c>
      <c r="F64" s="41"/>
      <c r="G64" s="72"/>
      <c r="H64" s="39"/>
      <c r="I64" s="41"/>
      <c r="J64" s="71">
        <v>4</v>
      </c>
      <c r="K64" s="72">
        <v>86.05</v>
      </c>
      <c r="L64" s="39">
        <v>393750</v>
      </c>
      <c r="M64" s="113">
        <v>4582.5</v>
      </c>
      <c r="O64" s="110" t="s">
        <v>114</v>
      </c>
      <c r="P64" s="71"/>
      <c r="Q64" s="72"/>
      <c r="R64" s="39"/>
      <c r="S64" s="39"/>
      <c r="T64" s="41"/>
      <c r="U64" s="72"/>
      <c r="V64" s="39"/>
      <c r="W64" s="41"/>
      <c r="X64" s="71"/>
      <c r="Y64" s="72"/>
      <c r="Z64" s="39"/>
      <c r="AA64" s="113"/>
      <c r="AC64" s="110" t="s">
        <v>114</v>
      </c>
      <c r="AD64" s="120">
        <f t="shared" si="0"/>
        <v>-4</v>
      </c>
      <c r="AE64" s="121"/>
      <c r="AF64" s="122"/>
      <c r="AG64" s="122"/>
      <c r="AH64" s="117"/>
      <c r="AI64" s="118"/>
      <c r="AJ64" s="119"/>
      <c r="AK64" s="117"/>
      <c r="AL64" s="123">
        <f t="shared" si="4"/>
        <v>-4</v>
      </c>
      <c r="AM64" s="121"/>
      <c r="AN64" s="122"/>
      <c r="AO64" s="124"/>
    </row>
  </sheetData>
  <mergeCells count="15">
    <mergeCell ref="A2:A3"/>
    <mergeCell ref="AD1:AO1"/>
    <mergeCell ref="AD2:AG2"/>
    <mergeCell ref="AH2:AK2"/>
    <mergeCell ref="AL2:AO2"/>
    <mergeCell ref="B1:M1"/>
    <mergeCell ref="P1:AA1"/>
    <mergeCell ref="AC1:AC3"/>
    <mergeCell ref="O1:O3"/>
    <mergeCell ref="T2:W2"/>
    <mergeCell ref="X2:AA2"/>
    <mergeCell ref="P2:S2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Catalunya+províncies+comarques</vt:lpstr>
      <vt:lpstr>Corones+Àmbits turístics</vt:lpstr>
      <vt:lpstr>Àmbits territorials</vt:lpstr>
      <vt:lpstr>Municipis</vt:lpstr>
      <vt:lpstr>BCN+districtes+barris</vt:lpstr>
      <vt:lpstr>Comarques+províncies 2016-2017</vt:lpstr>
      <vt:lpstr>Corones+Àmbits turístics 2016-2</vt:lpstr>
      <vt:lpstr>Municipis 2016-2017</vt:lpstr>
      <vt:lpstr>BCN+districtes+barris 2016-2017</vt:lpstr>
    </vt:vector>
  </TitlesOfParts>
  <Company>BCF Consultors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Sotelo</dc:creator>
  <cp:lastModifiedBy>joana</cp:lastModifiedBy>
  <dcterms:created xsi:type="dcterms:W3CDTF">2018-01-10T10:33:53Z</dcterms:created>
  <dcterms:modified xsi:type="dcterms:W3CDTF">2018-01-23T12:42:47Z</dcterms:modified>
</cp:coreProperties>
</file>