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home\ruben\Dropbox\Estudi d'oferta\2022\repos\APP-Estudi_oferta\"/>
    </mc:Choice>
  </mc:AlternateContent>
  <bookViews>
    <workbookView xWindow="16470" yWindow="1440" windowWidth="2385" windowHeight="570" tabRatio="851" firstSheet="2" activeTab="6"/>
  </bookViews>
  <sheets>
    <sheet name="Nombre" sheetId="3" r:id="rId1"/>
    <sheet name="Resum" sheetId="4" r:id="rId2"/>
    <sheet name="Preu" sheetId="7" r:id="rId3"/>
    <sheet name="Superfície" sheetId="8" r:id="rId4"/>
    <sheet name="Preu - m2" sheetId="9" r:id="rId5"/>
    <sheet name="Àmbits territorials" sheetId="10" r:id="rId6"/>
    <sheet name="BCN+districtes+barris" sheetId="13" r:id="rId7"/>
    <sheet name="Corones-Àmbits tur 2018-19" sheetId="15" r:id="rId8"/>
    <sheet name="Municipis 2018-2019" sheetId="16" r:id="rId9"/>
  </sheets>
  <calcPr calcId="191029"/>
</workbook>
</file>

<file path=xl/calcChain.xml><?xml version="1.0" encoding="utf-8"?>
<calcChain xmlns="http://schemas.openxmlformats.org/spreadsheetml/2006/main">
  <c r="I43" i="10" l="1"/>
  <c r="AO110" i="16" l="1"/>
  <c r="AN110" i="16"/>
  <c r="AM110" i="16"/>
  <c r="AO109" i="16"/>
  <c r="AN109" i="16"/>
  <c r="AM109" i="16"/>
  <c r="AO108" i="16"/>
  <c r="AN108" i="16"/>
  <c r="AM108" i="16"/>
  <c r="AO107" i="16"/>
  <c r="AN107" i="16"/>
  <c r="AM107" i="16"/>
  <c r="AO106" i="16"/>
  <c r="AN106" i="16"/>
  <c r="AM106" i="16"/>
  <c r="AO105" i="16"/>
  <c r="AN105" i="16"/>
  <c r="AM105" i="16"/>
  <c r="AO104" i="16"/>
  <c r="AN104" i="16"/>
  <c r="AM104" i="16"/>
  <c r="AO103" i="16"/>
  <c r="AN103" i="16"/>
  <c r="AM103" i="16"/>
  <c r="AO102" i="16"/>
  <c r="AN102" i="16"/>
  <c r="AM102" i="16"/>
  <c r="AO101" i="16"/>
  <c r="AN101" i="16"/>
  <c r="AM101" i="16"/>
  <c r="AO100" i="16"/>
  <c r="AN100" i="16"/>
  <c r="AM100" i="16"/>
  <c r="AO99" i="16"/>
  <c r="AN99" i="16"/>
  <c r="AM99" i="16"/>
  <c r="AO98" i="16"/>
  <c r="AN98" i="16"/>
  <c r="AM98" i="16"/>
  <c r="AO97" i="16"/>
  <c r="AN97" i="16"/>
  <c r="AM97" i="16"/>
  <c r="AO96" i="16"/>
  <c r="AN96" i="16"/>
  <c r="AM96" i="16"/>
  <c r="AO94" i="16"/>
  <c r="AN94" i="16"/>
  <c r="AM94" i="16"/>
  <c r="AO93" i="16"/>
  <c r="AN93" i="16"/>
  <c r="AM93" i="16"/>
  <c r="AO92" i="16"/>
  <c r="AN92" i="16"/>
  <c r="AM92" i="16"/>
  <c r="AO91" i="16"/>
  <c r="AN91" i="16"/>
  <c r="AM91" i="16"/>
  <c r="AO90" i="16"/>
  <c r="AN90" i="16"/>
  <c r="AM90" i="16"/>
  <c r="AO89" i="16"/>
  <c r="AN89" i="16"/>
  <c r="AM89" i="16"/>
  <c r="AO88" i="16"/>
  <c r="AN88" i="16"/>
  <c r="AM88" i="16"/>
  <c r="AO87" i="16"/>
  <c r="AN87" i="16"/>
  <c r="AM87" i="16"/>
  <c r="AO85" i="16"/>
  <c r="AN85" i="16"/>
  <c r="AM85" i="16"/>
  <c r="AO84" i="16"/>
  <c r="AN84" i="16"/>
  <c r="AM84" i="16"/>
  <c r="AO83" i="16"/>
  <c r="AN83" i="16"/>
  <c r="AM83" i="16"/>
  <c r="AO82" i="16"/>
  <c r="AN82" i="16"/>
  <c r="AM82" i="16"/>
  <c r="AO81" i="16"/>
  <c r="AN81" i="16"/>
  <c r="AM81" i="16"/>
  <c r="AO80" i="16"/>
  <c r="AN80" i="16"/>
  <c r="AM80" i="16"/>
  <c r="AO79" i="16"/>
  <c r="AN79" i="16"/>
  <c r="AM79" i="16"/>
  <c r="AO78" i="16"/>
  <c r="AN78" i="16"/>
  <c r="AM78" i="16"/>
  <c r="AO77" i="16"/>
  <c r="AN77" i="16"/>
  <c r="AM77" i="16"/>
  <c r="AO76" i="16"/>
  <c r="AN76" i="16"/>
  <c r="AM76" i="16"/>
  <c r="AO75" i="16"/>
  <c r="AN75" i="16"/>
  <c r="AM75" i="16"/>
  <c r="AO74" i="16"/>
  <c r="AN74" i="16"/>
  <c r="AM74" i="16"/>
  <c r="AO73" i="16"/>
  <c r="AN73" i="16"/>
  <c r="AM73" i="16"/>
  <c r="AO72" i="16"/>
  <c r="AN72" i="16"/>
  <c r="AM72" i="16"/>
  <c r="AO71" i="16"/>
  <c r="AN71" i="16"/>
  <c r="AM71" i="16"/>
  <c r="AO70" i="16"/>
  <c r="AN70" i="16"/>
  <c r="AM70" i="16"/>
  <c r="AO69" i="16"/>
  <c r="AN69" i="16"/>
  <c r="AM69" i="16"/>
  <c r="AO68" i="16"/>
  <c r="AN68" i="16"/>
  <c r="AM68" i="16"/>
  <c r="AO67" i="16"/>
  <c r="AN67" i="16"/>
  <c r="AM67" i="16"/>
  <c r="AO66" i="16"/>
  <c r="AN66" i="16"/>
  <c r="AM66" i="16"/>
  <c r="AO65" i="16"/>
  <c r="AN65" i="16"/>
  <c r="AM65" i="16"/>
  <c r="AO64" i="16"/>
  <c r="AN64" i="16"/>
  <c r="AM64" i="16"/>
  <c r="AO63" i="16"/>
  <c r="AN63" i="16"/>
  <c r="AM63" i="16"/>
  <c r="AO61" i="16"/>
  <c r="AN61" i="16"/>
  <c r="AM61" i="16"/>
  <c r="AO60" i="16"/>
  <c r="AN60" i="16"/>
  <c r="AM60" i="16"/>
  <c r="AO59" i="16"/>
  <c r="AN59" i="16"/>
  <c r="AM59" i="16"/>
  <c r="AO58" i="16"/>
  <c r="AN58" i="16"/>
  <c r="AM58" i="16"/>
  <c r="AO57" i="16"/>
  <c r="AN57" i="16"/>
  <c r="AM57" i="16"/>
  <c r="AO56" i="16"/>
  <c r="AN56" i="16"/>
  <c r="AM56" i="16"/>
  <c r="AO55" i="16"/>
  <c r="AN55" i="16"/>
  <c r="AM55" i="16"/>
  <c r="AO54" i="16"/>
  <c r="AN54" i="16"/>
  <c r="AM54" i="16"/>
  <c r="AO53" i="16"/>
  <c r="AN53" i="16"/>
  <c r="AM53" i="16"/>
  <c r="AO52" i="16"/>
  <c r="AN52" i="16"/>
  <c r="AM52" i="16"/>
  <c r="AO51" i="16"/>
  <c r="AN51" i="16"/>
  <c r="AM51" i="16"/>
  <c r="AO50" i="16"/>
  <c r="AN50" i="16"/>
  <c r="AM50" i="16"/>
  <c r="AO49" i="16"/>
  <c r="AN49" i="16"/>
  <c r="AM49" i="16"/>
  <c r="AO48" i="16"/>
  <c r="AN48" i="16"/>
  <c r="AM48" i="16"/>
  <c r="AO47" i="16"/>
  <c r="AN47" i="16"/>
  <c r="AM47" i="16"/>
  <c r="AO46" i="16"/>
  <c r="AN46" i="16"/>
  <c r="AM46" i="16"/>
  <c r="AO44" i="16"/>
  <c r="AN44" i="16"/>
  <c r="AM44" i="16"/>
  <c r="AO43" i="16"/>
  <c r="AN43" i="16"/>
  <c r="AM43" i="16"/>
  <c r="AO42" i="16"/>
  <c r="AN42" i="16"/>
  <c r="AM42" i="16"/>
  <c r="AO41" i="16"/>
  <c r="AN41" i="16"/>
  <c r="AM41" i="16"/>
  <c r="AO40" i="16"/>
  <c r="AN40" i="16"/>
  <c r="AM40" i="16"/>
  <c r="AO39" i="16"/>
  <c r="AN39" i="16"/>
  <c r="AM39" i="16"/>
  <c r="AO38" i="16"/>
  <c r="AN38" i="16"/>
  <c r="AM38" i="16"/>
  <c r="AO37" i="16"/>
  <c r="AN37" i="16"/>
  <c r="AM37" i="16"/>
  <c r="AO36" i="16"/>
  <c r="AN36" i="16"/>
  <c r="AM36" i="16"/>
  <c r="AO35" i="16"/>
  <c r="AN35" i="16"/>
  <c r="AM35" i="16"/>
  <c r="AO34" i="16"/>
  <c r="AN34" i="16"/>
  <c r="AM34" i="16"/>
  <c r="AO31" i="16"/>
  <c r="AN31" i="16"/>
  <c r="AM31" i="16"/>
  <c r="AO29" i="16"/>
  <c r="AN29" i="16"/>
  <c r="AM29" i="16"/>
  <c r="AO28" i="16"/>
  <c r="AN28" i="16"/>
  <c r="AM28" i="16"/>
  <c r="AO27" i="16"/>
  <c r="AN27" i="16"/>
  <c r="AM27" i="16"/>
  <c r="AO26" i="16"/>
  <c r="AN26" i="16"/>
  <c r="AM26" i="16"/>
  <c r="AO25" i="16"/>
  <c r="AN25" i="16"/>
  <c r="AM25" i="16"/>
  <c r="AO23" i="16"/>
  <c r="AN23" i="16"/>
  <c r="AM23" i="16"/>
  <c r="AO22" i="16"/>
  <c r="AN22" i="16"/>
  <c r="AM22" i="16"/>
  <c r="AO20" i="16"/>
  <c r="AN20" i="16"/>
  <c r="AM20" i="16"/>
  <c r="AO19" i="16"/>
  <c r="AN19" i="16"/>
  <c r="AM19" i="16"/>
  <c r="AO18" i="16"/>
  <c r="AN18" i="16"/>
  <c r="AM18" i="16"/>
  <c r="AO17" i="16"/>
  <c r="AN17" i="16"/>
  <c r="AM17" i="16"/>
  <c r="AO16" i="16"/>
  <c r="AN16" i="16"/>
  <c r="AM16" i="16"/>
  <c r="AO14" i="16"/>
  <c r="AN14" i="16"/>
  <c r="AM14" i="16"/>
  <c r="AO13" i="16"/>
  <c r="AN13" i="16"/>
  <c r="AM13" i="16"/>
  <c r="AO11" i="16"/>
  <c r="AN11" i="16"/>
  <c r="AM11" i="16"/>
  <c r="AO10" i="16"/>
  <c r="AN10" i="16"/>
  <c r="AM10" i="16"/>
  <c r="AO9" i="16"/>
  <c r="AN9" i="16"/>
  <c r="AM9" i="16"/>
  <c r="AO8" i="16"/>
  <c r="AN8" i="16"/>
  <c r="AM8" i="16"/>
  <c r="AO7" i="16"/>
  <c r="AN7" i="16"/>
  <c r="AM7" i="16"/>
  <c r="AO6" i="16"/>
  <c r="AN6" i="16"/>
  <c r="AM6" i="16"/>
  <c r="AO5" i="16"/>
  <c r="AN5" i="16"/>
  <c r="AM5" i="16"/>
  <c r="AO4" i="16"/>
  <c r="AN4" i="16"/>
  <c r="AM4" i="16"/>
  <c r="AK106" i="16"/>
  <c r="AJ106" i="16"/>
  <c r="AI106" i="16"/>
  <c r="AK103" i="16"/>
  <c r="AJ103" i="16"/>
  <c r="AI103" i="16"/>
  <c r="AK102" i="16"/>
  <c r="AJ102" i="16"/>
  <c r="AI102" i="16"/>
  <c r="AK100" i="16"/>
  <c r="AJ100" i="16"/>
  <c r="AI100" i="16"/>
  <c r="AK95" i="16"/>
  <c r="AJ95" i="16"/>
  <c r="AI95" i="16"/>
  <c r="AK93" i="16"/>
  <c r="AJ93" i="16"/>
  <c r="AI93" i="16"/>
  <c r="AK91" i="16"/>
  <c r="AJ91" i="16"/>
  <c r="AI91" i="16"/>
  <c r="AK90" i="16"/>
  <c r="AJ90" i="16"/>
  <c r="AI90" i="16"/>
  <c r="AK88" i="16"/>
  <c r="AJ88" i="16"/>
  <c r="AI88" i="16"/>
  <c r="AK82" i="16"/>
  <c r="AJ82" i="16"/>
  <c r="AI82" i="16"/>
  <c r="AK78" i="16"/>
  <c r="AJ78" i="16"/>
  <c r="AI78" i="16"/>
  <c r="AK77" i="16"/>
  <c r="AJ77" i="16"/>
  <c r="AI77" i="16"/>
  <c r="AK75" i="16"/>
  <c r="AJ75" i="16"/>
  <c r="AI75" i="16"/>
  <c r="AK73" i="16"/>
  <c r="AJ73" i="16"/>
  <c r="AI73" i="16"/>
  <c r="AK71" i="16"/>
  <c r="AJ71" i="16"/>
  <c r="AI71" i="16"/>
  <c r="AK69" i="16"/>
  <c r="AJ69" i="16"/>
  <c r="AI69" i="16"/>
  <c r="AK68" i="16"/>
  <c r="AJ68" i="16"/>
  <c r="AI68" i="16"/>
  <c r="AK67" i="16"/>
  <c r="AJ67" i="16"/>
  <c r="AI67" i="16"/>
  <c r="AK66" i="16"/>
  <c r="AJ66" i="16"/>
  <c r="AI66" i="16"/>
  <c r="AK64" i="16"/>
  <c r="AJ64" i="16"/>
  <c r="AI64" i="16"/>
  <c r="AK63" i="16"/>
  <c r="AJ63" i="16"/>
  <c r="AI63" i="16"/>
  <c r="AK62" i="16"/>
  <c r="AJ62" i="16"/>
  <c r="AI62" i="16"/>
  <c r="AK61" i="16"/>
  <c r="AJ61" i="16"/>
  <c r="AI61" i="16"/>
  <c r="AK57" i="16"/>
  <c r="AJ57" i="16"/>
  <c r="AI57" i="16"/>
  <c r="AK56" i="16"/>
  <c r="AJ56" i="16"/>
  <c r="AI56" i="16"/>
  <c r="AK55" i="16"/>
  <c r="AJ55" i="16"/>
  <c r="AI55" i="16"/>
  <c r="AK54" i="16"/>
  <c r="AJ54" i="16"/>
  <c r="AI54" i="16"/>
  <c r="AK52" i="16"/>
  <c r="AJ52" i="16"/>
  <c r="AI52" i="16"/>
  <c r="AK49" i="16"/>
  <c r="AJ49" i="16"/>
  <c r="AI49" i="16"/>
  <c r="AK48" i="16"/>
  <c r="AJ48" i="16"/>
  <c r="AI48" i="16"/>
  <c r="AK47" i="16"/>
  <c r="AJ47" i="16"/>
  <c r="AI47" i="16"/>
  <c r="AK45" i="16"/>
  <c r="AJ45" i="16"/>
  <c r="AI45" i="16"/>
  <c r="AK41" i="16"/>
  <c r="AJ41" i="16"/>
  <c r="AI41" i="16"/>
  <c r="AK39" i="16"/>
  <c r="AJ39" i="16"/>
  <c r="AI39" i="16"/>
  <c r="AK36" i="16"/>
  <c r="AJ36" i="16"/>
  <c r="AI36" i="16"/>
  <c r="AK33" i="16"/>
  <c r="AJ33" i="16"/>
  <c r="AI33" i="16"/>
  <c r="AK26" i="16"/>
  <c r="AJ26" i="16"/>
  <c r="AI26" i="16"/>
  <c r="AK25" i="16"/>
  <c r="AJ25" i="16"/>
  <c r="AI25" i="16"/>
  <c r="AK17" i="16"/>
  <c r="AJ17" i="16"/>
  <c r="AI17" i="16"/>
  <c r="AK14" i="16"/>
  <c r="AJ14" i="16"/>
  <c r="AI14" i="16"/>
  <c r="AK13" i="16"/>
  <c r="AJ13" i="16"/>
  <c r="AI13" i="16"/>
  <c r="AK12" i="16"/>
  <c r="AJ12" i="16"/>
  <c r="AI12" i="16"/>
  <c r="AK9" i="16"/>
  <c r="AJ9" i="16"/>
  <c r="AI9" i="16"/>
  <c r="AK8" i="16"/>
  <c r="AJ8" i="16"/>
  <c r="AI8" i="16"/>
  <c r="AK6" i="16"/>
  <c r="AJ6" i="16"/>
  <c r="AI6" i="16"/>
  <c r="AK5" i="16"/>
  <c r="AJ5" i="16"/>
  <c r="AI5" i="16"/>
  <c r="AK4" i="16"/>
  <c r="AJ4" i="16"/>
  <c r="AI4" i="16"/>
  <c r="AG110" i="16"/>
  <c r="AF110" i="16"/>
  <c r="AE110" i="16"/>
  <c r="AG109" i="16"/>
  <c r="AF109" i="16"/>
  <c r="AE109" i="16"/>
  <c r="AG108" i="16"/>
  <c r="AF108" i="16"/>
  <c r="AE108" i="16"/>
  <c r="AG107" i="16"/>
  <c r="AF107" i="16"/>
  <c r="AE107" i="16"/>
  <c r="AG106" i="16"/>
  <c r="AF106" i="16"/>
  <c r="AE106" i="16"/>
  <c r="AG105" i="16"/>
  <c r="AF105" i="16"/>
  <c r="AE105" i="16"/>
  <c r="AG104" i="16"/>
  <c r="AF104" i="16"/>
  <c r="AE104" i="16"/>
  <c r="AG103" i="16"/>
  <c r="AF103" i="16"/>
  <c r="AE103" i="16"/>
  <c r="AG102" i="16"/>
  <c r="AF102" i="16"/>
  <c r="AE102" i="16"/>
  <c r="AG101" i="16"/>
  <c r="AF101" i="16"/>
  <c r="AE101" i="16"/>
  <c r="AG100" i="16"/>
  <c r="AF100" i="16"/>
  <c r="AE100" i="16"/>
  <c r="AG99" i="16"/>
  <c r="AF99" i="16"/>
  <c r="AE99" i="16"/>
  <c r="AG98" i="16"/>
  <c r="AF98" i="16"/>
  <c r="AE98" i="16"/>
  <c r="AG97" i="16"/>
  <c r="AF97" i="16"/>
  <c r="AE97" i="16"/>
  <c r="AG96" i="16"/>
  <c r="AF96" i="16"/>
  <c r="AE96" i="16"/>
  <c r="AG95" i="16"/>
  <c r="AF95" i="16"/>
  <c r="AE95" i="16"/>
  <c r="AG94" i="16"/>
  <c r="AF94" i="16"/>
  <c r="AE94" i="16"/>
  <c r="AG93" i="16"/>
  <c r="AF93" i="16"/>
  <c r="AE93" i="16"/>
  <c r="AG92" i="16"/>
  <c r="AF92" i="16"/>
  <c r="AE92" i="16"/>
  <c r="AG91" i="16"/>
  <c r="AF91" i="16"/>
  <c r="AE91" i="16"/>
  <c r="AG90" i="16"/>
  <c r="AF90" i="16"/>
  <c r="AE90" i="16"/>
  <c r="AG89" i="16"/>
  <c r="AF89" i="16"/>
  <c r="AE89" i="16"/>
  <c r="AG88" i="16"/>
  <c r="AF88" i="16"/>
  <c r="AE88" i="16"/>
  <c r="AG87" i="16"/>
  <c r="AF87" i="16"/>
  <c r="AE87" i="16"/>
  <c r="AG85" i="16"/>
  <c r="AF85" i="16"/>
  <c r="AE85" i="16"/>
  <c r="AG84" i="16"/>
  <c r="AF84" i="16"/>
  <c r="AE84" i="16"/>
  <c r="AG83" i="16"/>
  <c r="AF83" i="16"/>
  <c r="AE83" i="16"/>
  <c r="AG82" i="16"/>
  <c r="AF82" i="16"/>
  <c r="AE82" i="16"/>
  <c r="AG81" i="16"/>
  <c r="AF81" i="16"/>
  <c r="AE81" i="16"/>
  <c r="AG80" i="16"/>
  <c r="AF80" i="16"/>
  <c r="AE80" i="16"/>
  <c r="AG79" i="16"/>
  <c r="AF79" i="16"/>
  <c r="AE79" i="16"/>
  <c r="AG78" i="16"/>
  <c r="AF78" i="16"/>
  <c r="AE78" i="16"/>
  <c r="AG77" i="16"/>
  <c r="AF77" i="16"/>
  <c r="AE77" i="16"/>
  <c r="AG76" i="16"/>
  <c r="AF76" i="16"/>
  <c r="AE76" i="16"/>
  <c r="AG75" i="16"/>
  <c r="AF75" i="16"/>
  <c r="AE75" i="16"/>
  <c r="AG74" i="16"/>
  <c r="AF74" i="16"/>
  <c r="AE74" i="16"/>
  <c r="AG73" i="16"/>
  <c r="AF73" i="16"/>
  <c r="AE73" i="16"/>
  <c r="AG72" i="16"/>
  <c r="AF72" i="16"/>
  <c r="AE72" i="16"/>
  <c r="AG71" i="16"/>
  <c r="AF71" i="16"/>
  <c r="AE71" i="16"/>
  <c r="AG70" i="16"/>
  <c r="AF70" i="16"/>
  <c r="AE70" i="16"/>
  <c r="AG69" i="16"/>
  <c r="AF69" i="16"/>
  <c r="AE69" i="16"/>
  <c r="AG68" i="16"/>
  <c r="AF68" i="16"/>
  <c r="AE68" i="16"/>
  <c r="AG67" i="16"/>
  <c r="AF67" i="16"/>
  <c r="AE67" i="16"/>
  <c r="AG66" i="16"/>
  <c r="AF66" i="16"/>
  <c r="AE66" i="16"/>
  <c r="AG65" i="16"/>
  <c r="AF65" i="16"/>
  <c r="AE65" i="16"/>
  <c r="AG64" i="16"/>
  <c r="AF64" i="16"/>
  <c r="AE64" i="16"/>
  <c r="AG63" i="16"/>
  <c r="AF63" i="16"/>
  <c r="AE63" i="16"/>
  <c r="AG62" i="16"/>
  <c r="AF62" i="16"/>
  <c r="AE62" i="16"/>
  <c r="AG61" i="16"/>
  <c r="AF61" i="16"/>
  <c r="AE61" i="16"/>
  <c r="AG60" i="16"/>
  <c r="AF60" i="16"/>
  <c r="AE60" i="16"/>
  <c r="AG59" i="16"/>
  <c r="AF59" i="16"/>
  <c r="AE59" i="16"/>
  <c r="AG58" i="16"/>
  <c r="AF58" i="16"/>
  <c r="AE58" i="16"/>
  <c r="AG57" i="16"/>
  <c r="AF57" i="16"/>
  <c r="AE57" i="16"/>
  <c r="AG56" i="16"/>
  <c r="AF56" i="16"/>
  <c r="AE56" i="16"/>
  <c r="AG55" i="16"/>
  <c r="AF55" i="16"/>
  <c r="AE55" i="16"/>
  <c r="AG54" i="16"/>
  <c r="AF54" i="16"/>
  <c r="AE54" i="16"/>
  <c r="AG53" i="16"/>
  <c r="AF53" i="16"/>
  <c r="AE53" i="16"/>
  <c r="AG52" i="16"/>
  <c r="AF52" i="16"/>
  <c r="AE52" i="16"/>
  <c r="AG51" i="16"/>
  <c r="AF51" i="16"/>
  <c r="AE51" i="16"/>
  <c r="AG50" i="16"/>
  <c r="AF50" i="16"/>
  <c r="AE50" i="16"/>
  <c r="AG49" i="16"/>
  <c r="AF49" i="16"/>
  <c r="AE49" i="16"/>
  <c r="AG48" i="16"/>
  <c r="AF48" i="16"/>
  <c r="AE48" i="16"/>
  <c r="AG47" i="16"/>
  <c r="AF47" i="16"/>
  <c r="AE47" i="16"/>
  <c r="AG46" i="16"/>
  <c r="AF46" i="16"/>
  <c r="AE46" i="16"/>
  <c r="AG45" i="16"/>
  <c r="AF45" i="16"/>
  <c r="AE45" i="16"/>
  <c r="AG44" i="16"/>
  <c r="AF44" i="16"/>
  <c r="AE44" i="16"/>
  <c r="AG43" i="16"/>
  <c r="AF43" i="16"/>
  <c r="AE43" i="16"/>
  <c r="AG42" i="16"/>
  <c r="AF42" i="16"/>
  <c r="AE42" i="16"/>
  <c r="AG41" i="16"/>
  <c r="AF41" i="16"/>
  <c r="AE41" i="16"/>
  <c r="AG40" i="16"/>
  <c r="AF40" i="16"/>
  <c r="AE40" i="16"/>
  <c r="AG39" i="16"/>
  <c r="AF39" i="16"/>
  <c r="AE39" i="16"/>
  <c r="AG38" i="16"/>
  <c r="AF38" i="16"/>
  <c r="AE38" i="16"/>
  <c r="AG37" i="16"/>
  <c r="AF37" i="16"/>
  <c r="AE37" i="16"/>
  <c r="AG36" i="16"/>
  <c r="AF36" i="16"/>
  <c r="AE36" i="16"/>
  <c r="AG35" i="16"/>
  <c r="AF35" i="16"/>
  <c r="AE35" i="16"/>
  <c r="AG34" i="16"/>
  <c r="AF34" i="16"/>
  <c r="AE34" i="16"/>
  <c r="AG33" i="16"/>
  <c r="AF33" i="16"/>
  <c r="AE33" i="16"/>
  <c r="AG32" i="16"/>
  <c r="AF32" i="16"/>
  <c r="AE32" i="16"/>
  <c r="AG31" i="16"/>
  <c r="AF31" i="16"/>
  <c r="AE31" i="16"/>
  <c r="AG29" i="16"/>
  <c r="AF29" i="16"/>
  <c r="AE29" i="16"/>
  <c r="AG28" i="16"/>
  <c r="AF28" i="16"/>
  <c r="AE28" i="16"/>
  <c r="AG27" i="16"/>
  <c r="AF27" i="16"/>
  <c r="AE27" i="16"/>
  <c r="AG26" i="16"/>
  <c r="AF26" i="16"/>
  <c r="AE26" i="16"/>
  <c r="AG25" i="16"/>
  <c r="AF25" i="16"/>
  <c r="AE25" i="16"/>
  <c r="AG23" i="16"/>
  <c r="AF23" i="16"/>
  <c r="AE23" i="16"/>
  <c r="AG22" i="16"/>
  <c r="AF22" i="16"/>
  <c r="AE22" i="16"/>
  <c r="AG21" i="16"/>
  <c r="AF21" i="16"/>
  <c r="AE21" i="16"/>
  <c r="AG20" i="16"/>
  <c r="AF20" i="16"/>
  <c r="AE20" i="16"/>
  <c r="AG19" i="16"/>
  <c r="AF19" i="16"/>
  <c r="AE19" i="16"/>
  <c r="AG18" i="16"/>
  <c r="AF18" i="16"/>
  <c r="AE18" i="16"/>
  <c r="AG17" i="16"/>
  <c r="AF17" i="16"/>
  <c r="AE17" i="16"/>
  <c r="AG16" i="16"/>
  <c r="AF16" i="16"/>
  <c r="AE16" i="16"/>
  <c r="AG14" i="16"/>
  <c r="AF14" i="16"/>
  <c r="AE14" i="16"/>
  <c r="AG13" i="16"/>
  <c r="AF13" i="16"/>
  <c r="AE13" i="16"/>
  <c r="AG12" i="16"/>
  <c r="AF12" i="16"/>
  <c r="AE12" i="16"/>
  <c r="AG11" i="16"/>
  <c r="AF11" i="16"/>
  <c r="AE11" i="16"/>
  <c r="AG10" i="16"/>
  <c r="AF10" i="16"/>
  <c r="AE10" i="16"/>
  <c r="AG9" i="16"/>
  <c r="AF9" i="16"/>
  <c r="AE9" i="16"/>
  <c r="AG8" i="16"/>
  <c r="AF8" i="16"/>
  <c r="AE8" i="16"/>
  <c r="AG7" i="16"/>
  <c r="AF7" i="16"/>
  <c r="AE7" i="16"/>
  <c r="AG6" i="16"/>
  <c r="AF6" i="16"/>
  <c r="AE6" i="16"/>
  <c r="AG5" i="16"/>
  <c r="AF5" i="16"/>
  <c r="AE5" i="16"/>
  <c r="AG4" i="16"/>
  <c r="AF4" i="16"/>
  <c r="AE4" i="16"/>
  <c r="AO5" i="15" l="1"/>
  <c r="AN5" i="15"/>
  <c r="AM5" i="15"/>
  <c r="AK5" i="15"/>
  <c r="AJ5" i="15"/>
  <c r="AI5" i="15"/>
  <c r="AF5" i="15"/>
  <c r="AG5" i="15"/>
  <c r="AE5" i="15"/>
  <c r="AL31" i="13"/>
  <c r="AH31" i="13"/>
  <c r="AL5" i="13"/>
  <c r="F4" i="10"/>
  <c r="I114" i="10"/>
  <c r="F105" i="10"/>
  <c r="F104" i="10"/>
  <c r="G97" i="10"/>
  <c r="H97" i="10"/>
  <c r="I97" i="10"/>
  <c r="F97" i="10"/>
  <c r="G90" i="10"/>
  <c r="H90" i="10"/>
  <c r="I90" i="10"/>
  <c r="F90" i="10"/>
  <c r="G83" i="10"/>
  <c r="H83" i="10"/>
  <c r="I83" i="10"/>
  <c r="F83" i="10"/>
  <c r="G76" i="10"/>
  <c r="H76" i="10"/>
  <c r="I76" i="10"/>
  <c r="F76" i="10"/>
  <c r="G65" i="10"/>
  <c r="H65" i="10"/>
  <c r="I65" i="10"/>
  <c r="F65" i="10"/>
  <c r="G43" i="10"/>
  <c r="H43" i="10"/>
  <c r="F43" i="10"/>
  <c r="I5" i="10"/>
  <c r="G5" i="10"/>
  <c r="H5" i="10"/>
  <c r="F5" i="10"/>
  <c r="K97" i="10"/>
  <c r="G104" i="10"/>
  <c r="H104" i="10"/>
  <c r="I104" i="10"/>
  <c r="AM5" i="13" l="1"/>
  <c r="AO5" i="13"/>
  <c r="AN5" i="13"/>
  <c r="AK5" i="13"/>
  <c r="AJ5" i="13"/>
  <c r="AI5" i="13"/>
  <c r="AF5" i="13"/>
  <c r="AG5" i="13"/>
  <c r="AE5" i="13"/>
  <c r="AD5" i="13"/>
  <c r="M4" i="7" l="1"/>
  <c r="AL110" i="16" l="1"/>
  <c r="AD110" i="16"/>
  <c r="AL109" i="16"/>
  <c r="AD109" i="16"/>
  <c r="AL108" i="16"/>
  <c r="AD108" i="16"/>
  <c r="AL107" i="16"/>
  <c r="AD107" i="16"/>
  <c r="AL106" i="16"/>
  <c r="AD106" i="16"/>
  <c r="AL105" i="16"/>
  <c r="AD105" i="16"/>
  <c r="AL104" i="16"/>
  <c r="AD104" i="16"/>
  <c r="AL103" i="16"/>
  <c r="AH103" i="16"/>
  <c r="AD103" i="16"/>
  <c r="AL102" i="16"/>
  <c r="AD102" i="16"/>
  <c r="AL101" i="16"/>
  <c r="AD101" i="16"/>
  <c r="AL100" i="16"/>
  <c r="AD100" i="16"/>
  <c r="AL99" i="16"/>
  <c r="AH99" i="16"/>
  <c r="AD99" i="16"/>
  <c r="AL98" i="16"/>
  <c r="AD98" i="16"/>
  <c r="AL97" i="16"/>
  <c r="AD97" i="16"/>
  <c r="AL96" i="16"/>
  <c r="AD96" i="16"/>
  <c r="AL95" i="16"/>
  <c r="AH95" i="16"/>
  <c r="AD95" i="16"/>
  <c r="AL94" i="16"/>
  <c r="AH94" i="16"/>
  <c r="AD94" i="16"/>
  <c r="AL93" i="16"/>
  <c r="AH93" i="16"/>
  <c r="AD93" i="16"/>
  <c r="AL92" i="16"/>
  <c r="AD92" i="16"/>
  <c r="AL91" i="16"/>
  <c r="AH91" i="16"/>
  <c r="AL90" i="16"/>
  <c r="AH90" i="16"/>
  <c r="AD90" i="16"/>
  <c r="AL89" i="16"/>
  <c r="AD89" i="16"/>
  <c r="AL88" i="16"/>
  <c r="AH88" i="16"/>
  <c r="AD88" i="16"/>
  <c r="AL87" i="16"/>
  <c r="AD87" i="16"/>
  <c r="AL86" i="16"/>
  <c r="AH86" i="16"/>
  <c r="AD86" i="16"/>
  <c r="AL85" i="16"/>
  <c r="AD85" i="16"/>
  <c r="AL84" i="16"/>
  <c r="AH84" i="16"/>
  <c r="AD84" i="16"/>
  <c r="AL83" i="16"/>
  <c r="AD83" i="16"/>
  <c r="AL82" i="16"/>
  <c r="AH82" i="16"/>
  <c r="AD82" i="16"/>
  <c r="AL81" i="16"/>
  <c r="AD81" i="16"/>
  <c r="AL80" i="16"/>
  <c r="AD80" i="16"/>
  <c r="AL79" i="16"/>
  <c r="AD79" i="16"/>
  <c r="AL78" i="16"/>
  <c r="AH78" i="16"/>
  <c r="AL77" i="16"/>
  <c r="AH77" i="16"/>
  <c r="AD77" i="16"/>
  <c r="AL76" i="16"/>
  <c r="AD76" i="16"/>
  <c r="AL75" i="16"/>
  <c r="AH75" i="16"/>
  <c r="AD75" i="16"/>
  <c r="AL74" i="16"/>
  <c r="AD74" i="16"/>
  <c r="AL73" i="16"/>
  <c r="AH73" i="16"/>
  <c r="AD73" i="16"/>
  <c r="AL72" i="16"/>
  <c r="AD72" i="16"/>
  <c r="AL71" i="16"/>
  <c r="AH71" i="16"/>
  <c r="AD71" i="16"/>
  <c r="AL70" i="16"/>
  <c r="AD70" i="16"/>
  <c r="AL69" i="16"/>
  <c r="AH69" i="16"/>
  <c r="AD69" i="16"/>
  <c r="AL68" i="16"/>
  <c r="AH68" i="16"/>
  <c r="AD68" i="16"/>
  <c r="AL67" i="16"/>
  <c r="AH67" i="16"/>
  <c r="AD67" i="16"/>
  <c r="AL66" i="16"/>
  <c r="AH66" i="16"/>
  <c r="AD66" i="16"/>
  <c r="AL65" i="16"/>
  <c r="AH65" i="16"/>
  <c r="AD65" i="16"/>
  <c r="AL64" i="16"/>
  <c r="AH64" i="16"/>
  <c r="AD64" i="16"/>
  <c r="AL63" i="16"/>
  <c r="AH63" i="16"/>
  <c r="AD63" i="16"/>
  <c r="AH62" i="16"/>
  <c r="AD62" i="16"/>
  <c r="AL61" i="16"/>
  <c r="AH61" i="16"/>
  <c r="AD61" i="16"/>
  <c r="AL60" i="16"/>
  <c r="AD60" i="16"/>
  <c r="AL59" i="16"/>
  <c r="AH59" i="16"/>
  <c r="AD59" i="16"/>
  <c r="AL58" i="16"/>
  <c r="AD58" i="16"/>
  <c r="AL57" i="16"/>
  <c r="AH57" i="16"/>
  <c r="AD57" i="16"/>
  <c r="AL56" i="16"/>
  <c r="AH56" i="16"/>
  <c r="AL55" i="16"/>
  <c r="AH55" i="16"/>
  <c r="AD55" i="16"/>
  <c r="AL54" i="16"/>
  <c r="AH54" i="16"/>
  <c r="AD54" i="16"/>
  <c r="AL53" i="16"/>
  <c r="AD53" i="16"/>
  <c r="AL52" i="16"/>
  <c r="AH52" i="16"/>
  <c r="AD52" i="16"/>
  <c r="AL51" i="16"/>
  <c r="AD51" i="16"/>
  <c r="AL50" i="16"/>
  <c r="AD50" i="16"/>
  <c r="AL49" i="16"/>
  <c r="AH49" i="16"/>
  <c r="AD49" i="16"/>
  <c r="AL48" i="16"/>
  <c r="AH48" i="16"/>
  <c r="AD48" i="16"/>
  <c r="AL47" i="16"/>
  <c r="AH47" i="16"/>
  <c r="AD47" i="16"/>
  <c r="AL46" i="16"/>
  <c r="AH46" i="16"/>
  <c r="AD46" i="16"/>
  <c r="AH45" i="16"/>
  <c r="AD45" i="16"/>
  <c r="AD44" i="16"/>
  <c r="AL43" i="16"/>
  <c r="AD43" i="16"/>
  <c r="AL42" i="16"/>
  <c r="AD42" i="16"/>
  <c r="AL41" i="16"/>
  <c r="AD41" i="16"/>
  <c r="AL40" i="16"/>
  <c r="AH40" i="16"/>
  <c r="AD40" i="16"/>
  <c r="AL39" i="16"/>
  <c r="AH39" i="16"/>
  <c r="AD39" i="16"/>
  <c r="AL38" i="16"/>
  <c r="AD38" i="16"/>
  <c r="AL37" i="16"/>
  <c r="AD37" i="16"/>
  <c r="AL36" i="16"/>
  <c r="AD36" i="16"/>
  <c r="AL35" i="16"/>
  <c r="AH35" i="16"/>
  <c r="AD35" i="16"/>
  <c r="AL34" i="16"/>
  <c r="AD34" i="16"/>
  <c r="AD33" i="16"/>
  <c r="AD32" i="16"/>
  <c r="AL31" i="16"/>
  <c r="AD31" i="16"/>
  <c r="AL30" i="16"/>
  <c r="AD30" i="16"/>
  <c r="AL29" i="16"/>
  <c r="AD29" i="16"/>
  <c r="AL28" i="16"/>
  <c r="AD28" i="16"/>
  <c r="AL27" i="16"/>
  <c r="AD27" i="16"/>
  <c r="AL26" i="16"/>
  <c r="AD26" i="16"/>
  <c r="AL25" i="16"/>
  <c r="AH25" i="16"/>
  <c r="AD25" i="16"/>
  <c r="AL24" i="16"/>
  <c r="AD24" i="16"/>
  <c r="AL23" i="16"/>
  <c r="AD23" i="16"/>
  <c r="AL22" i="16"/>
  <c r="AD22" i="16"/>
  <c r="AL21" i="16"/>
  <c r="AD21" i="16"/>
  <c r="AL20" i="16"/>
  <c r="AD20" i="16"/>
  <c r="AL19" i="16"/>
  <c r="AD19" i="16"/>
  <c r="AL18" i="16"/>
  <c r="AD18" i="16"/>
  <c r="AL17" i="16"/>
  <c r="AD17" i="16"/>
  <c r="AL16" i="16"/>
  <c r="AH16" i="16"/>
  <c r="AD16" i="16"/>
  <c r="AL15" i="16"/>
  <c r="AH15" i="16"/>
  <c r="AD15" i="16"/>
  <c r="AL14" i="16"/>
  <c r="AH14" i="16"/>
  <c r="AD14" i="16"/>
  <c r="AL13" i="16"/>
  <c r="AH13" i="16"/>
  <c r="AD13" i="16"/>
  <c r="AL12" i="16"/>
  <c r="AH12" i="16"/>
  <c r="AD12" i="16"/>
  <c r="AL11" i="16"/>
  <c r="AD11" i="16"/>
  <c r="AL10" i="16"/>
  <c r="AD10" i="16"/>
  <c r="AL9" i="16"/>
  <c r="AH9" i="16"/>
  <c r="AD9" i="16"/>
  <c r="AL8" i="16"/>
  <c r="AH8" i="16"/>
  <c r="AD8" i="16"/>
  <c r="AL7" i="16"/>
  <c r="AD7" i="16"/>
  <c r="AL6" i="16"/>
  <c r="AH6" i="16"/>
  <c r="AD6" i="16"/>
  <c r="AL5" i="16"/>
  <c r="AH5" i="16"/>
  <c r="AL4" i="16"/>
  <c r="AH4" i="16"/>
  <c r="AL5" i="15" l="1"/>
  <c r="AH5" i="15"/>
  <c r="AH5" i="13"/>
  <c r="B43" i="10" l="1"/>
  <c r="M114" i="10"/>
  <c r="L114" i="10"/>
  <c r="K114" i="10"/>
  <c r="J114" i="10"/>
  <c r="H114" i="10"/>
  <c r="G114" i="10"/>
  <c r="F114" i="10"/>
  <c r="E114" i="10"/>
  <c r="D114" i="10"/>
  <c r="C114" i="10"/>
  <c r="B114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M105" i="10"/>
  <c r="L105" i="10"/>
  <c r="K105" i="10"/>
  <c r="J105" i="10"/>
  <c r="I105" i="10"/>
  <c r="H105" i="10"/>
  <c r="G105" i="10"/>
  <c r="E105" i="10"/>
  <c r="D105" i="10"/>
  <c r="C105" i="10"/>
  <c r="B105" i="10"/>
  <c r="C104" i="10"/>
  <c r="D104" i="10"/>
  <c r="E104" i="10"/>
  <c r="J104" i="10"/>
  <c r="K104" i="10"/>
  <c r="L104" i="10"/>
  <c r="M104" i="10"/>
  <c r="B104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C97" i="10"/>
  <c r="D97" i="10"/>
  <c r="E97" i="10"/>
  <c r="J97" i="10"/>
  <c r="L97" i="10"/>
  <c r="M97" i="10"/>
  <c r="B97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C90" i="10"/>
  <c r="D90" i="10"/>
  <c r="E90" i="10"/>
  <c r="J90" i="10"/>
  <c r="K90" i="10"/>
  <c r="L90" i="10"/>
  <c r="M90" i="10"/>
  <c r="B90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C83" i="10"/>
  <c r="D83" i="10"/>
  <c r="E83" i="10"/>
  <c r="J83" i="10"/>
  <c r="K83" i="10"/>
  <c r="L83" i="10"/>
  <c r="M83" i="10"/>
  <c r="B83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C76" i="10"/>
  <c r="D76" i="10"/>
  <c r="E76" i="10"/>
  <c r="J76" i="10"/>
  <c r="K76" i="10"/>
  <c r="L76" i="10"/>
  <c r="M76" i="10"/>
  <c r="B76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C65" i="10"/>
  <c r="D65" i="10"/>
  <c r="E65" i="10"/>
  <c r="J65" i="10"/>
  <c r="K65" i="10"/>
  <c r="L65" i="10"/>
  <c r="M65" i="10"/>
  <c r="B65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C43" i="10"/>
  <c r="D43" i="10"/>
  <c r="E43" i="10"/>
  <c r="J43" i="10"/>
  <c r="K43" i="10"/>
  <c r="L43" i="10"/>
  <c r="M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J5" i="10"/>
  <c r="B5" i="10"/>
  <c r="G4" i="10"/>
  <c r="H4" i="10"/>
  <c r="I4" i="10"/>
  <c r="J4" i="10"/>
  <c r="B4" i="10"/>
  <c r="M248" i="9" l="1"/>
  <c r="L248" i="9"/>
  <c r="K248" i="9"/>
  <c r="J248" i="9"/>
  <c r="I248" i="9"/>
  <c r="H248" i="9"/>
  <c r="G248" i="9"/>
  <c r="F248" i="9"/>
  <c r="E248" i="9"/>
  <c r="D248" i="9"/>
  <c r="C248" i="9"/>
  <c r="B248" i="9"/>
  <c r="M247" i="9"/>
  <c r="L247" i="9"/>
  <c r="K247" i="9"/>
  <c r="J247" i="9"/>
  <c r="I247" i="9"/>
  <c r="H247" i="9"/>
  <c r="G247" i="9"/>
  <c r="F247" i="9"/>
  <c r="E247" i="9"/>
  <c r="D247" i="9"/>
  <c r="C247" i="9"/>
  <c r="B247" i="9"/>
  <c r="M246" i="9"/>
  <c r="L246" i="9"/>
  <c r="K246" i="9"/>
  <c r="J246" i="9"/>
  <c r="I246" i="9"/>
  <c r="H246" i="9"/>
  <c r="G246" i="9"/>
  <c r="F246" i="9"/>
  <c r="E246" i="9"/>
  <c r="D246" i="9"/>
  <c r="C246" i="9"/>
  <c r="B246" i="9"/>
  <c r="M245" i="9"/>
  <c r="L245" i="9"/>
  <c r="K245" i="9"/>
  <c r="J245" i="9"/>
  <c r="I245" i="9"/>
  <c r="H245" i="9"/>
  <c r="G245" i="9"/>
  <c r="F245" i="9"/>
  <c r="E245" i="9"/>
  <c r="D245" i="9"/>
  <c r="C245" i="9"/>
  <c r="B245" i="9"/>
  <c r="M244" i="9"/>
  <c r="L244" i="9"/>
  <c r="K244" i="9"/>
  <c r="J244" i="9"/>
  <c r="I244" i="9"/>
  <c r="H244" i="9"/>
  <c r="G244" i="9"/>
  <c r="F244" i="9"/>
  <c r="E244" i="9"/>
  <c r="D244" i="9"/>
  <c r="C244" i="9"/>
  <c r="B244" i="9"/>
  <c r="M243" i="9"/>
  <c r="L243" i="9"/>
  <c r="K243" i="9"/>
  <c r="J243" i="9"/>
  <c r="I243" i="9"/>
  <c r="H243" i="9"/>
  <c r="G243" i="9"/>
  <c r="F243" i="9"/>
  <c r="E243" i="9"/>
  <c r="D243" i="9"/>
  <c r="C243" i="9"/>
  <c r="B243" i="9"/>
  <c r="M242" i="9"/>
  <c r="L242" i="9"/>
  <c r="K242" i="9"/>
  <c r="J242" i="9"/>
  <c r="I242" i="9"/>
  <c r="H242" i="9"/>
  <c r="G242" i="9"/>
  <c r="F242" i="9"/>
  <c r="E242" i="9"/>
  <c r="D242" i="9"/>
  <c r="C242" i="9"/>
  <c r="B242" i="9"/>
  <c r="M241" i="9"/>
  <c r="L241" i="9"/>
  <c r="K241" i="9"/>
  <c r="J241" i="9"/>
  <c r="I241" i="9"/>
  <c r="H241" i="9"/>
  <c r="G241" i="9"/>
  <c r="F241" i="9"/>
  <c r="E241" i="9"/>
  <c r="D241" i="9"/>
  <c r="C241" i="9"/>
  <c r="B241" i="9"/>
  <c r="M240" i="9"/>
  <c r="L240" i="9"/>
  <c r="K240" i="9"/>
  <c r="J240" i="9"/>
  <c r="I240" i="9"/>
  <c r="H240" i="9"/>
  <c r="G240" i="9"/>
  <c r="F240" i="9"/>
  <c r="E240" i="9"/>
  <c r="D240" i="9"/>
  <c r="C240" i="9"/>
  <c r="B240" i="9"/>
  <c r="M239" i="9"/>
  <c r="L239" i="9"/>
  <c r="K239" i="9"/>
  <c r="J239" i="9"/>
  <c r="I239" i="9"/>
  <c r="H239" i="9"/>
  <c r="G239" i="9"/>
  <c r="F239" i="9"/>
  <c r="E239" i="9"/>
  <c r="D239" i="9"/>
  <c r="C239" i="9"/>
  <c r="B239" i="9"/>
  <c r="M238" i="9"/>
  <c r="L238" i="9"/>
  <c r="K238" i="9"/>
  <c r="J238" i="9"/>
  <c r="I238" i="9"/>
  <c r="H238" i="9"/>
  <c r="G238" i="9"/>
  <c r="F238" i="9"/>
  <c r="E238" i="9"/>
  <c r="D238" i="9"/>
  <c r="C238" i="9"/>
  <c r="B238" i="9"/>
  <c r="M237" i="9"/>
  <c r="L237" i="9"/>
  <c r="K237" i="9"/>
  <c r="J237" i="9"/>
  <c r="I237" i="9"/>
  <c r="H237" i="9"/>
  <c r="G237" i="9"/>
  <c r="F237" i="9"/>
  <c r="E237" i="9"/>
  <c r="D237" i="9"/>
  <c r="C237" i="9"/>
  <c r="B237" i="9"/>
  <c r="M236" i="9"/>
  <c r="L236" i="9"/>
  <c r="K236" i="9"/>
  <c r="J236" i="9"/>
  <c r="I236" i="9"/>
  <c r="H236" i="9"/>
  <c r="G236" i="9"/>
  <c r="F236" i="9"/>
  <c r="E236" i="9"/>
  <c r="D236" i="9"/>
  <c r="C236" i="9"/>
  <c r="B236" i="9"/>
  <c r="M235" i="9"/>
  <c r="L235" i="9"/>
  <c r="K235" i="9"/>
  <c r="J235" i="9"/>
  <c r="I235" i="9"/>
  <c r="H235" i="9"/>
  <c r="G235" i="9"/>
  <c r="F235" i="9"/>
  <c r="E235" i="9"/>
  <c r="D235" i="9"/>
  <c r="C235" i="9"/>
  <c r="B235" i="9"/>
  <c r="M234" i="9"/>
  <c r="L234" i="9"/>
  <c r="K234" i="9"/>
  <c r="J234" i="9"/>
  <c r="I234" i="9"/>
  <c r="H234" i="9"/>
  <c r="G234" i="9"/>
  <c r="F234" i="9"/>
  <c r="E234" i="9"/>
  <c r="D234" i="9"/>
  <c r="C234" i="9"/>
  <c r="B234" i="9"/>
  <c r="M233" i="9"/>
  <c r="L233" i="9"/>
  <c r="K233" i="9"/>
  <c r="J233" i="9"/>
  <c r="I233" i="9"/>
  <c r="H233" i="9"/>
  <c r="G233" i="9"/>
  <c r="F233" i="9"/>
  <c r="E233" i="9"/>
  <c r="D233" i="9"/>
  <c r="C233" i="9"/>
  <c r="B233" i="9"/>
  <c r="M232" i="9"/>
  <c r="L232" i="9"/>
  <c r="K232" i="9"/>
  <c r="J232" i="9"/>
  <c r="I232" i="9"/>
  <c r="H232" i="9"/>
  <c r="G232" i="9"/>
  <c r="F232" i="9"/>
  <c r="E232" i="9"/>
  <c r="D232" i="9"/>
  <c r="C232" i="9"/>
  <c r="B232" i="9"/>
  <c r="M231" i="9"/>
  <c r="L231" i="9"/>
  <c r="K231" i="9"/>
  <c r="J231" i="9"/>
  <c r="I231" i="9"/>
  <c r="H231" i="9"/>
  <c r="G231" i="9"/>
  <c r="F231" i="9"/>
  <c r="E231" i="9"/>
  <c r="D231" i="9"/>
  <c r="C231" i="9"/>
  <c r="B231" i="9"/>
  <c r="M230" i="9"/>
  <c r="L230" i="9"/>
  <c r="K230" i="9"/>
  <c r="J230" i="9"/>
  <c r="I230" i="9"/>
  <c r="H230" i="9"/>
  <c r="G230" i="9"/>
  <c r="F230" i="9"/>
  <c r="E230" i="9"/>
  <c r="D230" i="9"/>
  <c r="C230" i="9"/>
  <c r="B230" i="9"/>
  <c r="M229" i="9"/>
  <c r="L229" i="9"/>
  <c r="K229" i="9"/>
  <c r="J229" i="9"/>
  <c r="I229" i="9"/>
  <c r="H229" i="9"/>
  <c r="G229" i="9"/>
  <c r="F229" i="9"/>
  <c r="E229" i="9"/>
  <c r="D229" i="9"/>
  <c r="C229" i="9"/>
  <c r="B229" i="9"/>
  <c r="M228" i="9"/>
  <c r="L228" i="9"/>
  <c r="K228" i="9"/>
  <c r="J228" i="9"/>
  <c r="I228" i="9"/>
  <c r="H228" i="9"/>
  <c r="G228" i="9"/>
  <c r="F228" i="9"/>
  <c r="E228" i="9"/>
  <c r="D228" i="9"/>
  <c r="C228" i="9"/>
  <c r="B228" i="9"/>
  <c r="M227" i="9"/>
  <c r="L227" i="9"/>
  <c r="K227" i="9"/>
  <c r="J227" i="9"/>
  <c r="I227" i="9"/>
  <c r="H227" i="9"/>
  <c r="G227" i="9"/>
  <c r="F227" i="9"/>
  <c r="E227" i="9"/>
  <c r="D227" i="9"/>
  <c r="C227" i="9"/>
  <c r="B227" i="9"/>
  <c r="M226" i="9"/>
  <c r="L226" i="9"/>
  <c r="K226" i="9"/>
  <c r="J226" i="9"/>
  <c r="I226" i="9"/>
  <c r="H226" i="9"/>
  <c r="G226" i="9"/>
  <c r="F226" i="9"/>
  <c r="E226" i="9"/>
  <c r="D226" i="9"/>
  <c r="C226" i="9"/>
  <c r="B226" i="9"/>
  <c r="M225" i="9"/>
  <c r="L225" i="9"/>
  <c r="K225" i="9"/>
  <c r="J225" i="9"/>
  <c r="I225" i="9"/>
  <c r="H225" i="9"/>
  <c r="G225" i="9"/>
  <c r="F225" i="9"/>
  <c r="E225" i="9"/>
  <c r="D225" i="9"/>
  <c r="C225" i="9"/>
  <c r="B225" i="9"/>
  <c r="M224" i="9"/>
  <c r="L224" i="9"/>
  <c r="K224" i="9"/>
  <c r="J224" i="9"/>
  <c r="I224" i="9"/>
  <c r="H224" i="9"/>
  <c r="G224" i="9"/>
  <c r="F224" i="9"/>
  <c r="E224" i="9"/>
  <c r="D224" i="9"/>
  <c r="C224" i="9"/>
  <c r="B224" i="9"/>
  <c r="M223" i="9"/>
  <c r="L223" i="9"/>
  <c r="K223" i="9"/>
  <c r="J223" i="9"/>
  <c r="I223" i="9"/>
  <c r="H223" i="9"/>
  <c r="G223" i="9"/>
  <c r="F223" i="9"/>
  <c r="E223" i="9"/>
  <c r="D223" i="9"/>
  <c r="C223" i="9"/>
  <c r="B223" i="9"/>
  <c r="M222" i="9"/>
  <c r="L222" i="9"/>
  <c r="K222" i="9"/>
  <c r="J222" i="9"/>
  <c r="I222" i="9"/>
  <c r="H222" i="9"/>
  <c r="G222" i="9"/>
  <c r="F222" i="9"/>
  <c r="E222" i="9"/>
  <c r="D222" i="9"/>
  <c r="C222" i="9"/>
  <c r="B222" i="9"/>
  <c r="M221" i="9"/>
  <c r="L221" i="9"/>
  <c r="K221" i="9"/>
  <c r="J221" i="9"/>
  <c r="I221" i="9"/>
  <c r="H221" i="9"/>
  <c r="G221" i="9"/>
  <c r="F221" i="9"/>
  <c r="E221" i="9"/>
  <c r="D221" i="9"/>
  <c r="C221" i="9"/>
  <c r="B221" i="9"/>
  <c r="M220" i="9"/>
  <c r="L220" i="9"/>
  <c r="K220" i="9"/>
  <c r="J220" i="9"/>
  <c r="I220" i="9"/>
  <c r="H220" i="9"/>
  <c r="G220" i="9"/>
  <c r="F220" i="9"/>
  <c r="E220" i="9"/>
  <c r="D220" i="9"/>
  <c r="C220" i="9"/>
  <c r="B220" i="9"/>
  <c r="M219" i="9"/>
  <c r="L219" i="9"/>
  <c r="K219" i="9"/>
  <c r="J219" i="9"/>
  <c r="I219" i="9"/>
  <c r="H219" i="9"/>
  <c r="G219" i="9"/>
  <c r="F219" i="9"/>
  <c r="E219" i="9"/>
  <c r="D219" i="9"/>
  <c r="C219" i="9"/>
  <c r="B219" i="9"/>
  <c r="M218" i="9"/>
  <c r="L218" i="9"/>
  <c r="K218" i="9"/>
  <c r="J218" i="9"/>
  <c r="I218" i="9"/>
  <c r="H218" i="9"/>
  <c r="G218" i="9"/>
  <c r="F218" i="9"/>
  <c r="E218" i="9"/>
  <c r="D218" i="9"/>
  <c r="C218" i="9"/>
  <c r="B218" i="9"/>
  <c r="M217" i="9"/>
  <c r="L217" i="9"/>
  <c r="K217" i="9"/>
  <c r="J217" i="9"/>
  <c r="I217" i="9"/>
  <c r="H217" i="9"/>
  <c r="G217" i="9"/>
  <c r="F217" i="9"/>
  <c r="E217" i="9"/>
  <c r="D217" i="9"/>
  <c r="C217" i="9"/>
  <c r="B217" i="9"/>
  <c r="M216" i="9"/>
  <c r="L216" i="9"/>
  <c r="K216" i="9"/>
  <c r="J216" i="9"/>
  <c r="I216" i="9"/>
  <c r="H216" i="9"/>
  <c r="G216" i="9"/>
  <c r="F216" i="9"/>
  <c r="E216" i="9"/>
  <c r="D216" i="9"/>
  <c r="C216" i="9"/>
  <c r="B216" i="9"/>
  <c r="M215" i="9"/>
  <c r="L215" i="9"/>
  <c r="K215" i="9"/>
  <c r="J215" i="9"/>
  <c r="I215" i="9"/>
  <c r="H215" i="9"/>
  <c r="G215" i="9"/>
  <c r="F215" i="9"/>
  <c r="E215" i="9"/>
  <c r="D215" i="9"/>
  <c r="C215" i="9"/>
  <c r="B215" i="9"/>
  <c r="M214" i="9"/>
  <c r="L214" i="9"/>
  <c r="K214" i="9"/>
  <c r="J214" i="9"/>
  <c r="I214" i="9"/>
  <c r="H214" i="9"/>
  <c r="G214" i="9"/>
  <c r="F214" i="9"/>
  <c r="E214" i="9"/>
  <c r="D214" i="9"/>
  <c r="C214" i="9"/>
  <c r="B214" i="9"/>
  <c r="M213" i="9"/>
  <c r="L213" i="9"/>
  <c r="K213" i="9"/>
  <c r="J213" i="9"/>
  <c r="I213" i="9"/>
  <c r="H213" i="9"/>
  <c r="G213" i="9"/>
  <c r="F213" i="9"/>
  <c r="E213" i="9"/>
  <c r="D213" i="9"/>
  <c r="C213" i="9"/>
  <c r="B213" i="9"/>
  <c r="M212" i="9"/>
  <c r="L212" i="9"/>
  <c r="K212" i="9"/>
  <c r="J212" i="9"/>
  <c r="I212" i="9"/>
  <c r="H212" i="9"/>
  <c r="G212" i="9"/>
  <c r="F212" i="9"/>
  <c r="E212" i="9"/>
  <c r="D212" i="9"/>
  <c r="C212" i="9"/>
  <c r="B212" i="9"/>
  <c r="M211" i="9"/>
  <c r="L211" i="9"/>
  <c r="K211" i="9"/>
  <c r="J211" i="9"/>
  <c r="I211" i="9"/>
  <c r="H211" i="9"/>
  <c r="G211" i="9"/>
  <c r="F211" i="9"/>
  <c r="E211" i="9"/>
  <c r="D211" i="9"/>
  <c r="C211" i="9"/>
  <c r="B211" i="9"/>
  <c r="M210" i="9"/>
  <c r="L210" i="9"/>
  <c r="K210" i="9"/>
  <c r="J210" i="9"/>
  <c r="I210" i="9"/>
  <c r="H210" i="9"/>
  <c r="G210" i="9"/>
  <c r="F210" i="9"/>
  <c r="E210" i="9"/>
  <c r="D210" i="9"/>
  <c r="C210" i="9"/>
  <c r="B210" i="9"/>
  <c r="M209" i="9"/>
  <c r="L209" i="9"/>
  <c r="K209" i="9"/>
  <c r="J209" i="9"/>
  <c r="I209" i="9"/>
  <c r="H209" i="9"/>
  <c r="G209" i="9"/>
  <c r="F209" i="9"/>
  <c r="E209" i="9"/>
  <c r="D209" i="9"/>
  <c r="C209" i="9"/>
  <c r="B209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M207" i="9"/>
  <c r="L207" i="9"/>
  <c r="K207" i="9"/>
  <c r="J207" i="9"/>
  <c r="I207" i="9"/>
  <c r="H207" i="9"/>
  <c r="G207" i="9"/>
  <c r="F207" i="9"/>
  <c r="E207" i="9"/>
  <c r="D207" i="9"/>
  <c r="C207" i="9"/>
  <c r="B207" i="9"/>
  <c r="M206" i="9"/>
  <c r="L206" i="9"/>
  <c r="K206" i="9"/>
  <c r="J206" i="9"/>
  <c r="I206" i="9"/>
  <c r="H206" i="9"/>
  <c r="G206" i="9"/>
  <c r="F206" i="9"/>
  <c r="E206" i="9"/>
  <c r="D206" i="9"/>
  <c r="C206" i="9"/>
  <c r="B206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M203" i="9"/>
  <c r="L203" i="9"/>
  <c r="K203" i="9"/>
  <c r="J203" i="9"/>
  <c r="I203" i="9"/>
  <c r="H203" i="9"/>
  <c r="G203" i="9"/>
  <c r="F203" i="9"/>
  <c r="E203" i="9"/>
  <c r="D203" i="9"/>
  <c r="C203" i="9"/>
  <c r="B203" i="9"/>
  <c r="M202" i="9"/>
  <c r="L202" i="9"/>
  <c r="K202" i="9"/>
  <c r="J202" i="9"/>
  <c r="I202" i="9"/>
  <c r="H202" i="9"/>
  <c r="G202" i="9"/>
  <c r="F202" i="9"/>
  <c r="E202" i="9"/>
  <c r="D202" i="9"/>
  <c r="C202" i="9"/>
  <c r="B202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M193" i="9"/>
  <c r="L193" i="9"/>
  <c r="K193" i="9"/>
  <c r="J193" i="9"/>
  <c r="I193" i="9"/>
  <c r="H193" i="9"/>
  <c r="G193" i="9"/>
  <c r="F193" i="9"/>
  <c r="E193" i="9"/>
  <c r="D193" i="9"/>
  <c r="C193" i="9"/>
  <c r="B193" i="9"/>
  <c r="M192" i="9"/>
  <c r="L192" i="9"/>
  <c r="K192" i="9"/>
  <c r="J192" i="9"/>
  <c r="I192" i="9"/>
  <c r="H192" i="9"/>
  <c r="G192" i="9"/>
  <c r="F192" i="9"/>
  <c r="E192" i="9"/>
  <c r="D192" i="9"/>
  <c r="C192" i="9"/>
  <c r="B192" i="9"/>
  <c r="M191" i="9"/>
  <c r="L191" i="9"/>
  <c r="K191" i="9"/>
  <c r="J191" i="9"/>
  <c r="I191" i="9"/>
  <c r="H191" i="9"/>
  <c r="G191" i="9"/>
  <c r="F191" i="9"/>
  <c r="E191" i="9"/>
  <c r="D191" i="9"/>
  <c r="C191" i="9"/>
  <c r="B191" i="9"/>
  <c r="M190" i="9"/>
  <c r="L190" i="9"/>
  <c r="K190" i="9"/>
  <c r="J190" i="9"/>
  <c r="I190" i="9"/>
  <c r="H190" i="9"/>
  <c r="G190" i="9"/>
  <c r="F190" i="9"/>
  <c r="E190" i="9"/>
  <c r="D190" i="9"/>
  <c r="C190" i="9"/>
  <c r="B190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M156" i="9"/>
  <c r="L156" i="9"/>
  <c r="K156" i="9"/>
  <c r="J156" i="9"/>
  <c r="I156" i="9"/>
  <c r="H156" i="9"/>
  <c r="G156" i="9"/>
  <c r="F156" i="9"/>
  <c r="E156" i="9"/>
  <c r="D156" i="9"/>
  <c r="C156" i="9"/>
  <c r="B156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M147" i="9"/>
  <c r="L147" i="9"/>
  <c r="K147" i="9"/>
  <c r="J147" i="9"/>
  <c r="I147" i="9"/>
  <c r="H147" i="9"/>
  <c r="G147" i="9"/>
  <c r="F147" i="9"/>
  <c r="E147" i="9"/>
  <c r="D147" i="9"/>
  <c r="C147" i="9"/>
  <c r="B147" i="9"/>
  <c r="M146" i="9"/>
  <c r="L146" i="9"/>
  <c r="K146" i="9"/>
  <c r="J146" i="9"/>
  <c r="I146" i="9"/>
  <c r="H146" i="9"/>
  <c r="G146" i="9"/>
  <c r="F146" i="9"/>
  <c r="E146" i="9"/>
  <c r="D146" i="9"/>
  <c r="C146" i="9"/>
  <c r="B146" i="9"/>
  <c r="M145" i="9"/>
  <c r="L145" i="9"/>
  <c r="K145" i="9"/>
  <c r="J145" i="9"/>
  <c r="I145" i="9"/>
  <c r="H145" i="9"/>
  <c r="G145" i="9"/>
  <c r="F145" i="9"/>
  <c r="E145" i="9"/>
  <c r="D145" i="9"/>
  <c r="C145" i="9"/>
  <c r="B145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M99" i="9"/>
  <c r="L99" i="9"/>
  <c r="K99" i="9"/>
  <c r="J99" i="9"/>
  <c r="I99" i="9"/>
  <c r="H99" i="9"/>
  <c r="G99" i="9"/>
  <c r="F99" i="9"/>
  <c r="E99" i="9"/>
  <c r="D99" i="9"/>
  <c r="C99" i="9"/>
  <c r="B99" i="9"/>
  <c r="M98" i="9"/>
  <c r="L98" i="9"/>
  <c r="K98" i="9"/>
  <c r="J98" i="9"/>
  <c r="I98" i="9"/>
  <c r="H98" i="9"/>
  <c r="G98" i="9"/>
  <c r="F98" i="9"/>
  <c r="E98" i="9"/>
  <c r="D98" i="9"/>
  <c r="C98" i="9"/>
  <c r="B98" i="9"/>
  <c r="M97" i="9"/>
  <c r="L97" i="9"/>
  <c r="K97" i="9"/>
  <c r="J97" i="9"/>
  <c r="I97" i="9"/>
  <c r="H97" i="9"/>
  <c r="G97" i="9"/>
  <c r="F97" i="9"/>
  <c r="E97" i="9"/>
  <c r="D97" i="9"/>
  <c r="C97" i="9"/>
  <c r="B97" i="9"/>
  <c r="M96" i="9"/>
  <c r="L96" i="9"/>
  <c r="K96" i="9"/>
  <c r="J96" i="9"/>
  <c r="I96" i="9"/>
  <c r="H96" i="9"/>
  <c r="G96" i="9"/>
  <c r="F96" i="9"/>
  <c r="E96" i="9"/>
  <c r="D96" i="9"/>
  <c r="C96" i="9"/>
  <c r="B96" i="9"/>
  <c r="M95" i="9"/>
  <c r="L95" i="9"/>
  <c r="K95" i="9"/>
  <c r="J95" i="9"/>
  <c r="I95" i="9"/>
  <c r="H95" i="9"/>
  <c r="G95" i="9"/>
  <c r="F95" i="9"/>
  <c r="E95" i="9"/>
  <c r="D95" i="9"/>
  <c r="C95" i="9"/>
  <c r="B95" i="9"/>
  <c r="M94" i="9"/>
  <c r="L94" i="9"/>
  <c r="K94" i="9"/>
  <c r="J94" i="9"/>
  <c r="I94" i="9"/>
  <c r="H94" i="9"/>
  <c r="G94" i="9"/>
  <c r="F94" i="9"/>
  <c r="E94" i="9"/>
  <c r="D94" i="9"/>
  <c r="C94" i="9"/>
  <c r="B94" i="9"/>
  <c r="M93" i="9"/>
  <c r="L93" i="9"/>
  <c r="K93" i="9"/>
  <c r="J93" i="9"/>
  <c r="I93" i="9"/>
  <c r="H93" i="9"/>
  <c r="G93" i="9"/>
  <c r="F93" i="9"/>
  <c r="E93" i="9"/>
  <c r="D93" i="9"/>
  <c r="C93" i="9"/>
  <c r="B93" i="9"/>
  <c r="M92" i="9"/>
  <c r="L92" i="9"/>
  <c r="K92" i="9"/>
  <c r="J92" i="9"/>
  <c r="I92" i="9"/>
  <c r="H92" i="9"/>
  <c r="G92" i="9"/>
  <c r="F92" i="9"/>
  <c r="E92" i="9"/>
  <c r="D92" i="9"/>
  <c r="C92" i="9"/>
  <c r="B92" i="9"/>
  <c r="M91" i="9"/>
  <c r="L91" i="9"/>
  <c r="K91" i="9"/>
  <c r="J91" i="9"/>
  <c r="I91" i="9"/>
  <c r="H91" i="9"/>
  <c r="G91" i="9"/>
  <c r="F91" i="9"/>
  <c r="E91" i="9"/>
  <c r="D91" i="9"/>
  <c r="C91" i="9"/>
  <c r="B91" i="9"/>
  <c r="M90" i="9"/>
  <c r="L90" i="9"/>
  <c r="K90" i="9"/>
  <c r="J90" i="9"/>
  <c r="I90" i="9"/>
  <c r="H90" i="9"/>
  <c r="G90" i="9"/>
  <c r="F90" i="9"/>
  <c r="E90" i="9"/>
  <c r="D90" i="9"/>
  <c r="C90" i="9"/>
  <c r="B90" i="9"/>
  <c r="C70" i="8"/>
  <c r="D70" i="8"/>
  <c r="E70" i="8"/>
  <c r="F70" i="8"/>
  <c r="G70" i="8"/>
  <c r="H70" i="8"/>
  <c r="I70" i="8"/>
  <c r="J70" i="8"/>
  <c r="K70" i="8"/>
  <c r="L70" i="8"/>
  <c r="M70" i="8"/>
  <c r="C70" i="9"/>
  <c r="D70" i="9"/>
  <c r="E70" i="9"/>
  <c r="F70" i="9"/>
  <c r="G70" i="9"/>
  <c r="H70" i="9"/>
  <c r="I70" i="9"/>
  <c r="J70" i="9"/>
  <c r="K70" i="9"/>
  <c r="L70" i="9"/>
  <c r="M70" i="9"/>
  <c r="C66" i="9"/>
  <c r="D66" i="9"/>
  <c r="E66" i="9"/>
  <c r="F66" i="9"/>
  <c r="G66" i="9"/>
  <c r="H66" i="9"/>
  <c r="I66" i="9"/>
  <c r="J66" i="9"/>
  <c r="K66" i="9"/>
  <c r="L66" i="9"/>
  <c r="M66" i="9"/>
  <c r="C61" i="9"/>
  <c r="D61" i="9"/>
  <c r="E61" i="9"/>
  <c r="F61" i="9"/>
  <c r="G61" i="9"/>
  <c r="H61" i="9"/>
  <c r="I61" i="9"/>
  <c r="J61" i="9"/>
  <c r="K61" i="9"/>
  <c r="L61" i="9"/>
  <c r="M61" i="9"/>
  <c r="C56" i="9"/>
  <c r="D56" i="9"/>
  <c r="E56" i="9"/>
  <c r="F56" i="9"/>
  <c r="G56" i="9"/>
  <c r="H56" i="9"/>
  <c r="I56" i="9"/>
  <c r="J56" i="9"/>
  <c r="K56" i="9"/>
  <c r="L56" i="9"/>
  <c r="M56" i="9"/>
  <c r="B70" i="9"/>
  <c r="B66" i="9"/>
  <c r="B61" i="9"/>
  <c r="B70" i="8"/>
  <c r="B56" i="9"/>
  <c r="B54" i="9"/>
  <c r="B51" i="9"/>
  <c r="B47" i="9"/>
  <c r="B44" i="9"/>
  <c r="B37" i="9"/>
  <c r="B29" i="9"/>
  <c r="B16" i="9"/>
  <c r="B15" i="9"/>
  <c r="B7" i="9"/>
  <c r="B6" i="9"/>
  <c r="M5" i="9"/>
  <c r="E5" i="9"/>
  <c r="F5" i="9"/>
  <c r="G5" i="9"/>
  <c r="H5" i="9"/>
  <c r="I5" i="9"/>
  <c r="J5" i="9"/>
  <c r="B5" i="9"/>
  <c r="A5" i="9"/>
  <c r="E4" i="9"/>
  <c r="F4" i="9"/>
  <c r="G4" i="9"/>
  <c r="H4" i="9"/>
  <c r="I4" i="9"/>
  <c r="J4" i="9"/>
  <c r="M4" i="9"/>
  <c r="B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M15" i="9"/>
  <c r="L15" i="9"/>
  <c r="K15" i="9"/>
  <c r="J15" i="9"/>
  <c r="I15" i="9"/>
  <c r="H15" i="9"/>
  <c r="G15" i="9"/>
  <c r="F15" i="9"/>
  <c r="E15" i="9"/>
  <c r="D15" i="9"/>
  <c r="C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M6" i="9"/>
  <c r="L6" i="9"/>
  <c r="K6" i="9"/>
  <c r="J6" i="9"/>
  <c r="I6" i="9"/>
  <c r="H6" i="9"/>
  <c r="G6" i="9"/>
  <c r="F6" i="9"/>
  <c r="E6" i="9"/>
  <c r="D6" i="9"/>
  <c r="C6" i="9"/>
  <c r="M245" i="8" l="1"/>
  <c r="L245" i="8"/>
  <c r="K245" i="8"/>
  <c r="J245" i="8"/>
  <c r="I245" i="8"/>
  <c r="H245" i="8"/>
  <c r="G245" i="8"/>
  <c r="F245" i="8"/>
  <c r="E245" i="8"/>
  <c r="D245" i="8"/>
  <c r="C245" i="8"/>
  <c r="B245" i="8"/>
  <c r="M244" i="8"/>
  <c r="L244" i="8"/>
  <c r="K244" i="8"/>
  <c r="J244" i="8"/>
  <c r="I244" i="8"/>
  <c r="H244" i="8"/>
  <c r="G244" i="8"/>
  <c r="F244" i="8"/>
  <c r="E244" i="8"/>
  <c r="D244" i="8"/>
  <c r="C244" i="8"/>
  <c r="B244" i="8"/>
  <c r="M243" i="8"/>
  <c r="L243" i="8"/>
  <c r="K243" i="8"/>
  <c r="J243" i="8"/>
  <c r="I243" i="8"/>
  <c r="H243" i="8"/>
  <c r="G243" i="8"/>
  <c r="F243" i="8"/>
  <c r="E243" i="8"/>
  <c r="D243" i="8"/>
  <c r="C243" i="8"/>
  <c r="B243" i="8"/>
  <c r="M242" i="8"/>
  <c r="L242" i="8"/>
  <c r="K242" i="8"/>
  <c r="J242" i="8"/>
  <c r="I242" i="8"/>
  <c r="H242" i="8"/>
  <c r="G242" i="8"/>
  <c r="F242" i="8"/>
  <c r="E242" i="8"/>
  <c r="D242" i="8"/>
  <c r="C242" i="8"/>
  <c r="B242" i="8"/>
  <c r="M241" i="8"/>
  <c r="L241" i="8"/>
  <c r="K241" i="8"/>
  <c r="J241" i="8"/>
  <c r="I241" i="8"/>
  <c r="H241" i="8"/>
  <c r="G241" i="8"/>
  <c r="F241" i="8"/>
  <c r="E241" i="8"/>
  <c r="D241" i="8"/>
  <c r="C241" i="8"/>
  <c r="B241" i="8"/>
  <c r="M240" i="8"/>
  <c r="L240" i="8"/>
  <c r="K240" i="8"/>
  <c r="J240" i="8"/>
  <c r="I240" i="8"/>
  <c r="H240" i="8"/>
  <c r="G240" i="8"/>
  <c r="F240" i="8"/>
  <c r="E240" i="8"/>
  <c r="D240" i="8"/>
  <c r="C240" i="8"/>
  <c r="B240" i="8"/>
  <c r="M239" i="8"/>
  <c r="L239" i="8"/>
  <c r="K239" i="8"/>
  <c r="J239" i="8"/>
  <c r="I239" i="8"/>
  <c r="H239" i="8"/>
  <c r="G239" i="8"/>
  <c r="F239" i="8"/>
  <c r="E239" i="8"/>
  <c r="D239" i="8"/>
  <c r="C239" i="8"/>
  <c r="B239" i="8"/>
  <c r="M238" i="8"/>
  <c r="L238" i="8"/>
  <c r="K238" i="8"/>
  <c r="J238" i="8"/>
  <c r="I238" i="8"/>
  <c r="H238" i="8"/>
  <c r="G238" i="8"/>
  <c r="F238" i="8"/>
  <c r="E238" i="8"/>
  <c r="D238" i="8"/>
  <c r="C238" i="8"/>
  <c r="B238" i="8"/>
  <c r="M237" i="8"/>
  <c r="L237" i="8"/>
  <c r="K237" i="8"/>
  <c r="J237" i="8"/>
  <c r="I237" i="8"/>
  <c r="H237" i="8"/>
  <c r="G237" i="8"/>
  <c r="F237" i="8"/>
  <c r="E237" i="8"/>
  <c r="D237" i="8"/>
  <c r="C237" i="8"/>
  <c r="B237" i="8"/>
  <c r="M236" i="8"/>
  <c r="L236" i="8"/>
  <c r="K236" i="8"/>
  <c r="J236" i="8"/>
  <c r="I236" i="8"/>
  <c r="H236" i="8"/>
  <c r="G236" i="8"/>
  <c r="F236" i="8"/>
  <c r="E236" i="8"/>
  <c r="D236" i="8"/>
  <c r="C236" i="8"/>
  <c r="B236" i="8"/>
  <c r="M235" i="8"/>
  <c r="L235" i="8"/>
  <c r="K235" i="8"/>
  <c r="J235" i="8"/>
  <c r="I235" i="8"/>
  <c r="H235" i="8"/>
  <c r="G235" i="8"/>
  <c r="F235" i="8"/>
  <c r="E235" i="8"/>
  <c r="D235" i="8"/>
  <c r="C235" i="8"/>
  <c r="B235" i="8"/>
  <c r="M234" i="8"/>
  <c r="L234" i="8"/>
  <c r="K234" i="8"/>
  <c r="J234" i="8"/>
  <c r="I234" i="8"/>
  <c r="H234" i="8"/>
  <c r="G234" i="8"/>
  <c r="F234" i="8"/>
  <c r="E234" i="8"/>
  <c r="D234" i="8"/>
  <c r="C234" i="8"/>
  <c r="B234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M232" i="8"/>
  <c r="L232" i="8"/>
  <c r="K232" i="8"/>
  <c r="J232" i="8"/>
  <c r="I232" i="8"/>
  <c r="H232" i="8"/>
  <c r="G232" i="8"/>
  <c r="F232" i="8"/>
  <c r="E232" i="8"/>
  <c r="D232" i="8"/>
  <c r="C232" i="8"/>
  <c r="B232" i="8"/>
  <c r="M231" i="8"/>
  <c r="L231" i="8"/>
  <c r="K231" i="8"/>
  <c r="J231" i="8"/>
  <c r="I231" i="8"/>
  <c r="H231" i="8"/>
  <c r="G231" i="8"/>
  <c r="F231" i="8"/>
  <c r="E231" i="8"/>
  <c r="D231" i="8"/>
  <c r="C231" i="8"/>
  <c r="B231" i="8"/>
  <c r="M230" i="8"/>
  <c r="L230" i="8"/>
  <c r="K230" i="8"/>
  <c r="J230" i="8"/>
  <c r="I230" i="8"/>
  <c r="H230" i="8"/>
  <c r="G230" i="8"/>
  <c r="F230" i="8"/>
  <c r="E230" i="8"/>
  <c r="D230" i="8"/>
  <c r="C230" i="8"/>
  <c r="B230" i="8"/>
  <c r="M229" i="8"/>
  <c r="L229" i="8"/>
  <c r="K229" i="8"/>
  <c r="J229" i="8"/>
  <c r="I229" i="8"/>
  <c r="H229" i="8"/>
  <c r="G229" i="8"/>
  <c r="F229" i="8"/>
  <c r="E229" i="8"/>
  <c r="D229" i="8"/>
  <c r="C229" i="8"/>
  <c r="B229" i="8"/>
  <c r="M228" i="8"/>
  <c r="L228" i="8"/>
  <c r="K228" i="8"/>
  <c r="J228" i="8"/>
  <c r="I228" i="8"/>
  <c r="H228" i="8"/>
  <c r="G228" i="8"/>
  <c r="F228" i="8"/>
  <c r="E228" i="8"/>
  <c r="D228" i="8"/>
  <c r="C228" i="8"/>
  <c r="B228" i="8"/>
  <c r="M227" i="8"/>
  <c r="L227" i="8"/>
  <c r="K227" i="8"/>
  <c r="J227" i="8"/>
  <c r="I227" i="8"/>
  <c r="H227" i="8"/>
  <c r="G227" i="8"/>
  <c r="F227" i="8"/>
  <c r="E227" i="8"/>
  <c r="D227" i="8"/>
  <c r="C227" i="8"/>
  <c r="B227" i="8"/>
  <c r="M226" i="8"/>
  <c r="L226" i="8"/>
  <c r="K226" i="8"/>
  <c r="J226" i="8"/>
  <c r="I226" i="8"/>
  <c r="H226" i="8"/>
  <c r="G226" i="8"/>
  <c r="F226" i="8"/>
  <c r="E226" i="8"/>
  <c r="D226" i="8"/>
  <c r="C226" i="8"/>
  <c r="B226" i="8"/>
  <c r="M225" i="8"/>
  <c r="L225" i="8"/>
  <c r="K225" i="8"/>
  <c r="J225" i="8"/>
  <c r="I225" i="8"/>
  <c r="H225" i="8"/>
  <c r="G225" i="8"/>
  <c r="F225" i="8"/>
  <c r="E225" i="8"/>
  <c r="D225" i="8"/>
  <c r="C225" i="8"/>
  <c r="B225" i="8"/>
  <c r="M224" i="8"/>
  <c r="L224" i="8"/>
  <c r="K224" i="8"/>
  <c r="J224" i="8"/>
  <c r="I224" i="8"/>
  <c r="H224" i="8"/>
  <c r="G224" i="8"/>
  <c r="F224" i="8"/>
  <c r="E224" i="8"/>
  <c r="D224" i="8"/>
  <c r="C224" i="8"/>
  <c r="B224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M222" i="8"/>
  <c r="L222" i="8"/>
  <c r="K222" i="8"/>
  <c r="J222" i="8"/>
  <c r="I222" i="8"/>
  <c r="H222" i="8"/>
  <c r="G222" i="8"/>
  <c r="F222" i="8"/>
  <c r="E222" i="8"/>
  <c r="D222" i="8"/>
  <c r="C222" i="8"/>
  <c r="B222" i="8"/>
  <c r="M221" i="8"/>
  <c r="L221" i="8"/>
  <c r="K221" i="8"/>
  <c r="J221" i="8"/>
  <c r="I221" i="8"/>
  <c r="H221" i="8"/>
  <c r="G221" i="8"/>
  <c r="F221" i="8"/>
  <c r="E221" i="8"/>
  <c r="D221" i="8"/>
  <c r="C221" i="8"/>
  <c r="B221" i="8"/>
  <c r="M220" i="8"/>
  <c r="L220" i="8"/>
  <c r="K220" i="8"/>
  <c r="J220" i="8"/>
  <c r="I220" i="8"/>
  <c r="H220" i="8"/>
  <c r="G220" i="8"/>
  <c r="F220" i="8"/>
  <c r="E220" i="8"/>
  <c r="D220" i="8"/>
  <c r="C220" i="8"/>
  <c r="B220" i="8"/>
  <c r="M219" i="8"/>
  <c r="L219" i="8"/>
  <c r="K219" i="8"/>
  <c r="J219" i="8"/>
  <c r="I219" i="8"/>
  <c r="H219" i="8"/>
  <c r="G219" i="8"/>
  <c r="F219" i="8"/>
  <c r="E219" i="8"/>
  <c r="D219" i="8"/>
  <c r="C219" i="8"/>
  <c r="B219" i="8"/>
  <c r="M218" i="8"/>
  <c r="L218" i="8"/>
  <c r="K218" i="8"/>
  <c r="J218" i="8"/>
  <c r="I218" i="8"/>
  <c r="H218" i="8"/>
  <c r="G218" i="8"/>
  <c r="F218" i="8"/>
  <c r="E218" i="8"/>
  <c r="D218" i="8"/>
  <c r="C218" i="8"/>
  <c r="B218" i="8"/>
  <c r="M217" i="8"/>
  <c r="L217" i="8"/>
  <c r="K217" i="8"/>
  <c r="J217" i="8"/>
  <c r="I217" i="8"/>
  <c r="H217" i="8"/>
  <c r="G217" i="8"/>
  <c r="F217" i="8"/>
  <c r="E217" i="8"/>
  <c r="D217" i="8"/>
  <c r="C217" i="8"/>
  <c r="B217" i="8"/>
  <c r="M216" i="8"/>
  <c r="L216" i="8"/>
  <c r="K216" i="8"/>
  <c r="J216" i="8"/>
  <c r="I216" i="8"/>
  <c r="H216" i="8"/>
  <c r="G216" i="8"/>
  <c r="F216" i="8"/>
  <c r="E216" i="8"/>
  <c r="D216" i="8"/>
  <c r="C216" i="8"/>
  <c r="B216" i="8"/>
  <c r="M215" i="8"/>
  <c r="L215" i="8"/>
  <c r="K215" i="8"/>
  <c r="J215" i="8"/>
  <c r="I215" i="8"/>
  <c r="H215" i="8"/>
  <c r="G215" i="8"/>
  <c r="F215" i="8"/>
  <c r="E215" i="8"/>
  <c r="D215" i="8"/>
  <c r="C215" i="8"/>
  <c r="B215" i="8"/>
  <c r="M214" i="8"/>
  <c r="L214" i="8"/>
  <c r="K214" i="8"/>
  <c r="J214" i="8"/>
  <c r="I214" i="8"/>
  <c r="H214" i="8"/>
  <c r="G214" i="8"/>
  <c r="F214" i="8"/>
  <c r="E214" i="8"/>
  <c r="D214" i="8"/>
  <c r="C214" i="8"/>
  <c r="B214" i="8"/>
  <c r="M213" i="8"/>
  <c r="L213" i="8"/>
  <c r="K213" i="8"/>
  <c r="J213" i="8"/>
  <c r="I213" i="8"/>
  <c r="H213" i="8"/>
  <c r="G213" i="8"/>
  <c r="F213" i="8"/>
  <c r="E213" i="8"/>
  <c r="D213" i="8"/>
  <c r="C213" i="8"/>
  <c r="B213" i="8"/>
  <c r="M212" i="8"/>
  <c r="L212" i="8"/>
  <c r="K212" i="8"/>
  <c r="J212" i="8"/>
  <c r="I212" i="8"/>
  <c r="H212" i="8"/>
  <c r="G212" i="8"/>
  <c r="F212" i="8"/>
  <c r="E212" i="8"/>
  <c r="D212" i="8"/>
  <c r="C212" i="8"/>
  <c r="B212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M210" i="8"/>
  <c r="L210" i="8"/>
  <c r="K210" i="8"/>
  <c r="J210" i="8"/>
  <c r="I210" i="8"/>
  <c r="H210" i="8"/>
  <c r="G210" i="8"/>
  <c r="F210" i="8"/>
  <c r="E210" i="8"/>
  <c r="D210" i="8"/>
  <c r="C210" i="8"/>
  <c r="B210" i="8"/>
  <c r="M209" i="8"/>
  <c r="L209" i="8"/>
  <c r="K209" i="8"/>
  <c r="J209" i="8"/>
  <c r="I209" i="8"/>
  <c r="H209" i="8"/>
  <c r="G209" i="8"/>
  <c r="F209" i="8"/>
  <c r="E209" i="8"/>
  <c r="D209" i="8"/>
  <c r="C209" i="8"/>
  <c r="B209" i="8"/>
  <c r="M208" i="8"/>
  <c r="L208" i="8"/>
  <c r="K208" i="8"/>
  <c r="J208" i="8"/>
  <c r="I208" i="8"/>
  <c r="H208" i="8"/>
  <c r="G208" i="8"/>
  <c r="F208" i="8"/>
  <c r="E208" i="8"/>
  <c r="D208" i="8"/>
  <c r="C208" i="8"/>
  <c r="B208" i="8"/>
  <c r="M207" i="8"/>
  <c r="L207" i="8"/>
  <c r="K207" i="8"/>
  <c r="J207" i="8"/>
  <c r="I207" i="8"/>
  <c r="H207" i="8"/>
  <c r="G207" i="8"/>
  <c r="F207" i="8"/>
  <c r="E207" i="8"/>
  <c r="D207" i="8"/>
  <c r="C207" i="8"/>
  <c r="B207" i="8"/>
  <c r="M206" i="8"/>
  <c r="L206" i="8"/>
  <c r="K206" i="8"/>
  <c r="J206" i="8"/>
  <c r="I206" i="8"/>
  <c r="H206" i="8"/>
  <c r="G206" i="8"/>
  <c r="F206" i="8"/>
  <c r="E206" i="8"/>
  <c r="D206" i="8"/>
  <c r="C206" i="8"/>
  <c r="B206" i="8"/>
  <c r="M205" i="8"/>
  <c r="L205" i="8"/>
  <c r="K205" i="8"/>
  <c r="J205" i="8"/>
  <c r="I205" i="8"/>
  <c r="H205" i="8"/>
  <c r="G205" i="8"/>
  <c r="F205" i="8"/>
  <c r="E205" i="8"/>
  <c r="D205" i="8"/>
  <c r="C205" i="8"/>
  <c r="B205" i="8"/>
  <c r="M204" i="8"/>
  <c r="L204" i="8"/>
  <c r="K204" i="8"/>
  <c r="J204" i="8"/>
  <c r="I204" i="8"/>
  <c r="H204" i="8"/>
  <c r="G204" i="8"/>
  <c r="F204" i="8"/>
  <c r="E204" i="8"/>
  <c r="D204" i="8"/>
  <c r="C204" i="8"/>
  <c r="B204" i="8"/>
  <c r="M203" i="8"/>
  <c r="L203" i="8"/>
  <c r="K203" i="8"/>
  <c r="J203" i="8"/>
  <c r="I203" i="8"/>
  <c r="H203" i="8"/>
  <c r="G203" i="8"/>
  <c r="F203" i="8"/>
  <c r="E203" i="8"/>
  <c r="D203" i="8"/>
  <c r="C203" i="8"/>
  <c r="B203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M201" i="8"/>
  <c r="L201" i="8"/>
  <c r="K201" i="8"/>
  <c r="J201" i="8"/>
  <c r="I201" i="8"/>
  <c r="H201" i="8"/>
  <c r="G201" i="8"/>
  <c r="F201" i="8"/>
  <c r="E201" i="8"/>
  <c r="D201" i="8"/>
  <c r="C201" i="8"/>
  <c r="B201" i="8"/>
  <c r="M200" i="8"/>
  <c r="L200" i="8"/>
  <c r="K200" i="8"/>
  <c r="J200" i="8"/>
  <c r="I200" i="8"/>
  <c r="H200" i="8"/>
  <c r="G200" i="8"/>
  <c r="F200" i="8"/>
  <c r="E200" i="8"/>
  <c r="D200" i="8"/>
  <c r="C200" i="8"/>
  <c r="B200" i="8"/>
  <c r="M199" i="8"/>
  <c r="L199" i="8"/>
  <c r="K199" i="8"/>
  <c r="J199" i="8"/>
  <c r="I199" i="8"/>
  <c r="H199" i="8"/>
  <c r="G199" i="8"/>
  <c r="F199" i="8"/>
  <c r="E199" i="8"/>
  <c r="D199" i="8"/>
  <c r="C199" i="8"/>
  <c r="B199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M197" i="8"/>
  <c r="L197" i="8"/>
  <c r="K197" i="8"/>
  <c r="J197" i="8"/>
  <c r="I197" i="8"/>
  <c r="H197" i="8"/>
  <c r="G197" i="8"/>
  <c r="F197" i="8"/>
  <c r="E197" i="8"/>
  <c r="D197" i="8"/>
  <c r="C197" i="8"/>
  <c r="B197" i="8"/>
  <c r="M196" i="8"/>
  <c r="L196" i="8"/>
  <c r="K196" i="8"/>
  <c r="J196" i="8"/>
  <c r="I196" i="8"/>
  <c r="H196" i="8"/>
  <c r="G196" i="8"/>
  <c r="F196" i="8"/>
  <c r="E196" i="8"/>
  <c r="D196" i="8"/>
  <c r="C196" i="8"/>
  <c r="B196" i="8"/>
  <c r="M195" i="8"/>
  <c r="L195" i="8"/>
  <c r="K195" i="8"/>
  <c r="J195" i="8"/>
  <c r="I195" i="8"/>
  <c r="H195" i="8"/>
  <c r="G195" i="8"/>
  <c r="F195" i="8"/>
  <c r="E195" i="8"/>
  <c r="D195" i="8"/>
  <c r="C195" i="8"/>
  <c r="B195" i="8"/>
  <c r="M194" i="8"/>
  <c r="L194" i="8"/>
  <c r="K194" i="8"/>
  <c r="J194" i="8"/>
  <c r="I194" i="8"/>
  <c r="H194" i="8"/>
  <c r="G194" i="8"/>
  <c r="F194" i="8"/>
  <c r="E194" i="8"/>
  <c r="D194" i="8"/>
  <c r="C194" i="8"/>
  <c r="B194" i="8"/>
  <c r="M193" i="8"/>
  <c r="L193" i="8"/>
  <c r="K193" i="8"/>
  <c r="J193" i="8"/>
  <c r="I193" i="8"/>
  <c r="H193" i="8"/>
  <c r="G193" i="8"/>
  <c r="F193" i="8"/>
  <c r="E193" i="8"/>
  <c r="D193" i="8"/>
  <c r="C193" i="8"/>
  <c r="B193" i="8"/>
  <c r="M192" i="8"/>
  <c r="L192" i="8"/>
  <c r="K192" i="8"/>
  <c r="J192" i="8"/>
  <c r="I192" i="8"/>
  <c r="H192" i="8"/>
  <c r="G192" i="8"/>
  <c r="F192" i="8"/>
  <c r="E192" i="8"/>
  <c r="D192" i="8"/>
  <c r="C192" i="8"/>
  <c r="B192" i="8"/>
  <c r="M191" i="8"/>
  <c r="L191" i="8"/>
  <c r="K191" i="8"/>
  <c r="J191" i="8"/>
  <c r="I191" i="8"/>
  <c r="H191" i="8"/>
  <c r="G191" i="8"/>
  <c r="F191" i="8"/>
  <c r="E191" i="8"/>
  <c r="D191" i="8"/>
  <c r="C191" i="8"/>
  <c r="B191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M189" i="8"/>
  <c r="L189" i="8"/>
  <c r="K189" i="8"/>
  <c r="J189" i="8"/>
  <c r="I189" i="8"/>
  <c r="H189" i="8"/>
  <c r="G189" i="8"/>
  <c r="F189" i="8"/>
  <c r="E189" i="8"/>
  <c r="D189" i="8"/>
  <c r="C189" i="8"/>
  <c r="B189" i="8"/>
  <c r="M188" i="8"/>
  <c r="L188" i="8"/>
  <c r="K188" i="8"/>
  <c r="J188" i="8"/>
  <c r="I188" i="8"/>
  <c r="H188" i="8"/>
  <c r="G188" i="8"/>
  <c r="F188" i="8"/>
  <c r="E188" i="8"/>
  <c r="D188" i="8"/>
  <c r="C188" i="8"/>
  <c r="B188" i="8"/>
  <c r="M187" i="8"/>
  <c r="L187" i="8"/>
  <c r="K187" i="8"/>
  <c r="J187" i="8"/>
  <c r="I187" i="8"/>
  <c r="H187" i="8"/>
  <c r="G187" i="8"/>
  <c r="F187" i="8"/>
  <c r="E187" i="8"/>
  <c r="D187" i="8"/>
  <c r="C187" i="8"/>
  <c r="B187" i="8"/>
  <c r="M186" i="8"/>
  <c r="L186" i="8"/>
  <c r="K186" i="8"/>
  <c r="J186" i="8"/>
  <c r="I186" i="8"/>
  <c r="H186" i="8"/>
  <c r="G186" i="8"/>
  <c r="F186" i="8"/>
  <c r="E186" i="8"/>
  <c r="D186" i="8"/>
  <c r="C186" i="8"/>
  <c r="B186" i="8"/>
  <c r="M185" i="8"/>
  <c r="L185" i="8"/>
  <c r="K185" i="8"/>
  <c r="J185" i="8"/>
  <c r="I185" i="8"/>
  <c r="H185" i="8"/>
  <c r="G185" i="8"/>
  <c r="F185" i="8"/>
  <c r="E185" i="8"/>
  <c r="D185" i="8"/>
  <c r="C185" i="8"/>
  <c r="B185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M183" i="8"/>
  <c r="L183" i="8"/>
  <c r="K183" i="8"/>
  <c r="J183" i="8"/>
  <c r="I183" i="8"/>
  <c r="H183" i="8"/>
  <c r="G183" i="8"/>
  <c r="F183" i="8"/>
  <c r="E183" i="8"/>
  <c r="D183" i="8"/>
  <c r="C183" i="8"/>
  <c r="B183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Q167" i="8"/>
  <c r="M16" i="8" l="1"/>
  <c r="B16" i="8"/>
  <c r="C6" i="8"/>
  <c r="B6" i="8"/>
  <c r="B4" i="8"/>
  <c r="B92" i="8" l="1"/>
  <c r="C92" i="8"/>
  <c r="D92" i="8"/>
  <c r="E92" i="8"/>
  <c r="F92" i="8"/>
  <c r="G92" i="8"/>
  <c r="H92" i="8"/>
  <c r="I92" i="8"/>
  <c r="J92" i="8"/>
  <c r="K92" i="8"/>
  <c r="L92" i="8"/>
  <c r="M92" i="8"/>
  <c r="B93" i="8"/>
  <c r="C93" i="8"/>
  <c r="D93" i="8"/>
  <c r="E93" i="8"/>
  <c r="F93" i="8"/>
  <c r="G93" i="8"/>
  <c r="H93" i="8"/>
  <c r="I93" i="8"/>
  <c r="J93" i="8"/>
  <c r="K93" i="8"/>
  <c r="L93" i="8"/>
  <c r="M93" i="8"/>
  <c r="B94" i="8"/>
  <c r="C94" i="8"/>
  <c r="D94" i="8"/>
  <c r="E94" i="8"/>
  <c r="F94" i="8"/>
  <c r="G94" i="8"/>
  <c r="H94" i="8"/>
  <c r="I94" i="8"/>
  <c r="J94" i="8"/>
  <c r="K94" i="8"/>
  <c r="L94" i="8"/>
  <c r="M94" i="8"/>
  <c r="B95" i="8"/>
  <c r="C95" i="8"/>
  <c r="D95" i="8"/>
  <c r="E95" i="8"/>
  <c r="F95" i="8"/>
  <c r="G95" i="8"/>
  <c r="H95" i="8"/>
  <c r="I95" i="8"/>
  <c r="J95" i="8"/>
  <c r="K95" i="8"/>
  <c r="L95" i="8"/>
  <c r="M95" i="8"/>
  <c r="B96" i="8"/>
  <c r="C96" i="8"/>
  <c r="D96" i="8"/>
  <c r="E96" i="8"/>
  <c r="F96" i="8"/>
  <c r="G96" i="8"/>
  <c r="H96" i="8"/>
  <c r="I96" i="8"/>
  <c r="J96" i="8"/>
  <c r="K96" i="8"/>
  <c r="L96" i="8"/>
  <c r="M96" i="8"/>
  <c r="B97" i="8"/>
  <c r="C97" i="8"/>
  <c r="D97" i="8"/>
  <c r="E97" i="8"/>
  <c r="F97" i="8"/>
  <c r="G97" i="8"/>
  <c r="H97" i="8"/>
  <c r="I97" i="8"/>
  <c r="J97" i="8"/>
  <c r="K97" i="8"/>
  <c r="L97" i="8"/>
  <c r="M97" i="8"/>
  <c r="B98" i="8"/>
  <c r="C98" i="8"/>
  <c r="D98" i="8"/>
  <c r="E98" i="8"/>
  <c r="F98" i="8"/>
  <c r="G98" i="8"/>
  <c r="H98" i="8"/>
  <c r="I98" i="8"/>
  <c r="J98" i="8"/>
  <c r="K98" i="8"/>
  <c r="L98" i="8"/>
  <c r="M98" i="8"/>
  <c r="B99" i="8"/>
  <c r="C99" i="8"/>
  <c r="D99" i="8"/>
  <c r="E99" i="8"/>
  <c r="F99" i="8"/>
  <c r="G99" i="8"/>
  <c r="H99" i="8"/>
  <c r="I99" i="8"/>
  <c r="J99" i="8"/>
  <c r="K99" i="8"/>
  <c r="L99" i="8"/>
  <c r="M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M73" i="8"/>
  <c r="L73" i="8"/>
  <c r="K73" i="8"/>
  <c r="J73" i="8"/>
  <c r="I73" i="8"/>
  <c r="H73" i="8"/>
  <c r="G73" i="8"/>
  <c r="F73" i="8"/>
  <c r="E73" i="8"/>
  <c r="D73" i="8"/>
  <c r="C73" i="8"/>
  <c r="B73" i="8"/>
  <c r="M72" i="8"/>
  <c r="L72" i="8"/>
  <c r="K72" i="8"/>
  <c r="J72" i="8"/>
  <c r="I72" i="8"/>
  <c r="H72" i="8"/>
  <c r="G72" i="8"/>
  <c r="F72" i="8"/>
  <c r="E72" i="8"/>
  <c r="D72" i="8"/>
  <c r="C72" i="8"/>
  <c r="B72" i="8"/>
  <c r="M71" i="8"/>
  <c r="L71" i="8"/>
  <c r="K71" i="8"/>
  <c r="J71" i="8"/>
  <c r="I71" i="8"/>
  <c r="H71" i="8"/>
  <c r="G71" i="8"/>
  <c r="F71" i="8"/>
  <c r="E71" i="8"/>
  <c r="D71" i="8"/>
  <c r="C71" i="8"/>
  <c r="B71" i="8"/>
  <c r="M69" i="8"/>
  <c r="L69" i="8"/>
  <c r="K69" i="8"/>
  <c r="J69" i="8"/>
  <c r="I69" i="8"/>
  <c r="H69" i="8"/>
  <c r="G69" i="8"/>
  <c r="F69" i="8"/>
  <c r="E69" i="8"/>
  <c r="D69" i="8"/>
  <c r="C69" i="8"/>
  <c r="B69" i="8"/>
  <c r="M68" i="8"/>
  <c r="L68" i="8"/>
  <c r="K68" i="8"/>
  <c r="J68" i="8"/>
  <c r="I68" i="8"/>
  <c r="H68" i="8"/>
  <c r="G68" i="8"/>
  <c r="F68" i="8"/>
  <c r="E68" i="8"/>
  <c r="D68" i="8"/>
  <c r="C68" i="8"/>
  <c r="B68" i="8"/>
  <c r="M67" i="8"/>
  <c r="L67" i="8"/>
  <c r="K67" i="8"/>
  <c r="J67" i="8"/>
  <c r="I67" i="8"/>
  <c r="H67" i="8"/>
  <c r="G67" i="8"/>
  <c r="F67" i="8"/>
  <c r="E67" i="8"/>
  <c r="D67" i="8"/>
  <c r="C67" i="8"/>
  <c r="B67" i="8"/>
  <c r="M66" i="8"/>
  <c r="L66" i="8"/>
  <c r="K66" i="8"/>
  <c r="J66" i="8"/>
  <c r="I66" i="8"/>
  <c r="H66" i="8"/>
  <c r="G66" i="8"/>
  <c r="F66" i="8"/>
  <c r="E66" i="8"/>
  <c r="D66" i="8"/>
  <c r="C66" i="8"/>
  <c r="B66" i="8"/>
  <c r="M65" i="8"/>
  <c r="L65" i="8"/>
  <c r="K65" i="8"/>
  <c r="J65" i="8"/>
  <c r="I65" i="8"/>
  <c r="H65" i="8"/>
  <c r="G65" i="8"/>
  <c r="F65" i="8"/>
  <c r="E65" i="8"/>
  <c r="D65" i="8"/>
  <c r="C65" i="8"/>
  <c r="B65" i="8"/>
  <c r="M64" i="8"/>
  <c r="L64" i="8"/>
  <c r="K64" i="8"/>
  <c r="J64" i="8"/>
  <c r="I64" i="8"/>
  <c r="H64" i="8"/>
  <c r="G64" i="8"/>
  <c r="F64" i="8"/>
  <c r="E64" i="8"/>
  <c r="D64" i="8"/>
  <c r="C64" i="8"/>
  <c r="B64" i="8"/>
  <c r="M63" i="8"/>
  <c r="L63" i="8"/>
  <c r="K63" i="8"/>
  <c r="J63" i="8"/>
  <c r="I63" i="8"/>
  <c r="H63" i="8"/>
  <c r="G63" i="8"/>
  <c r="F63" i="8"/>
  <c r="E63" i="8"/>
  <c r="D63" i="8"/>
  <c r="C63" i="8"/>
  <c r="B63" i="8"/>
  <c r="M62" i="8"/>
  <c r="L62" i="8"/>
  <c r="K62" i="8"/>
  <c r="J62" i="8"/>
  <c r="I62" i="8"/>
  <c r="H62" i="8"/>
  <c r="G62" i="8"/>
  <c r="F62" i="8"/>
  <c r="E62" i="8"/>
  <c r="D62" i="8"/>
  <c r="C62" i="8"/>
  <c r="B62" i="8"/>
  <c r="M61" i="8"/>
  <c r="L61" i="8"/>
  <c r="K61" i="8"/>
  <c r="J61" i="8"/>
  <c r="I61" i="8"/>
  <c r="H61" i="8"/>
  <c r="G61" i="8"/>
  <c r="F61" i="8"/>
  <c r="E61" i="8"/>
  <c r="D61" i="8"/>
  <c r="C61" i="8"/>
  <c r="B61" i="8"/>
  <c r="M60" i="8"/>
  <c r="L60" i="8"/>
  <c r="K60" i="8"/>
  <c r="J60" i="8"/>
  <c r="I60" i="8"/>
  <c r="H60" i="8"/>
  <c r="G60" i="8"/>
  <c r="F60" i="8"/>
  <c r="E60" i="8"/>
  <c r="D60" i="8"/>
  <c r="C60" i="8"/>
  <c r="B60" i="8"/>
  <c r="M59" i="8"/>
  <c r="L59" i="8"/>
  <c r="K59" i="8"/>
  <c r="J59" i="8"/>
  <c r="I59" i="8"/>
  <c r="H59" i="8"/>
  <c r="G59" i="8"/>
  <c r="F59" i="8"/>
  <c r="E59" i="8"/>
  <c r="D59" i="8"/>
  <c r="C59" i="8"/>
  <c r="B59" i="8"/>
  <c r="M58" i="8"/>
  <c r="L58" i="8"/>
  <c r="K58" i="8"/>
  <c r="J58" i="8"/>
  <c r="I58" i="8"/>
  <c r="H58" i="8"/>
  <c r="G58" i="8"/>
  <c r="F58" i="8"/>
  <c r="E58" i="8"/>
  <c r="D58" i="8"/>
  <c r="C58" i="8"/>
  <c r="B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L42" i="8"/>
  <c r="K42" i="8"/>
  <c r="J42" i="8"/>
  <c r="I42" i="8"/>
  <c r="H42" i="8"/>
  <c r="G42" i="8"/>
  <c r="F42" i="8"/>
  <c r="E42" i="8"/>
  <c r="D42" i="8"/>
  <c r="C42" i="8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M34" i="8"/>
  <c r="L34" i="8"/>
  <c r="K34" i="8"/>
  <c r="J34" i="8"/>
  <c r="I34" i="8"/>
  <c r="H34" i="8"/>
  <c r="G34" i="8"/>
  <c r="F34" i="8"/>
  <c r="E34" i="8"/>
  <c r="D34" i="8"/>
  <c r="C34" i="8"/>
  <c r="B34" i="8"/>
  <c r="M33" i="8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M5" i="8"/>
  <c r="J5" i="8"/>
  <c r="I5" i="8"/>
  <c r="H5" i="8"/>
  <c r="G5" i="8"/>
  <c r="F5" i="8"/>
  <c r="E5" i="8"/>
  <c r="B5" i="8"/>
  <c r="M4" i="8"/>
  <c r="J4" i="8"/>
  <c r="I4" i="8"/>
  <c r="H4" i="8"/>
  <c r="G4" i="8"/>
  <c r="F4" i="8"/>
  <c r="E4" i="8"/>
  <c r="C70" i="7"/>
  <c r="D70" i="7"/>
  <c r="E70" i="7"/>
  <c r="F70" i="7"/>
  <c r="G70" i="7"/>
  <c r="H70" i="7"/>
  <c r="I70" i="7"/>
  <c r="J70" i="7"/>
  <c r="K70" i="7"/>
  <c r="L70" i="7"/>
  <c r="M70" i="7"/>
  <c r="B70" i="7"/>
  <c r="C66" i="7"/>
  <c r="D66" i="7"/>
  <c r="E66" i="7"/>
  <c r="F66" i="7"/>
  <c r="G66" i="7"/>
  <c r="H66" i="7"/>
  <c r="I66" i="7"/>
  <c r="J66" i="7"/>
  <c r="K66" i="7"/>
  <c r="L66" i="7"/>
  <c r="M66" i="7"/>
  <c r="B66" i="7"/>
  <c r="C61" i="7"/>
  <c r="D61" i="7"/>
  <c r="E61" i="7"/>
  <c r="F61" i="7"/>
  <c r="G61" i="7"/>
  <c r="H61" i="7"/>
  <c r="I61" i="7"/>
  <c r="J61" i="7"/>
  <c r="K61" i="7"/>
  <c r="L61" i="7"/>
  <c r="M61" i="7"/>
  <c r="B61" i="7"/>
  <c r="C56" i="7"/>
  <c r="D56" i="7"/>
  <c r="E56" i="7"/>
  <c r="F56" i="7"/>
  <c r="G56" i="7"/>
  <c r="H56" i="7"/>
  <c r="I56" i="7"/>
  <c r="J56" i="7"/>
  <c r="K56" i="7"/>
  <c r="L56" i="7"/>
  <c r="M56" i="7"/>
  <c r="B56" i="7"/>
  <c r="C54" i="7"/>
  <c r="D54" i="7"/>
  <c r="E54" i="7"/>
  <c r="F54" i="7"/>
  <c r="G54" i="7"/>
  <c r="H54" i="7"/>
  <c r="I54" i="7"/>
  <c r="J54" i="7"/>
  <c r="K54" i="7"/>
  <c r="L54" i="7"/>
  <c r="M54" i="7"/>
  <c r="B54" i="7"/>
  <c r="C51" i="7"/>
  <c r="D51" i="7"/>
  <c r="E51" i="7"/>
  <c r="F51" i="7"/>
  <c r="G51" i="7"/>
  <c r="H51" i="7"/>
  <c r="I51" i="7"/>
  <c r="J51" i="7"/>
  <c r="K51" i="7"/>
  <c r="L51" i="7"/>
  <c r="M51" i="7"/>
  <c r="B51" i="7"/>
  <c r="C47" i="7"/>
  <c r="D47" i="7"/>
  <c r="E47" i="7"/>
  <c r="F47" i="7"/>
  <c r="G47" i="7"/>
  <c r="H47" i="7"/>
  <c r="I47" i="7"/>
  <c r="J47" i="7"/>
  <c r="K47" i="7"/>
  <c r="L47" i="7"/>
  <c r="M47" i="7"/>
  <c r="B47" i="7"/>
  <c r="C44" i="7"/>
  <c r="D44" i="7"/>
  <c r="E44" i="7"/>
  <c r="F44" i="7"/>
  <c r="G44" i="7"/>
  <c r="H44" i="7"/>
  <c r="I44" i="7"/>
  <c r="J44" i="7"/>
  <c r="K44" i="7"/>
  <c r="L44" i="7"/>
  <c r="M44" i="7"/>
  <c r="B44" i="7"/>
  <c r="C37" i="7"/>
  <c r="D37" i="7"/>
  <c r="E37" i="7"/>
  <c r="F37" i="7"/>
  <c r="G37" i="7"/>
  <c r="H37" i="7"/>
  <c r="I37" i="7"/>
  <c r="J37" i="7"/>
  <c r="K37" i="7"/>
  <c r="L37" i="7"/>
  <c r="M37" i="7"/>
  <c r="B37" i="7"/>
  <c r="C29" i="7"/>
  <c r="D29" i="7"/>
  <c r="E29" i="7"/>
  <c r="F29" i="7"/>
  <c r="G29" i="7"/>
  <c r="H29" i="7"/>
  <c r="I29" i="7"/>
  <c r="J29" i="7"/>
  <c r="K29" i="7"/>
  <c r="L29" i="7"/>
  <c r="M29" i="7"/>
  <c r="B29" i="7"/>
  <c r="C16" i="7"/>
  <c r="D16" i="7"/>
  <c r="E16" i="7"/>
  <c r="F16" i="7"/>
  <c r="G16" i="7"/>
  <c r="H16" i="7"/>
  <c r="I16" i="7"/>
  <c r="J16" i="7"/>
  <c r="K16" i="7"/>
  <c r="L16" i="7"/>
  <c r="M16" i="7"/>
  <c r="B16" i="7"/>
  <c r="M7" i="7"/>
  <c r="C7" i="7"/>
  <c r="D7" i="7"/>
  <c r="E7" i="7"/>
  <c r="F7" i="7"/>
  <c r="G7" i="7"/>
  <c r="H7" i="7"/>
  <c r="I7" i="7"/>
  <c r="J7" i="7"/>
  <c r="K7" i="7"/>
  <c r="L7" i="7"/>
  <c r="B7" i="7"/>
  <c r="C6" i="7"/>
  <c r="D6" i="7"/>
  <c r="E6" i="7"/>
  <c r="F6" i="7"/>
  <c r="G6" i="7"/>
  <c r="H6" i="7"/>
  <c r="I6" i="7"/>
  <c r="J6" i="7"/>
  <c r="K6" i="7"/>
  <c r="L6" i="7"/>
  <c r="M6" i="7"/>
  <c r="B6" i="7"/>
  <c r="M5" i="7"/>
  <c r="B5" i="7"/>
  <c r="D4" i="7"/>
  <c r="E4" i="7"/>
  <c r="F4" i="7"/>
  <c r="G4" i="7"/>
  <c r="H4" i="7"/>
  <c r="I4" i="7"/>
  <c r="J4" i="7"/>
  <c r="B4" i="7"/>
  <c r="F4" i="4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5" i="7"/>
  <c r="L55" i="7"/>
  <c r="K55" i="7"/>
  <c r="J55" i="7"/>
  <c r="I55" i="7"/>
  <c r="H55" i="7"/>
  <c r="G55" i="7"/>
  <c r="F55" i="7"/>
  <c r="E55" i="7"/>
  <c r="D55" i="7"/>
  <c r="C55" i="7"/>
  <c r="B55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J5" i="7"/>
  <c r="I5" i="7"/>
  <c r="H5" i="7"/>
  <c r="G5" i="7"/>
  <c r="F5" i="7"/>
  <c r="E5" i="7"/>
  <c r="D5" i="7"/>
  <c r="C70" i="4" l="1"/>
  <c r="D70" i="4"/>
  <c r="E70" i="4"/>
  <c r="F70" i="4"/>
  <c r="G70" i="4"/>
  <c r="H70" i="4"/>
  <c r="I70" i="4"/>
  <c r="J70" i="4"/>
  <c r="K70" i="4"/>
  <c r="L70" i="4"/>
  <c r="M70" i="4"/>
  <c r="B70" i="4"/>
  <c r="C66" i="4"/>
  <c r="D66" i="4"/>
  <c r="E66" i="4"/>
  <c r="F66" i="4"/>
  <c r="G66" i="4"/>
  <c r="H66" i="4"/>
  <c r="I66" i="4"/>
  <c r="J66" i="4"/>
  <c r="K66" i="4"/>
  <c r="L66" i="4"/>
  <c r="M66" i="4"/>
  <c r="B66" i="4"/>
  <c r="C61" i="4"/>
  <c r="D61" i="4"/>
  <c r="E61" i="4"/>
  <c r="F61" i="4"/>
  <c r="G61" i="4"/>
  <c r="H61" i="4"/>
  <c r="I61" i="4"/>
  <c r="J61" i="4"/>
  <c r="K61" i="4"/>
  <c r="L61" i="4"/>
  <c r="M61" i="4"/>
  <c r="B61" i="4"/>
  <c r="C56" i="4"/>
  <c r="D56" i="4"/>
  <c r="E56" i="4"/>
  <c r="F56" i="4"/>
  <c r="G56" i="4"/>
  <c r="H56" i="4"/>
  <c r="I56" i="4"/>
  <c r="J56" i="4"/>
  <c r="K56" i="4"/>
  <c r="L56" i="4"/>
  <c r="M56" i="4"/>
  <c r="B56" i="4"/>
  <c r="C54" i="4"/>
  <c r="D54" i="4"/>
  <c r="E54" i="4"/>
  <c r="F54" i="4"/>
  <c r="G54" i="4"/>
  <c r="H54" i="4"/>
  <c r="I54" i="4"/>
  <c r="J54" i="4"/>
  <c r="K54" i="4"/>
  <c r="L54" i="4"/>
  <c r="M54" i="4"/>
  <c r="B54" i="4"/>
  <c r="C51" i="4"/>
  <c r="D51" i="4"/>
  <c r="E51" i="4"/>
  <c r="F51" i="4"/>
  <c r="G51" i="4"/>
  <c r="H51" i="4"/>
  <c r="I51" i="4"/>
  <c r="J51" i="4"/>
  <c r="K51" i="4"/>
  <c r="L51" i="4"/>
  <c r="M51" i="4"/>
  <c r="B51" i="4"/>
  <c r="C47" i="4"/>
  <c r="D47" i="4"/>
  <c r="E47" i="4"/>
  <c r="F47" i="4"/>
  <c r="G47" i="4"/>
  <c r="H47" i="4"/>
  <c r="I47" i="4"/>
  <c r="J47" i="4"/>
  <c r="K47" i="4"/>
  <c r="L47" i="4"/>
  <c r="M47" i="4"/>
  <c r="B47" i="4"/>
  <c r="C44" i="4"/>
  <c r="D44" i="4"/>
  <c r="E44" i="4"/>
  <c r="F44" i="4"/>
  <c r="G44" i="4"/>
  <c r="H44" i="4"/>
  <c r="I44" i="4"/>
  <c r="J44" i="4"/>
  <c r="K44" i="4"/>
  <c r="L44" i="4"/>
  <c r="M44" i="4"/>
  <c r="B44" i="4"/>
  <c r="C37" i="4"/>
  <c r="D37" i="4"/>
  <c r="E37" i="4"/>
  <c r="F37" i="4"/>
  <c r="G37" i="4"/>
  <c r="H37" i="4"/>
  <c r="I37" i="4"/>
  <c r="J37" i="4"/>
  <c r="K37" i="4"/>
  <c r="L37" i="4"/>
  <c r="M37" i="4"/>
  <c r="B37" i="4"/>
  <c r="C29" i="4"/>
  <c r="D29" i="4"/>
  <c r="E29" i="4"/>
  <c r="F29" i="4"/>
  <c r="G29" i="4"/>
  <c r="H29" i="4"/>
  <c r="I29" i="4"/>
  <c r="J29" i="4"/>
  <c r="K29" i="4"/>
  <c r="L29" i="4"/>
  <c r="M29" i="4"/>
  <c r="B29" i="4"/>
  <c r="C16" i="4"/>
  <c r="D16" i="4"/>
  <c r="E16" i="4"/>
  <c r="F16" i="4"/>
  <c r="G16" i="4"/>
  <c r="H16" i="4"/>
  <c r="I16" i="4"/>
  <c r="J16" i="4"/>
  <c r="K16" i="4"/>
  <c r="L16" i="4"/>
  <c r="M16" i="4"/>
  <c r="B16" i="4"/>
  <c r="B6" i="4"/>
  <c r="D6" i="4"/>
  <c r="E6" i="4"/>
  <c r="F6" i="4"/>
  <c r="G6" i="4"/>
  <c r="H6" i="4"/>
  <c r="I6" i="4"/>
  <c r="J6" i="4"/>
  <c r="K6" i="4"/>
  <c r="L6" i="4"/>
  <c r="M6" i="4"/>
  <c r="C6" i="4"/>
  <c r="G4" i="4"/>
  <c r="H4" i="4"/>
  <c r="I4" i="4"/>
  <c r="J4" i="4"/>
  <c r="F5" i="4"/>
  <c r="G5" i="4"/>
  <c r="H5" i="4"/>
  <c r="I5" i="4"/>
  <c r="J5" i="4"/>
  <c r="F7" i="4"/>
  <c r="G7" i="4"/>
  <c r="H7" i="4"/>
  <c r="I7" i="4"/>
  <c r="J7" i="4"/>
  <c r="K7" i="4"/>
  <c r="L7" i="4"/>
  <c r="M7" i="4"/>
  <c r="F8" i="4"/>
  <c r="G8" i="4"/>
  <c r="H8" i="4"/>
  <c r="I8" i="4"/>
  <c r="J8" i="4"/>
  <c r="K8" i="4"/>
  <c r="L8" i="4"/>
  <c r="M8" i="4"/>
  <c r="F9" i="4"/>
  <c r="G9" i="4"/>
  <c r="H9" i="4"/>
  <c r="I9" i="4"/>
  <c r="J9" i="4"/>
  <c r="K9" i="4"/>
  <c r="L9" i="4"/>
  <c r="M9" i="4"/>
  <c r="F10" i="4"/>
  <c r="G10" i="4"/>
  <c r="H10" i="4"/>
  <c r="I10" i="4"/>
  <c r="J10" i="4"/>
  <c r="K10" i="4"/>
  <c r="L10" i="4"/>
  <c r="M10" i="4"/>
  <c r="F11" i="4"/>
  <c r="G11" i="4"/>
  <c r="H11" i="4"/>
  <c r="I11" i="4"/>
  <c r="J11" i="4"/>
  <c r="K11" i="4"/>
  <c r="L11" i="4"/>
  <c r="M11" i="4"/>
  <c r="F12" i="4"/>
  <c r="G12" i="4"/>
  <c r="H12" i="4"/>
  <c r="I12" i="4"/>
  <c r="J12" i="4"/>
  <c r="K12" i="4"/>
  <c r="L12" i="4"/>
  <c r="M12" i="4"/>
  <c r="F13" i="4"/>
  <c r="G13" i="4"/>
  <c r="H13" i="4"/>
  <c r="I13" i="4"/>
  <c r="J13" i="4"/>
  <c r="K13" i="4"/>
  <c r="L13" i="4"/>
  <c r="M13" i="4"/>
  <c r="F14" i="4"/>
  <c r="G14" i="4"/>
  <c r="H14" i="4"/>
  <c r="I14" i="4"/>
  <c r="J14" i="4"/>
  <c r="K14" i="4"/>
  <c r="L14" i="4"/>
  <c r="M14" i="4"/>
  <c r="F15" i="4"/>
  <c r="G15" i="4"/>
  <c r="H15" i="4"/>
  <c r="I15" i="4"/>
  <c r="J15" i="4"/>
  <c r="K15" i="4"/>
  <c r="L15" i="4"/>
  <c r="M15" i="4"/>
  <c r="F17" i="4"/>
  <c r="G17" i="4"/>
  <c r="H17" i="4"/>
  <c r="I17" i="4"/>
  <c r="J17" i="4"/>
  <c r="K17" i="4"/>
  <c r="L17" i="4"/>
  <c r="M17" i="4"/>
  <c r="F18" i="4"/>
  <c r="G18" i="4"/>
  <c r="H18" i="4"/>
  <c r="I18" i="4"/>
  <c r="J18" i="4"/>
  <c r="K18" i="4"/>
  <c r="L18" i="4"/>
  <c r="M18" i="4"/>
  <c r="F19" i="4"/>
  <c r="G19" i="4"/>
  <c r="H19" i="4"/>
  <c r="I19" i="4"/>
  <c r="J19" i="4"/>
  <c r="K19" i="4"/>
  <c r="L19" i="4"/>
  <c r="M19" i="4"/>
  <c r="F20" i="4"/>
  <c r="G20" i="4"/>
  <c r="H20" i="4"/>
  <c r="I20" i="4"/>
  <c r="J20" i="4"/>
  <c r="K20" i="4"/>
  <c r="L20" i="4"/>
  <c r="M20" i="4"/>
  <c r="F21" i="4"/>
  <c r="G21" i="4"/>
  <c r="H21" i="4"/>
  <c r="I21" i="4"/>
  <c r="J21" i="4"/>
  <c r="K21" i="4"/>
  <c r="L21" i="4"/>
  <c r="M21" i="4"/>
  <c r="F22" i="4"/>
  <c r="G22" i="4"/>
  <c r="H22" i="4"/>
  <c r="I22" i="4"/>
  <c r="J22" i="4"/>
  <c r="K22" i="4"/>
  <c r="L22" i="4"/>
  <c r="M22" i="4"/>
  <c r="F23" i="4"/>
  <c r="G23" i="4"/>
  <c r="H23" i="4"/>
  <c r="I23" i="4"/>
  <c r="J23" i="4"/>
  <c r="K23" i="4"/>
  <c r="L23" i="4"/>
  <c r="M23" i="4"/>
  <c r="F24" i="4"/>
  <c r="G24" i="4"/>
  <c r="H24" i="4"/>
  <c r="I24" i="4"/>
  <c r="J24" i="4"/>
  <c r="K24" i="4"/>
  <c r="L24" i="4"/>
  <c r="M24" i="4"/>
  <c r="F25" i="4"/>
  <c r="G25" i="4"/>
  <c r="H25" i="4"/>
  <c r="I25" i="4"/>
  <c r="J25" i="4"/>
  <c r="K25" i="4"/>
  <c r="L25" i="4"/>
  <c r="M25" i="4"/>
  <c r="F26" i="4"/>
  <c r="G26" i="4"/>
  <c r="H26" i="4"/>
  <c r="I26" i="4"/>
  <c r="J26" i="4"/>
  <c r="K26" i="4"/>
  <c r="L26" i="4"/>
  <c r="M26" i="4"/>
  <c r="F27" i="4"/>
  <c r="G27" i="4"/>
  <c r="H27" i="4"/>
  <c r="I27" i="4"/>
  <c r="J27" i="4"/>
  <c r="K27" i="4"/>
  <c r="L27" i="4"/>
  <c r="M27" i="4"/>
  <c r="F28" i="4"/>
  <c r="G28" i="4"/>
  <c r="H28" i="4"/>
  <c r="I28" i="4"/>
  <c r="J28" i="4"/>
  <c r="K28" i="4"/>
  <c r="L28" i="4"/>
  <c r="M28" i="4"/>
  <c r="F30" i="4"/>
  <c r="G30" i="4"/>
  <c r="H30" i="4"/>
  <c r="I30" i="4"/>
  <c r="J30" i="4"/>
  <c r="K30" i="4"/>
  <c r="L30" i="4"/>
  <c r="M30" i="4"/>
  <c r="F31" i="4"/>
  <c r="G31" i="4"/>
  <c r="H31" i="4"/>
  <c r="I31" i="4"/>
  <c r="J31" i="4"/>
  <c r="K31" i="4"/>
  <c r="L31" i="4"/>
  <c r="M31" i="4"/>
  <c r="F32" i="4"/>
  <c r="G32" i="4"/>
  <c r="H32" i="4"/>
  <c r="I32" i="4"/>
  <c r="J32" i="4"/>
  <c r="K32" i="4"/>
  <c r="L32" i="4"/>
  <c r="M32" i="4"/>
  <c r="F33" i="4"/>
  <c r="G33" i="4"/>
  <c r="H33" i="4"/>
  <c r="I33" i="4"/>
  <c r="J33" i="4"/>
  <c r="K33" i="4"/>
  <c r="L33" i="4"/>
  <c r="M33" i="4"/>
  <c r="F34" i="4"/>
  <c r="G34" i="4"/>
  <c r="H34" i="4"/>
  <c r="I34" i="4"/>
  <c r="J34" i="4"/>
  <c r="K34" i="4"/>
  <c r="L34" i="4"/>
  <c r="M34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2" i="4"/>
  <c r="G42" i="4"/>
  <c r="H42" i="4"/>
  <c r="I42" i="4"/>
  <c r="J42" i="4"/>
  <c r="K42" i="4"/>
  <c r="L42" i="4"/>
  <c r="M42" i="4"/>
  <c r="F43" i="4"/>
  <c r="G43" i="4"/>
  <c r="H43" i="4"/>
  <c r="I43" i="4"/>
  <c r="J43" i="4"/>
  <c r="K43" i="4"/>
  <c r="L43" i="4"/>
  <c r="M43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7" i="4"/>
  <c r="G57" i="4"/>
  <c r="H57" i="4"/>
  <c r="I57" i="4"/>
  <c r="J57" i="4"/>
  <c r="K57" i="4"/>
  <c r="L57" i="4"/>
  <c r="M57" i="4"/>
  <c r="F58" i="4"/>
  <c r="G58" i="4"/>
  <c r="H58" i="4"/>
  <c r="I58" i="4"/>
  <c r="J58" i="4"/>
  <c r="K58" i="4"/>
  <c r="L58" i="4"/>
  <c r="M58" i="4"/>
  <c r="F59" i="4"/>
  <c r="G59" i="4"/>
  <c r="H59" i="4"/>
  <c r="I59" i="4"/>
  <c r="J59" i="4"/>
  <c r="K59" i="4"/>
  <c r="L59" i="4"/>
  <c r="M59" i="4"/>
  <c r="F60" i="4"/>
  <c r="G60" i="4"/>
  <c r="H60" i="4"/>
  <c r="I60" i="4"/>
  <c r="J60" i="4"/>
  <c r="K60" i="4"/>
  <c r="L60" i="4"/>
  <c r="M60" i="4"/>
  <c r="F62" i="4"/>
  <c r="G62" i="4"/>
  <c r="H62" i="4"/>
  <c r="I62" i="4"/>
  <c r="J62" i="4"/>
  <c r="K62" i="4"/>
  <c r="L62" i="4"/>
  <c r="M62" i="4"/>
  <c r="F63" i="4"/>
  <c r="G63" i="4"/>
  <c r="H63" i="4"/>
  <c r="I63" i="4"/>
  <c r="J63" i="4"/>
  <c r="K63" i="4"/>
  <c r="L63" i="4"/>
  <c r="M63" i="4"/>
  <c r="F64" i="4"/>
  <c r="G64" i="4"/>
  <c r="H64" i="4"/>
  <c r="I64" i="4"/>
  <c r="J64" i="4"/>
  <c r="K64" i="4"/>
  <c r="L64" i="4"/>
  <c r="M64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5" i="4"/>
  <c r="D45" i="4"/>
  <c r="E45" i="4"/>
  <c r="C46" i="4"/>
  <c r="D46" i="4"/>
  <c r="E46" i="4"/>
  <c r="C48" i="4"/>
  <c r="D48" i="4"/>
  <c r="E48" i="4"/>
  <c r="C49" i="4"/>
  <c r="D49" i="4"/>
  <c r="E49" i="4"/>
  <c r="C50" i="4"/>
  <c r="D50" i="4"/>
  <c r="E50" i="4"/>
  <c r="C52" i="4"/>
  <c r="D52" i="4"/>
  <c r="E52" i="4"/>
  <c r="C53" i="4"/>
  <c r="D53" i="4"/>
  <c r="E53" i="4"/>
  <c r="C55" i="4"/>
  <c r="D55" i="4"/>
  <c r="E55" i="4"/>
  <c r="C57" i="4"/>
  <c r="D57" i="4"/>
  <c r="E57" i="4"/>
  <c r="C58" i="4"/>
  <c r="D58" i="4"/>
  <c r="E58" i="4"/>
  <c r="C59" i="4"/>
  <c r="D59" i="4"/>
  <c r="E59" i="4"/>
  <c r="C60" i="4"/>
  <c r="D60" i="4"/>
  <c r="E60" i="4"/>
  <c r="C62" i="4"/>
  <c r="D62" i="4"/>
  <c r="E62" i="4"/>
  <c r="C63" i="4"/>
  <c r="D63" i="4"/>
  <c r="E63" i="4"/>
  <c r="C64" i="4"/>
  <c r="D64" i="4"/>
  <c r="E64" i="4"/>
  <c r="C65" i="4"/>
  <c r="D65" i="4"/>
  <c r="E65" i="4"/>
  <c r="C67" i="4"/>
  <c r="D67" i="4"/>
  <c r="E67" i="4"/>
  <c r="C68" i="4"/>
  <c r="D68" i="4"/>
  <c r="E68" i="4"/>
  <c r="C69" i="4"/>
  <c r="D69" i="4"/>
  <c r="E69" i="4"/>
  <c r="C71" i="4"/>
  <c r="D71" i="4"/>
  <c r="E71" i="4"/>
  <c r="C72" i="4"/>
  <c r="D72" i="4"/>
  <c r="E72" i="4"/>
  <c r="C73" i="4"/>
  <c r="D73" i="4"/>
  <c r="E73" i="4"/>
  <c r="B72" i="4"/>
  <c r="B73" i="4"/>
  <c r="B71" i="4"/>
  <c r="B68" i="4"/>
  <c r="B69" i="4"/>
  <c r="B67" i="4"/>
  <c r="B63" i="4"/>
  <c r="B64" i="4"/>
  <c r="B65" i="4"/>
  <c r="B62" i="4"/>
  <c r="B58" i="4"/>
  <c r="B59" i="4"/>
  <c r="B60" i="4"/>
  <c r="B57" i="4"/>
  <c r="B55" i="4"/>
  <c r="B53" i="4"/>
  <c r="B52" i="4"/>
  <c r="B49" i="4"/>
  <c r="B50" i="4"/>
  <c r="B48" i="4"/>
  <c r="B46" i="4"/>
  <c r="B45" i="4"/>
  <c r="B39" i="4"/>
  <c r="B40" i="4"/>
  <c r="B41" i="4"/>
  <c r="B42" i="4"/>
  <c r="B43" i="4"/>
  <c r="B38" i="4"/>
  <c r="B31" i="4"/>
  <c r="B32" i="4"/>
  <c r="B33" i="4"/>
  <c r="B34" i="4"/>
  <c r="B35" i="4"/>
  <c r="B36" i="4"/>
  <c r="B30" i="4"/>
  <c r="B18" i="4"/>
  <c r="B19" i="4"/>
  <c r="B20" i="4"/>
  <c r="B21" i="4"/>
  <c r="B22" i="4"/>
  <c r="B23" i="4"/>
  <c r="B24" i="4"/>
  <c r="B25" i="4"/>
  <c r="B26" i="4"/>
  <c r="B27" i="4"/>
  <c r="B28" i="4"/>
  <c r="B17" i="4"/>
  <c r="B15" i="4"/>
  <c r="B8" i="4"/>
  <c r="B9" i="4"/>
  <c r="B10" i="4"/>
  <c r="B11" i="4"/>
  <c r="B12" i="4"/>
  <c r="B13" i="4"/>
  <c r="B14" i="4"/>
  <c r="B7" i="4"/>
  <c r="B5" i="4"/>
  <c r="B59" i="3"/>
  <c r="B45" i="3"/>
  <c r="B35" i="3"/>
  <c r="B70" i="3"/>
  <c r="C70" i="3"/>
  <c r="B71" i="3"/>
  <c r="C71" i="3"/>
  <c r="C69" i="3"/>
  <c r="C68" i="3" s="1"/>
  <c r="B69" i="3"/>
  <c r="B68" i="3" s="1"/>
  <c r="B66" i="3"/>
  <c r="C66" i="3"/>
  <c r="B67" i="3"/>
  <c r="C67" i="3"/>
  <c r="C65" i="3"/>
  <c r="C64" i="3" s="1"/>
  <c r="B65" i="3"/>
  <c r="B64" i="3" s="1"/>
  <c r="B61" i="3"/>
  <c r="C61" i="3"/>
  <c r="C59" i="3" s="1"/>
  <c r="B62" i="3"/>
  <c r="C62" i="3"/>
  <c r="B63" i="3"/>
  <c r="C63" i="3"/>
  <c r="C60" i="3"/>
  <c r="B60" i="3"/>
  <c r="B56" i="3"/>
  <c r="C56" i="3"/>
  <c r="B57" i="3"/>
  <c r="C57" i="3"/>
  <c r="B58" i="3"/>
  <c r="C58" i="3"/>
  <c r="C55" i="3"/>
  <c r="C54" i="3" s="1"/>
  <c r="B55" i="3"/>
  <c r="B54" i="3" s="1"/>
  <c r="C53" i="3"/>
  <c r="C52" i="3" s="1"/>
  <c r="B53" i="3"/>
  <c r="B52" i="3" s="1"/>
  <c r="B51" i="3"/>
  <c r="C51" i="3"/>
  <c r="C50" i="3"/>
  <c r="C49" i="3" s="1"/>
  <c r="B50" i="3"/>
  <c r="B49" i="3" s="1"/>
  <c r="B47" i="3"/>
  <c r="C47" i="3"/>
  <c r="B48" i="3"/>
  <c r="C48" i="3"/>
  <c r="C45" i="3" s="1"/>
  <c r="C46" i="3"/>
  <c r="B46" i="3"/>
  <c r="B44" i="3"/>
  <c r="C44" i="3"/>
  <c r="C43" i="3"/>
  <c r="C42" i="3" s="1"/>
  <c r="B43" i="3"/>
  <c r="B42" i="3" s="1"/>
  <c r="B37" i="3"/>
  <c r="C37" i="3"/>
  <c r="C35" i="3" s="1"/>
  <c r="B38" i="3"/>
  <c r="C38" i="3"/>
  <c r="B39" i="3"/>
  <c r="C39" i="3"/>
  <c r="B40" i="3"/>
  <c r="C40" i="3"/>
  <c r="B41" i="3"/>
  <c r="C41" i="3"/>
  <c r="C36" i="3"/>
  <c r="B36" i="3"/>
  <c r="B29" i="3"/>
  <c r="C29" i="3"/>
  <c r="B30" i="3"/>
  <c r="C30" i="3"/>
  <c r="B31" i="3"/>
  <c r="C31" i="3"/>
  <c r="B32" i="3"/>
  <c r="C32" i="3"/>
  <c r="B33" i="3"/>
  <c r="C33" i="3"/>
  <c r="B34" i="3"/>
  <c r="C34" i="3"/>
  <c r="C28" i="3"/>
  <c r="C27" i="3" s="1"/>
  <c r="B28" i="3"/>
  <c r="B27" i="3" s="1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C15" i="3"/>
  <c r="C14" i="3" s="1"/>
  <c r="B15" i="3"/>
  <c r="B14" i="3" s="1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C5" i="3"/>
  <c r="C4" i="3" s="1"/>
  <c r="C3" i="3"/>
  <c r="B5" i="3"/>
  <c r="B4" i="3" s="1"/>
  <c r="B3" i="3"/>
  <c r="B4" i="4" l="1"/>
  <c r="C2" i="3"/>
  <c r="B2" i="3"/>
  <c r="C71" i="15"/>
  <c r="AE71" i="15" s="1"/>
  <c r="D71" i="15"/>
  <c r="AF71" i="15" s="1"/>
  <c r="E71" i="15"/>
  <c r="AG71" i="15" s="1"/>
  <c r="F71" i="15"/>
  <c r="G71" i="15"/>
  <c r="H71" i="15"/>
  <c r="I71" i="15"/>
  <c r="J71" i="15"/>
  <c r="AL71" i="15" s="1"/>
  <c r="K71" i="15"/>
  <c r="AM71" i="15" s="1"/>
  <c r="L71" i="15"/>
  <c r="AN71" i="15" s="1"/>
  <c r="M71" i="15"/>
  <c r="AO71" i="15" s="1"/>
  <c r="B71" i="15"/>
  <c r="AD71" i="15" s="1"/>
  <c r="C67" i="15"/>
  <c r="AE67" i="15" s="1"/>
  <c r="D67" i="15"/>
  <c r="AF67" i="15" s="1"/>
  <c r="E67" i="15"/>
  <c r="AG67" i="15" s="1"/>
  <c r="F67" i="15"/>
  <c r="AH67" i="15" s="1"/>
  <c r="G67" i="15"/>
  <c r="AI67" i="15" s="1"/>
  <c r="H67" i="15"/>
  <c r="AJ67" i="15" s="1"/>
  <c r="I67" i="15"/>
  <c r="AK67" i="15" s="1"/>
  <c r="J67" i="15"/>
  <c r="AL67" i="15" s="1"/>
  <c r="K67" i="15"/>
  <c r="AM67" i="15" s="1"/>
  <c r="L67" i="15"/>
  <c r="AN67" i="15" s="1"/>
  <c r="M67" i="15"/>
  <c r="AO67" i="15" s="1"/>
  <c r="B67" i="15"/>
  <c r="AD67" i="15" s="1"/>
  <c r="C62" i="15"/>
  <c r="AE62" i="15" s="1"/>
  <c r="D62" i="15"/>
  <c r="AF62" i="15" s="1"/>
  <c r="E62" i="15"/>
  <c r="AG62" i="15" s="1"/>
  <c r="F62" i="15"/>
  <c r="AH62" i="15" s="1"/>
  <c r="G62" i="15"/>
  <c r="AI62" i="15" s="1"/>
  <c r="H62" i="15"/>
  <c r="AJ62" i="15" s="1"/>
  <c r="I62" i="15"/>
  <c r="AK62" i="15" s="1"/>
  <c r="J62" i="15"/>
  <c r="AL62" i="15" s="1"/>
  <c r="K62" i="15"/>
  <c r="AM62" i="15" s="1"/>
  <c r="L62" i="15"/>
  <c r="AN62" i="15" s="1"/>
  <c r="M62" i="15"/>
  <c r="AO62" i="15" s="1"/>
  <c r="B62" i="15"/>
  <c r="AD62" i="15" s="1"/>
  <c r="C57" i="15"/>
  <c r="AE57" i="15" s="1"/>
  <c r="D57" i="15"/>
  <c r="AF57" i="15" s="1"/>
  <c r="E57" i="15"/>
  <c r="AG57" i="15" s="1"/>
  <c r="F57" i="15"/>
  <c r="AH57" i="15" s="1"/>
  <c r="G57" i="15"/>
  <c r="AI57" i="15" s="1"/>
  <c r="H57" i="15"/>
  <c r="AJ57" i="15" s="1"/>
  <c r="I57" i="15"/>
  <c r="AK57" i="15" s="1"/>
  <c r="J57" i="15"/>
  <c r="AL57" i="15" s="1"/>
  <c r="K57" i="15"/>
  <c r="AM57" i="15" s="1"/>
  <c r="L57" i="15"/>
  <c r="AN57" i="15" s="1"/>
  <c r="M57" i="15"/>
  <c r="AO57" i="15" s="1"/>
  <c r="B57" i="15"/>
  <c r="AD57" i="15" s="1"/>
  <c r="C55" i="15"/>
  <c r="AE55" i="15" s="1"/>
  <c r="D55" i="15"/>
  <c r="AF55" i="15" s="1"/>
  <c r="E55" i="15"/>
  <c r="AG55" i="15" s="1"/>
  <c r="F55" i="15"/>
  <c r="AH55" i="15" s="1"/>
  <c r="G55" i="15"/>
  <c r="AI55" i="15" s="1"/>
  <c r="H55" i="15"/>
  <c r="AJ55" i="15" s="1"/>
  <c r="I55" i="15"/>
  <c r="AK55" i="15" s="1"/>
  <c r="J55" i="15"/>
  <c r="AL55" i="15" s="1"/>
  <c r="K55" i="15"/>
  <c r="AM55" i="15" s="1"/>
  <c r="L55" i="15"/>
  <c r="AN55" i="15" s="1"/>
  <c r="M55" i="15"/>
  <c r="AO55" i="15" s="1"/>
  <c r="B55" i="15"/>
  <c r="AD55" i="15" s="1"/>
  <c r="C52" i="15"/>
  <c r="AE52" i="15" s="1"/>
  <c r="D52" i="15"/>
  <c r="AF52" i="15" s="1"/>
  <c r="E52" i="15"/>
  <c r="AG52" i="15" s="1"/>
  <c r="F52" i="15"/>
  <c r="AH52" i="15" s="1"/>
  <c r="G52" i="15"/>
  <c r="AI52" i="15" s="1"/>
  <c r="H52" i="15"/>
  <c r="AJ52" i="15" s="1"/>
  <c r="I52" i="15"/>
  <c r="AK52" i="15" s="1"/>
  <c r="J52" i="15"/>
  <c r="AL52" i="15" s="1"/>
  <c r="K52" i="15"/>
  <c r="AM52" i="15" s="1"/>
  <c r="L52" i="15"/>
  <c r="AN52" i="15" s="1"/>
  <c r="M52" i="15"/>
  <c r="AO52" i="15" s="1"/>
  <c r="B52" i="15"/>
  <c r="AD52" i="15" s="1"/>
  <c r="C48" i="15"/>
  <c r="AE48" i="15" s="1"/>
  <c r="D48" i="15"/>
  <c r="AF48" i="15" s="1"/>
  <c r="E48" i="15"/>
  <c r="AG48" i="15" s="1"/>
  <c r="F48" i="15"/>
  <c r="AH48" i="15" s="1"/>
  <c r="G48" i="15"/>
  <c r="AI48" i="15" s="1"/>
  <c r="H48" i="15"/>
  <c r="AJ48" i="15" s="1"/>
  <c r="I48" i="15"/>
  <c r="AK48" i="15" s="1"/>
  <c r="J48" i="15"/>
  <c r="AL48" i="15" s="1"/>
  <c r="K48" i="15"/>
  <c r="AM48" i="15" s="1"/>
  <c r="L48" i="15"/>
  <c r="AN48" i="15" s="1"/>
  <c r="M48" i="15"/>
  <c r="AO48" i="15" s="1"/>
  <c r="B48" i="15"/>
  <c r="AD48" i="15" s="1"/>
  <c r="C45" i="15"/>
  <c r="AE45" i="15" s="1"/>
  <c r="D45" i="15"/>
  <c r="AF45" i="15" s="1"/>
  <c r="E45" i="15"/>
  <c r="AG45" i="15" s="1"/>
  <c r="F45" i="15"/>
  <c r="AH45" i="15" s="1"/>
  <c r="G45" i="15"/>
  <c r="AI45" i="15" s="1"/>
  <c r="H45" i="15"/>
  <c r="AJ45" i="15" s="1"/>
  <c r="I45" i="15"/>
  <c r="AK45" i="15" s="1"/>
  <c r="J45" i="15"/>
  <c r="AL45" i="15" s="1"/>
  <c r="K45" i="15"/>
  <c r="AM45" i="15" s="1"/>
  <c r="L45" i="15"/>
  <c r="AN45" i="15" s="1"/>
  <c r="M45" i="15"/>
  <c r="AO45" i="15" s="1"/>
  <c r="B45" i="15"/>
  <c r="AD45" i="15" s="1"/>
  <c r="C38" i="15"/>
  <c r="AE38" i="15" s="1"/>
  <c r="D38" i="15"/>
  <c r="AF38" i="15" s="1"/>
  <c r="E38" i="15"/>
  <c r="AG38" i="15" s="1"/>
  <c r="F38" i="15"/>
  <c r="AH38" i="15" s="1"/>
  <c r="G38" i="15"/>
  <c r="AI38" i="15" s="1"/>
  <c r="H38" i="15"/>
  <c r="AJ38" i="15" s="1"/>
  <c r="I38" i="15"/>
  <c r="AK38" i="15" s="1"/>
  <c r="J38" i="15"/>
  <c r="AL38" i="15" s="1"/>
  <c r="K38" i="15"/>
  <c r="AM38" i="15" s="1"/>
  <c r="L38" i="15"/>
  <c r="AN38" i="15" s="1"/>
  <c r="M38" i="15"/>
  <c r="AO38" i="15" s="1"/>
  <c r="B38" i="15"/>
  <c r="AD38" i="15" s="1"/>
  <c r="C30" i="15"/>
  <c r="AE30" i="15" s="1"/>
  <c r="D30" i="15"/>
  <c r="AF30" i="15" s="1"/>
  <c r="E30" i="15"/>
  <c r="AG30" i="15" s="1"/>
  <c r="F30" i="15"/>
  <c r="AH30" i="15" s="1"/>
  <c r="G30" i="15"/>
  <c r="AI30" i="15" s="1"/>
  <c r="H30" i="15"/>
  <c r="AJ30" i="15" s="1"/>
  <c r="I30" i="15"/>
  <c r="AK30" i="15" s="1"/>
  <c r="J30" i="15"/>
  <c r="AL30" i="15" s="1"/>
  <c r="K30" i="15"/>
  <c r="AM30" i="15" s="1"/>
  <c r="L30" i="15"/>
  <c r="AN30" i="15" s="1"/>
  <c r="M30" i="15"/>
  <c r="AO30" i="15" s="1"/>
  <c r="B30" i="15"/>
  <c r="AD30" i="15" s="1"/>
  <c r="C17" i="15"/>
  <c r="AE17" i="15" s="1"/>
  <c r="D17" i="15"/>
  <c r="AF17" i="15" s="1"/>
  <c r="E17" i="15"/>
  <c r="AG17" i="15" s="1"/>
  <c r="F17" i="15"/>
  <c r="AH17" i="15" s="1"/>
  <c r="G17" i="15"/>
  <c r="AI17" i="15" s="1"/>
  <c r="H17" i="15"/>
  <c r="AJ17" i="15" s="1"/>
  <c r="I17" i="15"/>
  <c r="AK17" i="15" s="1"/>
  <c r="J17" i="15"/>
  <c r="AL17" i="15" s="1"/>
  <c r="K17" i="15"/>
  <c r="AM17" i="15" s="1"/>
  <c r="L17" i="15"/>
  <c r="AN17" i="15" s="1"/>
  <c r="M17" i="15"/>
  <c r="AO17" i="15" s="1"/>
  <c r="B17" i="15"/>
  <c r="AD17" i="15" s="1"/>
  <c r="C7" i="15"/>
  <c r="AE7" i="15" s="1"/>
  <c r="D7" i="15"/>
  <c r="AF7" i="15" s="1"/>
  <c r="E7" i="15"/>
  <c r="AG7" i="15" s="1"/>
  <c r="F7" i="15"/>
  <c r="AH7" i="15" s="1"/>
  <c r="G7" i="15"/>
  <c r="AI7" i="15" s="1"/>
  <c r="H7" i="15"/>
  <c r="AJ7" i="15" s="1"/>
  <c r="I7" i="15"/>
  <c r="AK7" i="15" s="1"/>
  <c r="J7" i="15"/>
  <c r="AL7" i="15" s="1"/>
  <c r="K7" i="15"/>
  <c r="AM7" i="15" s="1"/>
  <c r="L7" i="15"/>
  <c r="AN7" i="15" s="1"/>
  <c r="M7" i="15"/>
  <c r="AO7" i="15" s="1"/>
  <c r="B7" i="15"/>
  <c r="AD7" i="15" s="1"/>
  <c r="C72" i="15"/>
  <c r="AE72" i="15" s="1"/>
  <c r="D72" i="15"/>
  <c r="AF72" i="15" s="1"/>
  <c r="E72" i="15"/>
  <c r="AG72" i="15" s="1"/>
  <c r="F72" i="15"/>
  <c r="G72" i="15"/>
  <c r="H72" i="15"/>
  <c r="I72" i="15"/>
  <c r="J72" i="15"/>
  <c r="AL72" i="15" s="1"/>
  <c r="K72" i="15"/>
  <c r="AM72" i="15" s="1"/>
  <c r="L72" i="15"/>
  <c r="AN72" i="15" s="1"/>
  <c r="M72" i="15"/>
  <c r="AO72" i="15" s="1"/>
  <c r="C73" i="15"/>
  <c r="AE73" i="15" s="1"/>
  <c r="D73" i="15"/>
  <c r="AF73" i="15" s="1"/>
  <c r="E73" i="15"/>
  <c r="AG73" i="15" s="1"/>
  <c r="F73" i="15"/>
  <c r="G73" i="15"/>
  <c r="H73" i="15"/>
  <c r="I73" i="15"/>
  <c r="J73" i="15"/>
  <c r="AL73" i="15" s="1"/>
  <c r="K73" i="15"/>
  <c r="AM73" i="15" s="1"/>
  <c r="L73" i="15"/>
  <c r="AN73" i="15" s="1"/>
  <c r="M73" i="15"/>
  <c r="AO73" i="15" s="1"/>
  <c r="C74" i="15"/>
  <c r="AE74" i="15" s="1"/>
  <c r="D74" i="15"/>
  <c r="AF74" i="15" s="1"/>
  <c r="E74" i="15"/>
  <c r="AG74" i="15" s="1"/>
  <c r="F74" i="15"/>
  <c r="G74" i="15"/>
  <c r="H74" i="15"/>
  <c r="I74" i="15"/>
  <c r="J74" i="15"/>
  <c r="AL74" i="15" s="1"/>
  <c r="K74" i="15"/>
  <c r="AM74" i="15" s="1"/>
  <c r="L74" i="15"/>
  <c r="AN74" i="15" s="1"/>
  <c r="M74" i="15"/>
  <c r="AO74" i="15" s="1"/>
  <c r="B73" i="15"/>
  <c r="AD73" i="15" s="1"/>
  <c r="B74" i="15"/>
  <c r="AD74" i="15" s="1"/>
  <c r="B72" i="15"/>
  <c r="AD72" i="15" s="1"/>
  <c r="C68" i="15"/>
  <c r="AE68" i="15" s="1"/>
  <c r="D68" i="15"/>
  <c r="AF68" i="15" s="1"/>
  <c r="E68" i="15"/>
  <c r="AG68" i="15" s="1"/>
  <c r="F68" i="15"/>
  <c r="AH68" i="15" s="1"/>
  <c r="G68" i="15"/>
  <c r="AI68" i="15" s="1"/>
  <c r="H68" i="15"/>
  <c r="AJ68" i="15" s="1"/>
  <c r="I68" i="15"/>
  <c r="AK68" i="15" s="1"/>
  <c r="J68" i="15"/>
  <c r="AL68" i="15" s="1"/>
  <c r="K68" i="15"/>
  <c r="AM68" i="15" s="1"/>
  <c r="L68" i="15"/>
  <c r="AN68" i="15" s="1"/>
  <c r="M68" i="15"/>
  <c r="AO68" i="15" s="1"/>
  <c r="C69" i="15"/>
  <c r="AE69" i="15" s="1"/>
  <c r="D69" i="15"/>
  <c r="AF69" i="15" s="1"/>
  <c r="E69" i="15"/>
  <c r="AG69" i="15" s="1"/>
  <c r="F69" i="15"/>
  <c r="AH69" i="15" s="1"/>
  <c r="G69" i="15"/>
  <c r="AI69" i="15" s="1"/>
  <c r="H69" i="15"/>
  <c r="AJ69" i="15" s="1"/>
  <c r="I69" i="15"/>
  <c r="AK69" i="15" s="1"/>
  <c r="J69" i="15"/>
  <c r="AL69" i="15" s="1"/>
  <c r="K69" i="15"/>
  <c r="L69" i="15"/>
  <c r="M69" i="15"/>
  <c r="C70" i="15"/>
  <c r="AE70" i="15" s="1"/>
  <c r="D70" i="15"/>
  <c r="AF70" i="15" s="1"/>
  <c r="E70" i="15"/>
  <c r="AG70" i="15" s="1"/>
  <c r="F70" i="15"/>
  <c r="AH70" i="15" s="1"/>
  <c r="G70" i="15"/>
  <c r="H70" i="15"/>
  <c r="I70" i="15"/>
  <c r="J70" i="15"/>
  <c r="AL70" i="15" s="1"/>
  <c r="K70" i="15"/>
  <c r="AM70" i="15" s="1"/>
  <c r="L70" i="15"/>
  <c r="AN70" i="15" s="1"/>
  <c r="M70" i="15"/>
  <c r="AO70" i="15" s="1"/>
  <c r="B69" i="15"/>
  <c r="AD69" i="15" s="1"/>
  <c r="B70" i="15"/>
  <c r="AD70" i="15" s="1"/>
  <c r="B68" i="15"/>
  <c r="AD68" i="15" s="1"/>
  <c r="B64" i="15"/>
  <c r="AD64" i="15" s="1"/>
  <c r="C64" i="15"/>
  <c r="AE64" i="15" s="1"/>
  <c r="D64" i="15"/>
  <c r="AF64" i="15" s="1"/>
  <c r="E64" i="15"/>
  <c r="AG64" i="15" s="1"/>
  <c r="F64" i="15"/>
  <c r="AH64" i="15" s="1"/>
  <c r="G64" i="15"/>
  <c r="AI64" i="15" s="1"/>
  <c r="H64" i="15"/>
  <c r="AJ64" i="15" s="1"/>
  <c r="I64" i="15"/>
  <c r="AK64" i="15" s="1"/>
  <c r="J64" i="15"/>
  <c r="AL64" i="15" s="1"/>
  <c r="K64" i="15"/>
  <c r="AM64" i="15" s="1"/>
  <c r="L64" i="15"/>
  <c r="AN64" i="15" s="1"/>
  <c r="M64" i="15"/>
  <c r="AO64" i="15" s="1"/>
  <c r="B65" i="15"/>
  <c r="AD65" i="15" s="1"/>
  <c r="C65" i="15"/>
  <c r="AE65" i="15" s="1"/>
  <c r="D65" i="15"/>
  <c r="AF65" i="15" s="1"/>
  <c r="E65" i="15"/>
  <c r="AG65" i="15" s="1"/>
  <c r="F65" i="15"/>
  <c r="AH65" i="15" s="1"/>
  <c r="G65" i="15"/>
  <c r="AI65" i="15" s="1"/>
  <c r="H65" i="15"/>
  <c r="AJ65" i="15" s="1"/>
  <c r="I65" i="15"/>
  <c r="AK65" i="15" s="1"/>
  <c r="J65" i="15"/>
  <c r="AL65" i="15" s="1"/>
  <c r="K65" i="15"/>
  <c r="AM65" i="15" s="1"/>
  <c r="L65" i="15"/>
  <c r="AN65" i="15" s="1"/>
  <c r="M65" i="15"/>
  <c r="AO65" i="15" s="1"/>
  <c r="B66" i="15"/>
  <c r="AD66" i="15" s="1"/>
  <c r="C66" i="15"/>
  <c r="AE66" i="15" s="1"/>
  <c r="D66" i="15"/>
  <c r="AF66" i="15" s="1"/>
  <c r="E66" i="15"/>
  <c r="AG66" i="15" s="1"/>
  <c r="F66" i="15"/>
  <c r="AH66" i="15" s="1"/>
  <c r="G66" i="15"/>
  <c r="AI66" i="15" s="1"/>
  <c r="H66" i="15"/>
  <c r="AJ66" i="15" s="1"/>
  <c r="I66" i="15"/>
  <c r="AK66" i="15" s="1"/>
  <c r="J66" i="15"/>
  <c r="AL66" i="15" s="1"/>
  <c r="K66" i="15"/>
  <c r="AM66" i="15" s="1"/>
  <c r="L66" i="15"/>
  <c r="AN66" i="15" s="1"/>
  <c r="M66" i="15"/>
  <c r="AO66" i="15" s="1"/>
  <c r="C63" i="15"/>
  <c r="AE63" i="15" s="1"/>
  <c r="D63" i="15"/>
  <c r="AF63" i="15" s="1"/>
  <c r="E63" i="15"/>
  <c r="AG63" i="15" s="1"/>
  <c r="F63" i="15"/>
  <c r="AH63" i="15" s="1"/>
  <c r="G63" i="15"/>
  <c r="H63" i="15"/>
  <c r="I63" i="15"/>
  <c r="J63" i="15"/>
  <c r="AL63" i="15" s="1"/>
  <c r="K63" i="15"/>
  <c r="AM63" i="15" s="1"/>
  <c r="L63" i="15"/>
  <c r="AN63" i="15" s="1"/>
  <c r="M63" i="15"/>
  <c r="AO63" i="15" s="1"/>
  <c r="B63" i="15"/>
  <c r="AD63" i="15" s="1"/>
  <c r="C58" i="15"/>
  <c r="AE58" i="15" s="1"/>
  <c r="D58" i="15"/>
  <c r="AF58" i="15" s="1"/>
  <c r="E58" i="15"/>
  <c r="AG58" i="15" s="1"/>
  <c r="F58" i="15"/>
  <c r="AH58" i="15" s="1"/>
  <c r="G58" i="15"/>
  <c r="H58" i="15"/>
  <c r="I58" i="15"/>
  <c r="J58" i="15"/>
  <c r="AL58" i="15" s="1"/>
  <c r="K58" i="15"/>
  <c r="AM58" i="15" s="1"/>
  <c r="L58" i="15"/>
  <c r="AN58" i="15" s="1"/>
  <c r="M58" i="15"/>
  <c r="AO58" i="15" s="1"/>
  <c r="C59" i="15"/>
  <c r="AE59" i="15" s="1"/>
  <c r="D59" i="15"/>
  <c r="AF59" i="15" s="1"/>
  <c r="E59" i="15"/>
  <c r="AG59" i="15" s="1"/>
  <c r="F59" i="15"/>
  <c r="G59" i="15"/>
  <c r="H59" i="15"/>
  <c r="I59" i="15"/>
  <c r="J59" i="15"/>
  <c r="AL59" i="15" s="1"/>
  <c r="K59" i="15"/>
  <c r="AM59" i="15" s="1"/>
  <c r="L59" i="15"/>
  <c r="AN59" i="15" s="1"/>
  <c r="M59" i="15"/>
  <c r="AO59" i="15" s="1"/>
  <c r="C60" i="15"/>
  <c r="AE60" i="15" s="1"/>
  <c r="D60" i="15"/>
  <c r="AF60" i="15" s="1"/>
  <c r="E60" i="15"/>
  <c r="AG60" i="15" s="1"/>
  <c r="F60" i="15"/>
  <c r="G60" i="15"/>
  <c r="H60" i="15"/>
  <c r="I60" i="15"/>
  <c r="J60" i="15"/>
  <c r="AL60" i="15" s="1"/>
  <c r="K60" i="15"/>
  <c r="AM60" i="15" s="1"/>
  <c r="L60" i="15"/>
  <c r="AN60" i="15" s="1"/>
  <c r="M60" i="15"/>
  <c r="AO60" i="15" s="1"/>
  <c r="C61" i="15"/>
  <c r="AE61" i="15" s="1"/>
  <c r="D61" i="15"/>
  <c r="AF61" i="15" s="1"/>
  <c r="E61" i="15"/>
  <c r="AG61" i="15" s="1"/>
  <c r="F61" i="15"/>
  <c r="AH61" i="15" s="1"/>
  <c r="G61" i="15"/>
  <c r="AI61" i="15" s="1"/>
  <c r="H61" i="15"/>
  <c r="AJ61" i="15" s="1"/>
  <c r="I61" i="15"/>
  <c r="AK61" i="15" s="1"/>
  <c r="J61" i="15"/>
  <c r="AL61" i="15" s="1"/>
  <c r="K61" i="15"/>
  <c r="AM61" i="15" s="1"/>
  <c r="L61" i="15"/>
  <c r="AN61" i="15" s="1"/>
  <c r="M61" i="15"/>
  <c r="AO61" i="15" s="1"/>
  <c r="B59" i="15"/>
  <c r="AD59" i="15" s="1"/>
  <c r="B60" i="15"/>
  <c r="AD60" i="15" s="1"/>
  <c r="B61" i="15"/>
  <c r="AD61" i="15" s="1"/>
  <c r="B58" i="15"/>
  <c r="AD58" i="15" s="1"/>
  <c r="C56" i="15"/>
  <c r="AE56" i="15" s="1"/>
  <c r="D56" i="15"/>
  <c r="AF56" i="15" s="1"/>
  <c r="E56" i="15"/>
  <c r="AG56" i="15" s="1"/>
  <c r="F56" i="15"/>
  <c r="AH56" i="15" s="1"/>
  <c r="G56" i="15"/>
  <c r="AI56" i="15" s="1"/>
  <c r="H56" i="15"/>
  <c r="AJ56" i="15" s="1"/>
  <c r="I56" i="15"/>
  <c r="AK56" i="15" s="1"/>
  <c r="J56" i="15"/>
  <c r="AL56" i="15" s="1"/>
  <c r="K56" i="15"/>
  <c r="AM56" i="15" s="1"/>
  <c r="L56" i="15"/>
  <c r="AN56" i="15" s="1"/>
  <c r="M56" i="15"/>
  <c r="AO56" i="15" s="1"/>
  <c r="B56" i="15"/>
  <c r="AD56" i="15" s="1"/>
  <c r="C53" i="15"/>
  <c r="AE53" i="15" s="1"/>
  <c r="D53" i="15"/>
  <c r="AF53" i="15" s="1"/>
  <c r="E53" i="15"/>
  <c r="AG53" i="15" s="1"/>
  <c r="F53" i="15"/>
  <c r="AH53" i="15" s="1"/>
  <c r="G53" i="15"/>
  <c r="AI53" i="15" s="1"/>
  <c r="H53" i="15"/>
  <c r="AJ53" i="15" s="1"/>
  <c r="I53" i="15"/>
  <c r="AK53" i="15" s="1"/>
  <c r="J53" i="15"/>
  <c r="AL53" i="15" s="1"/>
  <c r="K53" i="15"/>
  <c r="AM53" i="15" s="1"/>
  <c r="L53" i="15"/>
  <c r="AN53" i="15" s="1"/>
  <c r="M53" i="15"/>
  <c r="AO53" i="15" s="1"/>
  <c r="C54" i="15"/>
  <c r="AE54" i="15" s="1"/>
  <c r="D54" i="15"/>
  <c r="AF54" i="15" s="1"/>
  <c r="E54" i="15"/>
  <c r="AG54" i="15" s="1"/>
  <c r="F54" i="15"/>
  <c r="AH54" i="15" s="1"/>
  <c r="G54" i="15"/>
  <c r="AI54" i="15" s="1"/>
  <c r="H54" i="15"/>
  <c r="AJ54" i="15" s="1"/>
  <c r="I54" i="15"/>
  <c r="AK54" i="15" s="1"/>
  <c r="J54" i="15"/>
  <c r="AL54" i="15" s="1"/>
  <c r="K54" i="15"/>
  <c r="AM54" i="15" s="1"/>
  <c r="L54" i="15"/>
  <c r="AN54" i="15" s="1"/>
  <c r="M54" i="15"/>
  <c r="AO54" i="15" s="1"/>
  <c r="B54" i="15"/>
  <c r="AD54" i="15" s="1"/>
  <c r="B53" i="15"/>
  <c r="AD53" i="15" s="1"/>
  <c r="B50" i="15"/>
  <c r="AD50" i="15" s="1"/>
  <c r="C50" i="15"/>
  <c r="AE50" i="15" s="1"/>
  <c r="D50" i="15"/>
  <c r="AF50" i="15" s="1"/>
  <c r="E50" i="15"/>
  <c r="AG50" i="15" s="1"/>
  <c r="F50" i="15"/>
  <c r="G50" i="15"/>
  <c r="H50" i="15"/>
  <c r="I50" i="15"/>
  <c r="J50" i="15"/>
  <c r="AL50" i="15" s="1"/>
  <c r="K50" i="15"/>
  <c r="AM50" i="15" s="1"/>
  <c r="L50" i="15"/>
  <c r="AN50" i="15" s="1"/>
  <c r="M50" i="15"/>
  <c r="AO50" i="15" s="1"/>
  <c r="B51" i="15"/>
  <c r="AD51" i="15" s="1"/>
  <c r="C51" i="15"/>
  <c r="AE51" i="15" s="1"/>
  <c r="D51" i="15"/>
  <c r="AF51" i="15" s="1"/>
  <c r="E51" i="15"/>
  <c r="AG51" i="15" s="1"/>
  <c r="F51" i="15"/>
  <c r="AH51" i="15" s="1"/>
  <c r="G51" i="15"/>
  <c r="AI51" i="15" s="1"/>
  <c r="H51" i="15"/>
  <c r="AJ51" i="15" s="1"/>
  <c r="I51" i="15"/>
  <c r="AK51" i="15" s="1"/>
  <c r="J51" i="15"/>
  <c r="AL51" i="15" s="1"/>
  <c r="K51" i="15"/>
  <c r="AM51" i="15" s="1"/>
  <c r="L51" i="15"/>
  <c r="AN51" i="15" s="1"/>
  <c r="M51" i="15"/>
  <c r="AO51" i="15" s="1"/>
  <c r="C49" i="15"/>
  <c r="AE49" i="15" s="1"/>
  <c r="D49" i="15"/>
  <c r="AF49" i="15" s="1"/>
  <c r="E49" i="15"/>
  <c r="AG49" i="15" s="1"/>
  <c r="F49" i="15"/>
  <c r="AH49" i="15" s="1"/>
  <c r="G49" i="15"/>
  <c r="AI49" i="15" s="1"/>
  <c r="H49" i="15"/>
  <c r="AJ49" i="15" s="1"/>
  <c r="I49" i="15"/>
  <c r="AK49" i="15" s="1"/>
  <c r="J49" i="15"/>
  <c r="AL49" i="15" s="1"/>
  <c r="K49" i="15"/>
  <c r="AM49" i="15" s="1"/>
  <c r="L49" i="15"/>
  <c r="AN49" i="15" s="1"/>
  <c r="M49" i="15"/>
  <c r="AO49" i="15" s="1"/>
  <c r="B49" i="15"/>
  <c r="AD49" i="15" s="1"/>
  <c r="B47" i="15"/>
  <c r="AD47" i="15" s="1"/>
  <c r="C47" i="15"/>
  <c r="AE47" i="15" s="1"/>
  <c r="D47" i="15"/>
  <c r="AF47" i="15" s="1"/>
  <c r="E47" i="15"/>
  <c r="AG47" i="15" s="1"/>
  <c r="F47" i="15"/>
  <c r="AH47" i="15" s="1"/>
  <c r="G47" i="15"/>
  <c r="AI47" i="15" s="1"/>
  <c r="H47" i="15"/>
  <c r="AJ47" i="15" s="1"/>
  <c r="I47" i="15"/>
  <c r="AK47" i="15" s="1"/>
  <c r="J47" i="15"/>
  <c r="AL47" i="15" s="1"/>
  <c r="K47" i="15"/>
  <c r="AM47" i="15" s="1"/>
  <c r="L47" i="15"/>
  <c r="AN47" i="15" s="1"/>
  <c r="M47" i="15"/>
  <c r="AO47" i="15" s="1"/>
  <c r="C46" i="15"/>
  <c r="AE46" i="15" s="1"/>
  <c r="D46" i="15"/>
  <c r="AF46" i="15" s="1"/>
  <c r="E46" i="15"/>
  <c r="AG46" i="15" s="1"/>
  <c r="F46" i="15"/>
  <c r="AH46" i="15" s="1"/>
  <c r="G46" i="15"/>
  <c r="H46" i="15"/>
  <c r="I46" i="15"/>
  <c r="J46" i="15"/>
  <c r="AL46" i="15" s="1"/>
  <c r="K46" i="15"/>
  <c r="AM46" i="15" s="1"/>
  <c r="L46" i="15"/>
  <c r="AN46" i="15" s="1"/>
  <c r="M46" i="15"/>
  <c r="AO46" i="15" s="1"/>
  <c r="B46" i="15"/>
  <c r="AD46" i="15" s="1"/>
  <c r="B40" i="15"/>
  <c r="AD40" i="15" s="1"/>
  <c r="C40" i="15"/>
  <c r="AE40" i="15" s="1"/>
  <c r="D40" i="15"/>
  <c r="AF40" i="15" s="1"/>
  <c r="E40" i="15"/>
  <c r="AG40" i="15" s="1"/>
  <c r="F40" i="15"/>
  <c r="G40" i="15"/>
  <c r="H40" i="15"/>
  <c r="I40" i="15"/>
  <c r="J40" i="15"/>
  <c r="AL40" i="15" s="1"/>
  <c r="K40" i="15"/>
  <c r="L40" i="15"/>
  <c r="M40" i="15"/>
  <c r="B41" i="15"/>
  <c r="AD41" i="15" s="1"/>
  <c r="C41" i="15"/>
  <c r="AE41" i="15" s="1"/>
  <c r="D41" i="15"/>
  <c r="AF41" i="15" s="1"/>
  <c r="E41" i="15"/>
  <c r="AG41" i="15" s="1"/>
  <c r="F41" i="15"/>
  <c r="G41" i="15"/>
  <c r="H41" i="15"/>
  <c r="I41" i="15"/>
  <c r="J41" i="15"/>
  <c r="AL41" i="15" s="1"/>
  <c r="K41" i="15"/>
  <c r="AM41" i="15" s="1"/>
  <c r="L41" i="15"/>
  <c r="AN41" i="15" s="1"/>
  <c r="M41" i="15"/>
  <c r="AO41" i="15" s="1"/>
  <c r="B42" i="15"/>
  <c r="AD42" i="15" s="1"/>
  <c r="C42" i="15"/>
  <c r="AE42" i="15" s="1"/>
  <c r="D42" i="15"/>
  <c r="AF42" i="15" s="1"/>
  <c r="E42" i="15"/>
  <c r="AG42" i="15" s="1"/>
  <c r="F42" i="15"/>
  <c r="AH42" i="15" s="1"/>
  <c r="G42" i="15"/>
  <c r="AI42" i="15" s="1"/>
  <c r="H42" i="15"/>
  <c r="AJ42" i="15" s="1"/>
  <c r="I42" i="15"/>
  <c r="AK42" i="15" s="1"/>
  <c r="J42" i="15"/>
  <c r="AL42" i="15" s="1"/>
  <c r="K42" i="15"/>
  <c r="AM42" i="15" s="1"/>
  <c r="L42" i="15"/>
  <c r="AN42" i="15" s="1"/>
  <c r="M42" i="15"/>
  <c r="AO42" i="15" s="1"/>
  <c r="B43" i="15"/>
  <c r="AD43" i="15" s="1"/>
  <c r="C43" i="15"/>
  <c r="AE43" i="15" s="1"/>
  <c r="D43" i="15"/>
  <c r="AF43" i="15" s="1"/>
  <c r="E43" i="15"/>
  <c r="AG43" i="15" s="1"/>
  <c r="F43" i="15"/>
  <c r="AH43" i="15" s="1"/>
  <c r="G43" i="15"/>
  <c r="AI43" i="15" s="1"/>
  <c r="H43" i="15"/>
  <c r="AJ43" i="15" s="1"/>
  <c r="I43" i="15"/>
  <c r="AK43" i="15" s="1"/>
  <c r="J43" i="15"/>
  <c r="AL43" i="15" s="1"/>
  <c r="K43" i="15"/>
  <c r="AM43" i="15" s="1"/>
  <c r="L43" i="15"/>
  <c r="AN43" i="15" s="1"/>
  <c r="M43" i="15"/>
  <c r="AO43" i="15" s="1"/>
  <c r="B44" i="15"/>
  <c r="AD44" i="15" s="1"/>
  <c r="C44" i="15"/>
  <c r="AE44" i="15" s="1"/>
  <c r="D44" i="15"/>
  <c r="AF44" i="15" s="1"/>
  <c r="E44" i="15"/>
  <c r="AG44" i="15" s="1"/>
  <c r="F44" i="15"/>
  <c r="AH44" i="15" s="1"/>
  <c r="G44" i="15"/>
  <c r="AI44" i="15" s="1"/>
  <c r="H44" i="15"/>
  <c r="AJ44" i="15" s="1"/>
  <c r="I44" i="15"/>
  <c r="AK44" i="15" s="1"/>
  <c r="J44" i="15"/>
  <c r="AL44" i="15" s="1"/>
  <c r="K44" i="15"/>
  <c r="AM44" i="15" s="1"/>
  <c r="L44" i="15"/>
  <c r="AN44" i="15" s="1"/>
  <c r="M44" i="15"/>
  <c r="AO44" i="15" s="1"/>
  <c r="C39" i="15"/>
  <c r="AE39" i="15" s="1"/>
  <c r="D39" i="15"/>
  <c r="AF39" i="15" s="1"/>
  <c r="E39" i="15"/>
  <c r="AG39" i="15" s="1"/>
  <c r="F39" i="15"/>
  <c r="G39" i="15"/>
  <c r="H39" i="15"/>
  <c r="I39" i="15"/>
  <c r="J39" i="15"/>
  <c r="AL39" i="15" s="1"/>
  <c r="K39" i="15"/>
  <c r="AM39" i="15" s="1"/>
  <c r="L39" i="15"/>
  <c r="AN39" i="15" s="1"/>
  <c r="M39" i="15"/>
  <c r="AO39" i="15" s="1"/>
  <c r="B39" i="15"/>
  <c r="AD39" i="15" s="1"/>
  <c r="B32" i="15"/>
  <c r="AD32" i="15" s="1"/>
  <c r="C32" i="15"/>
  <c r="AE32" i="15" s="1"/>
  <c r="D32" i="15"/>
  <c r="AF32" i="15" s="1"/>
  <c r="E32" i="15"/>
  <c r="AG32" i="15" s="1"/>
  <c r="F32" i="15"/>
  <c r="G32" i="15"/>
  <c r="H32" i="15"/>
  <c r="I32" i="15"/>
  <c r="J32" i="15"/>
  <c r="AL32" i="15" s="1"/>
  <c r="K32" i="15"/>
  <c r="AM32" i="15" s="1"/>
  <c r="L32" i="15"/>
  <c r="AN32" i="15" s="1"/>
  <c r="M32" i="15"/>
  <c r="AO32" i="15" s="1"/>
  <c r="B33" i="15"/>
  <c r="AD33" i="15" s="1"/>
  <c r="C33" i="15"/>
  <c r="AE33" i="15" s="1"/>
  <c r="D33" i="15"/>
  <c r="AF33" i="15" s="1"/>
  <c r="E33" i="15"/>
  <c r="AG33" i="15" s="1"/>
  <c r="F33" i="15"/>
  <c r="G33" i="15"/>
  <c r="H33" i="15"/>
  <c r="I33" i="15"/>
  <c r="J33" i="15"/>
  <c r="AL33" i="15" s="1"/>
  <c r="K33" i="15"/>
  <c r="AM33" i="15" s="1"/>
  <c r="L33" i="15"/>
  <c r="AN33" i="15" s="1"/>
  <c r="M33" i="15"/>
  <c r="AO33" i="15" s="1"/>
  <c r="B34" i="15"/>
  <c r="AD34" i="15" s="1"/>
  <c r="C34" i="15"/>
  <c r="AE34" i="15" s="1"/>
  <c r="D34" i="15"/>
  <c r="AF34" i="15" s="1"/>
  <c r="E34" i="15"/>
  <c r="AG34" i="15" s="1"/>
  <c r="F34" i="15"/>
  <c r="AH34" i="15" s="1"/>
  <c r="G34" i="15"/>
  <c r="H34" i="15"/>
  <c r="I34" i="15"/>
  <c r="J34" i="15"/>
  <c r="AL34" i="15" s="1"/>
  <c r="K34" i="15"/>
  <c r="AM34" i="15" s="1"/>
  <c r="L34" i="15"/>
  <c r="AN34" i="15" s="1"/>
  <c r="M34" i="15"/>
  <c r="AO34" i="15" s="1"/>
  <c r="B35" i="15"/>
  <c r="AD35" i="15" s="1"/>
  <c r="C35" i="15"/>
  <c r="AE35" i="15" s="1"/>
  <c r="D35" i="15"/>
  <c r="AF35" i="15" s="1"/>
  <c r="E35" i="15"/>
  <c r="AG35" i="15" s="1"/>
  <c r="F35" i="15"/>
  <c r="AH35" i="15" s="1"/>
  <c r="G35" i="15"/>
  <c r="AI35" i="15" s="1"/>
  <c r="H35" i="15"/>
  <c r="AJ35" i="15" s="1"/>
  <c r="I35" i="15"/>
  <c r="AK35" i="15" s="1"/>
  <c r="J35" i="15"/>
  <c r="AL35" i="15" s="1"/>
  <c r="K35" i="15"/>
  <c r="AM35" i="15" s="1"/>
  <c r="L35" i="15"/>
  <c r="AN35" i="15" s="1"/>
  <c r="M35" i="15"/>
  <c r="AO35" i="15" s="1"/>
  <c r="B36" i="15"/>
  <c r="AD36" i="15" s="1"/>
  <c r="C36" i="15"/>
  <c r="AE36" i="15" s="1"/>
  <c r="D36" i="15"/>
  <c r="AF36" i="15" s="1"/>
  <c r="E36" i="15"/>
  <c r="AG36" i="15" s="1"/>
  <c r="F36" i="15"/>
  <c r="AH36" i="15" s="1"/>
  <c r="G36" i="15"/>
  <c r="H36" i="15"/>
  <c r="I36" i="15"/>
  <c r="J36" i="15"/>
  <c r="AL36" i="15" s="1"/>
  <c r="K36" i="15"/>
  <c r="AM36" i="15" s="1"/>
  <c r="L36" i="15"/>
  <c r="AN36" i="15" s="1"/>
  <c r="M36" i="15"/>
  <c r="AO36" i="15" s="1"/>
  <c r="B37" i="15"/>
  <c r="AD37" i="15" s="1"/>
  <c r="C37" i="15"/>
  <c r="AE37" i="15" s="1"/>
  <c r="D37" i="15"/>
  <c r="AF37" i="15" s="1"/>
  <c r="E37" i="15"/>
  <c r="AG37" i="15" s="1"/>
  <c r="F37" i="15"/>
  <c r="G37" i="15"/>
  <c r="H37" i="15"/>
  <c r="I37" i="15"/>
  <c r="J37" i="15"/>
  <c r="AL37" i="15" s="1"/>
  <c r="K37" i="15"/>
  <c r="AM37" i="15" s="1"/>
  <c r="L37" i="15"/>
  <c r="AN37" i="15" s="1"/>
  <c r="M37" i="15"/>
  <c r="AO37" i="15" s="1"/>
  <c r="C31" i="15"/>
  <c r="AE31" i="15" s="1"/>
  <c r="D31" i="15"/>
  <c r="AF31" i="15" s="1"/>
  <c r="E31" i="15"/>
  <c r="AG31" i="15" s="1"/>
  <c r="F31" i="15"/>
  <c r="AH31" i="15" s="1"/>
  <c r="G31" i="15"/>
  <c r="AI31" i="15" s="1"/>
  <c r="H31" i="15"/>
  <c r="AJ31" i="15" s="1"/>
  <c r="I31" i="15"/>
  <c r="AK31" i="15" s="1"/>
  <c r="J31" i="15"/>
  <c r="AL31" i="15" s="1"/>
  <c r="K31" i="15"/>
  <c r="L31" i="15"/>
  <c r="M31" i="15"/>
  <c r="B31" i="15"/>
  <c r="AD31" i="15" s="1"/>
  <c r="B19" i="15"/>
  <c r="AD19" i="15" s="1"/>
  <c r="C19" i="15"/>
  <c r="AE19" i="15" s="1"/>
  <c r="D19" i="15"/>
  <c r="AF19" i="15" s="1"/>
  <c r="E19" i="15"/>
  <c r="AG19" i="15" s="1"/>
  <c r="F19" i="15"/>
  <c r="AH19" i="15" s="1"/>
  <c r="G19" i="15"/>
  <c r="AI19" i="15" s="1"/>
  <c r="H19" i="15"/>
  <c r="AJ19" i="15" s="1"/>
  <c r="I19" i="15"/>
  <c r="AK19" i="15" s="1"/>
  <c r="J19" i="15"/>
  <c r="AL19" i="15" s="1"/>
  <c r="K19" i="15"/>
  <c r="AM19" i="15" s="1"/>
  <c r="L19" i="15"/>
  <c r="AN19" i="15" s="1"/>
  <c r="M19" i="15"/>
  <c r="AO19" i="15" s="1"/>
  <c r="B20" i="15"/>
  <c r="AD20" i="15" s="1"/>
  <c r="C20" i="15"/>
  <c r="AE20" i="15" s="1"/>
  <c r="D20" i="15"/>
  <c r="AF20" i="15" s="1"/>
  <c r="E20" i="15"/>
  <c r="AG20" i="15" s="1"/>
  <c r="F20" i="15"/>
  <c r="AH20" i="15" s="1"/>
  <c r="G20" i="15"/>
  <c r="AI20" i="15" s="1"/>
  <c r="H20" i="15"/>
  <c r="AJ20" i="15" s="1"/>
  <c r="I20" i="15"/>
  <c r="AK20" i="15" s="1"/>
  <c r="J20" i="15"/>
  <c r="AL20" i="15" s="1"/>
  <c r="K20" i="15"/>
  <c r="AM20" i="15" s="1"/>
  <c r="L20" i="15"/>
  <c r="AN20" i="15" s="1"/>
  <c r="M20" i="15"/>
  <c r="AO20" i="15" s="1"/>
  <c r="B21" i="15"/>
  <c r="AD21" i="15" s="1"/>
  <c r="C21" i="15"/>
  <c r="AE21" i="15" s="1"/>
  <c r="D21" i="15"/>
  <c r="AF21" i="15" s="1"/>
  <c r="E21" i="15"/>
  <c r="AG21" i="15" s="1"/>
  <c r="F21" i="15"/>
  <c r="G21" i="15"/>
  <c r="H21" i="15"/>
  <c r="I21" i="15"/>
  <c r="J21" i="15"/>
  <c r="AL21" i="15" s="1"/>
  <c r="K21" i="15"/>
  <c r="AM21" i="15" s="1"/>
  <c r="L21" i="15"/>
  <c r="AN21" i="15" s="1"/>
  <c r="M21" i="15"/>
  <c r="AO21" i="15" s="1"/>
  <c r="B22" i="15"/>
  <c r="AD22" i="15" s="1"/>
  <c r="C22" i="15"/>
  <c r="AE22" i="15" s="1"/>
  <c r="D22" i="15"/>
  <c r="AF22" i="15" s="1"/>
  <c r="E22" i="15"/>
  <c r="AG22" i="15" s="1"/>
  <c r="F22" i="15"/>
  <c r="G22" i="15"/>
  <c r="H22" i="15"/>
  <c r="I22" i="15"/>
  <c r="J22" i="15"/>
  <c r="AL22" i="15" s="1"/>
  <c r="K22" i="15"/>
  <c r="AM22" i="15" s="1"/>
  <c r="L22" i="15"/>
  <c r="AN22" i="15" s="1"/>
  <c r="M22" i="15"/>
  <c r="AO22" i="15" s="1"/>
  <c r="B23" i="15"/>
  <c r="AD23" i="15" s="1"/>
  <c r="C23" i="15"/>
  <c r="AE23" i="15" s="1"/>
  <c r="D23" i="15"/>
  <c r="AF23" i="15" s="1"/>
  <c r="E23" i="15"/>
  <c r="AG23" i="15" s="1"/>
  <c r="F23" i="15"/>
  <c r="G23" i="15"/>
  <c r="H23" i="15"/>
  <c r="I23" i="15"/>
  <c r="J23" i="15"/>
  <c r="AL23" i="15" s="1"/>
  <c r="K23" i="15"/>
  <c r="AM23" i="15" s="1"/>
  <c r="L23" i="15"/>
  <c r="AN23" i="15" s="1"/>
  <c r="M23" i="15"/>
  <c r="AO23" i="15" s="1"/>
  <c r="B24" i="15"/>
  <c r="AD24" i="15" s="1"/>
  <c r="C24" i="15"/>
  <c r="AE24" i="15" s="1"/>
  <c r="D24" i="15"/>
  <c r="AF24" i="15" s="1"/>
  <c r="E24" i="15"/>
  <c r="AG24" i="15" s="1"/>
  <c r="F24" i="15"/>
  <c r="G24" i="15"/>
  <c r="H24" i="15"/>
  <c r="I24" i="15"/>
  <c r="J24" i="15"/>
  <c r="AL24" i="15" s="1"/>
  <c r="K24" i="15"/>
  <c r="AM24" i="15" s="1"/>
  <c r="L24" i="15"/>
  <c r="AN24" i="15" s="1"/>
  <c r="M24" i="15"/>
  <c r="AO24" i="15" s="1"/>
  <c r="B25" i="15"/>
  <c r="AD25" i="15" s="1"/>
  <c r="C25" i="15"/>
  <c r="AE25" i="15" s="1"/>
  <c r="D25" i="15"/>
  <c r="AF25" i="15" s="1"/>
  <c r="E25" i="15"/>
  <c r="AG25" i="15" s="1"/>
  <c r="F25" i="15"/>
  <c r="G25" i="15"/>
  <c r="H25" i="15"/>
  <c r="I25" i="15"/>
  <c r="J25" i="15"/>
  <c r="AL25" i="15" s="1"/>
  <c r="K25" i="15"/>
  <c r="AM25" i="15" s="1"/>
  <c r="L25" i="15"/>
  <c r="AN25" i="15" s="1"/>
  <c r="M25" i="15"/>
  <c r="AO25" i="15" s="1"/>
  <c r="B26" i="15"/>
  <c r="AD26" i="15" s="1"/>
  <c r="C26" i="15"/>
  <c r="AE26" i="15" s="1"/>
  <c r="D26" i="15"/>
  <c r="AF26" i="15" s="1"/>
  <c r="E26" i="15"/>
  <c r="AG26" i="15" s="1"/>
  <c r="F26" i="15"/>
  <c r="G26" i="15"/>
  <c r="H26" i="15"/>
  <c r="I26" i="15"/>
  <c r="J26" i="15"/>
  <c r="AL26" i="15" s="1"/>
  <c r="K26" i="15"/>
  <c r="AM26" i="15" s="1"/>
  <c r="L26" i="15"/>
  <c r="AN26" i="15" s="1"/>
  <c r="M26" i="15"/>
  <c r="AO26" i="15" s="1"/>
  <c r="B27" i="15"/>
  <c r="AD27" i="15" s="1"/>
  <c r="C27" i="15"/>
  <c r="AE27" i="15" s="1"/>
  <c r="D27" i="15"/>
  <c r="AF27" i="15" s="1"/>
  <c r="E27" i="15"/>
  <c r="AG27" i="15" s="1"/>
  <c r="F27" i="15"/>
  <c r="AH27" i="15" s="1"/>
  <c r="G27" i="15"/>
  <c r="AI27" i="15" s="1"/>
  <c r="H27" i="15"/>
  <c r="AJ27" i="15" s="1"/>
  <c r="I27" i="15"/>
  <c r="AK27" i="15" s="1"/>
  <c r="J27" i="15"/>
  <c r="AL27" i="15" s="1"/>
  <c r="K27" i="15"/>
  <c r="AM27" i="15" s="1"/>
  <c r="L27" i="15"/>
  <c r="AN27" i="15" s="1"/>
  <c r="M27" i="15"/>
  <c r="AO27" i="15" s="1"/>
  <c r="B28" i="15"/>
  <c r="AD28" i="15" s="1"/>
  <c r="C28" i="15"/>
  <c r="AE28" i="15" s="1"/>
  <c r="D28" i="15"/>
  <c r="AF28" i="15" s="1"/>
  <c r="E28" i="15"/>
  <c r="AG28" i="15" s="1"/>
  <c r="F28" i="15"/>
  <c r="AH28" i="15" s="1"/>
  <c r="G28" i="15"/>
  <c r="AI28" i="15" s="1"/>
  <c r="H28" i="15"/>
  <c r="AJ28" i="15" s="1"/>
  <c r="I28" i="15"/>
  <c r="AK28" i="15" s="1"/>
  <c r="J28" i="15"/>
  <c r="AL28" i="15" s="1"/>
  <c r="K28" i="15"/>
  <c r="AM28" i="15" s="1"/>
  <c r="L28" i="15"/>
  <c r="AN28" i="15" s="1"/>
  <c r="M28" i="15"/>
  <c r="AO28" i="15" s="1"/>
  <c r="B29" i="15"/>
  <c r="AD29" i="15" s="1"/>
  <c r="C29" i="15"/>
  <c r="AE29" i="15" s="1"/>
  <c r="D29" i="15"/>
  <c r="AF29" i="15" s="1"/>
  <c r="E29" i="15"/>
  <c r="AG29" i="15" s="1"/>
  <c r="F29" i="15"/>
  <c r="G29" i="15"/>
  <c r="H29" i="15"/>
  <c r="I29" i="15"/>
  <c r="J29" i="15"/>
  <c r="AL29" i="15" s="1"/>
  <c r="K29" i="15"/>
  <c r="AM29" i="15" s="1"/>
  <c r="L29" i="15"/>
  <c r="AN29" i="15" s="1"/>
  <c r="M29" i="15"/>
  <c r="AO29" i="15" s="1"/>
  <c r="C18" i="15"/>
  <c r="AE18" i="15" s="1"/>
  <c r="D18" i="15"/>
  <c r="AF18" i="15" s="1"/>
  <c r="E18" i="15"/>
  <c r="AG18" i="15" s="1"/>
  <c r="F18" i="15"/>
  <c r="AH18" i="15" s="1"/>
  <c r="G18" i="15"/>
  <c r="AI18" i="15" s="1"/>
  <c r="H18" i="15"/>
  <c r="AJ18" i="15" s="1"/>
  <c r="I18" i="15"/>
  <c r="AK18" i="15" s="1"/>
  <c r="J18" i="15"/>
  <c r="AL18" i="15" s="1"/>
  <c r="K18" i="15"/>
  <c r="AM18" i="15" s="1"/>
  <c r="L18" i="15"/>
  <c r="AN18" i="15" s="1"/>
  <c r="M18" i="15"/>
  <c r="AO18" i="15" s="1"/>
  <c r="B18" i="15"/>
  <c r="AD18" i="15" s="1"/>
  <c r="B9" i="15"/>
  <c r="AD9" i="15" s="1"/>
  <c r="C9" i="15"/>
  <c r="AE9" i="15" s="1"/>
  <c r="D9" i="15"/>
  <c r="AF9" i="15" s="1"/>
  <c r="E9" i="15"/>
  <c r="AG9" i="15" s="1"/>
  <c r="F9" i="15"/>
  <c r="AH9" i="15" s="1"/>
  <c r="G9" i="15"/>
  <c r="AI9" i="15" s="1"/>
  <c r="H9" i="15"/>
  <c r="AJ9" i="15" s="1"/>
  <c r="I9" i="15"/>
  <c r="AK9" i="15" s="1"/>
  <c r="J9" i="15"/>
  <c r="AL9" i="15" s="1"/>
  <c r="K9" i="15"/>
  <c r="AM9" i="15" s="1"/>
  <c r="L9" i="15"/>
  <c r="AN9" i="15" s="1"/>
  <c r="M9" i="15"/>
  <c r="AO9" i="15" s="1"/>
  <c r="B10" i="15"/>
  <c r="AD10" i="15" s="1"/>
  <c r="C10" i="15"/>
  <c r="AE10" i="15" s="1"/>
  <c r="D10" i="15"/>
  <c r="AF10" i="15" s="1"/>
  <c r="E10" i="15"/>
  <c r="AG10" i="15" s="1"/>
  <c r="F10" i="15"/>
  <c r="AH10" i="15" s="1"/>
  <c r="G10" i="15"/>
  <c r="H10" i="15"/>
  <c r="I10" i="15"/>
  <c r="J10" i="15"/>
  <c r="AL10" i="15" s="1"/>
  <c r="K10" i="15"/>
  <c r="AM10" i="15" s="1"/>
  <c r="L10" i="15"/>
  <c r="AN10" i="15" s="1"/>
  <c r="M10" i="15"/>
  <c r="AO10" i="15" s="1"/>
  <c r="B11" i="15"/>
  <c r="AD11" i="15" s="1"/>
  <c r="C11" i="15"/>
  <c r="AE11" i="15" s="1"/>
  <c r="D11" i="15"/>
  <c r="AF11" i="15" s="1"/>
  <c r="E11" i="15"/>
  <c r="AG11" i="15" s="1"/>
  <c r="F11" i="15"/>
  <c r="G11" i="15"/>
  <c r="H11" i="15"/>
  <c r="I11" i="15"/>
  <c r="J11" i="15"/>
  <c r="AL11" i="15" s="1"/>
  <c r="K11" i="15"/>
  <c r="AM11" i="15" s="1"/>
  <c r="L11" i="15"/>
  <c r="AN11" i="15" s="1"/>
  <c r="M11" i="15"/>
  <c r="AO11" i="15" s="1"/>
  <c r="B12" i="15"/>
  <c r="AD12" i="15" s="1"/>
  <c r="C12" i="15"/>
  <c r="AE12" i="15" s="1"/>
  <c r="D12" i="15"/>
  <c r="AF12" i="15" s="1"/>
  <c r="E12" i="15"/>
  <c r="AG12" i="15" s="1"/>
  <c r="F12" i="15"/>
  <c r="G12" i="15"/>
  <c r="H12" i="15"/>
  <c r="I12" i="15"/>
  <c r="J12" i="15"/>
  <c r="AL12" i="15" s="1"/>
  <c r="K12" i="15"/>
  <c r="AM12" i="15" s="1"/>
  <c r="L12" i="15"/>
  <c r="AN12" i="15" s="1"/>
  <c r="M12" i="15"/>
  <c r="AO12" i="15" s="1"/>
  <c r="B13" i="15"/>
  <c r="AD13" i="15" s="1"/>
  <c r="C13" i="15"/>
  <c r="AE13" i="15" s="1"/>
  <c r="D13" i="15"/>
  <c r="AF13" i="15" s="1"/>
  <c r="E13" i="15"/>
  <c r="AG13" i="15" s="1"/>
  <c r="F13" i="15"/>
  <c r="G13" i="15"/>
  <c r="H13" i="15"/>
  <c r="I13" i="15"/>
  <c r="J13" i="15"/>
  <c r="AL13" i="15" s="1"/>
  <c r="K13" i="15"/>
  <c r="AM13" i="15" s="1"/>
  <c r="L13" i="15"/>
  <c r="AN13" i="15" s="1"/>
  <c r="M13" i="15"/>
  <c r="AO13" i="15" s="1"/>
  <c r="B14" i="15"/>
  <c r="AD14" i="15" s="1"/>
  <c r="C14" i="15"/>
  <c r="AE14" i="15" s="1"/>
  <c r="D14" i="15"/>
  <c r="AF14" i="15" s="1"/>
  <c r="E14" i="15"/>
  <c r="AG14" i="15" s="1"/>
  <c r="F14" i="15"/>
  <c r="G14" i="15"/>
  <c r="H14" i="15"/>
  <c r="I14" i="15"/>
  <c r="J14" i="15"/>
  <c r="AL14" i="15" s="1"/>
  <c r="K14" i="15"/>
  <c r="AM14" i="15" s="1"/>
  <c r="L14" i="15"/>
  <c r="AN14" i="15" s="1"/>
  <c r="M14" i="15"/>
  <c r="AO14" i="15" s="1"/>
  <c r="B15" i="15"/>
  <c r="AD15" i="15" s="1"/>
  <c r="C15" i="15"/>
  <c r="AE15" i="15" s="1"/>
  <c r="D15" i="15"/>
  <c r="AF15" i="15" s="1"/>
  <c r="E15" i="15"/>
  <c r="AG15" i="15" s="1"/>
  <c r="F15" i="15"/>
  <c r="G15" i="15"/>
  <c r="H15" i="15"/>
  <c r="I15" i="15"/>
  <c r="J15" i="15"/>
  <c r="AL15" i="15" s="1"/>
  <c r="K15" i="15"/>
  <c r="AM15" i="15" s="1"/>
  <c r="L15" i="15"/>
  <c r="AN15" i="15" s="1"/>
  <c r="M15" i="15"/>
  <c r="AO15" i="15" s="1"/>
  <c r="B16" i="15"/>
  <c r="AD16" i="15" s="1"/>
  <c r="C16" i="15"/>
  <c r="AE16" i="15" s="1"/>
  <c r="D16" i="15"/>
  <c r="AF16" i="15" s="1"/>
  <c r="E16" i="15"/>
  <c r="AG16" i="15" s="1"/>
  <c r="F16" i="15"/>
  <c r="AH16" i="15" s="1"/>
  <c r="G16" i="15"/>
  <c r="AI16" i="15" s="1"/>
  <c r="H16" i="15"/>
  <c r="AJ16" i="15" s="1"/>
  <c r="I16" i="15"/>
  <c r="AK16" i="15" s="1"/>
  <c r="J16" i="15"/>
  <c r="AL16" i="15" s="1"/>
  <c r="K16" i="15"/>
  <c r="AM16" i="15" s="1"/>
  <c r="L16" i="15"/>
  <c r="AN16" i="15" s="1"/>
  <c r="M16" i="15"/>
  <c r="AO16" i="15" s="1"/>
  <c r="C6" i="15"/>
  <c r="AE6" i="15" s="1"/>
  <c r="D6" i="15"/>
  <c r="AF6" i="15" s="1"/>
  <c r="E6" i="15"/>
  <c r="AG6" i="15" s="1"/>
  <c r="F6" i="15"/>
  <c r="AH6" i="15" s="1"/>
  <c r="G6" i="15"/>
  <c r="AI6" i="15" s="1"/>
  <c r="H6" i="15"/>
  <c r="AJ6" i="15" s="1"/>
  <c r="I6" i="15"/>
  <c r="AK6" i="15" s="1"/>
  <c r="J6" i="15"/>
  <c r="AL6" i="15" s="1"/>
  <c r="K6" i="15"/>
  <c r="AM6" i="15" s="1"/>
  <c r="L6" i="15"/>
  <c r="AN6" i="15" s="1"/>
  <c r="M6" i="15"/>
  <c r="AO6" i="15" s="1"/>
  <c r="C8" i="15"/>
  <c r="AE8" i="15" s="1"/>
  <c r="D8" i="15"/>
  <c r="AF8" i="15" s="1"/>
  <c r="E8" i="15"/>
  <c r="AG8" i="15" s="1"/>
  <c r="F8" i="15"/>
  <c r="G8" i="15"/>
  <c r="H8" i="15"/>
  <c r="I8" i="15"/>
  <c r="J8" i="15"/>
  <c r="AL8" i="15" s="1"/>
  <c r="K8" i="15"/>
  <c r="AM8" i="15" s="1"/>
  <c r="L8" i="15"/>
  <c r="AN8" i="15" s="1"/>
  <c r="M8" i="15"/>
  <c r="AO8" i="15" s="1"/>
  <c r="B8" i="15"/>
  <c r="AD8" i="15" s="1"/>
  <c r="B6" i="15"/>
  <c r="AD6" i="15" s="1"/>
  <c r="B5" i="15" l="1"/>
  <c r="AD5" i="15" s="1"/>
  <c r="C78" i="13"/>
  <c r="AE78" i="13" s="1"/>
  <c r="D78" i="13"/>
  <c r="AF78" i="13" s="1"/>
  <c r="E78" i="13"/>
  <c r="AG78" i="13" s="1"/>
  <c r="F78" i="13"/>
  <c r="AH78" i="13" s="1"/>
  <c r="G78" i="13"/>
  <c r="H78" i="13"/>
  <c r="I78" i="13"/>
  <c r="J78" i="13"/>
  <c r="AL78" i="13" s="1"/>
  <c r="K78" i="13"/>
  <c r="AM78" i="13" s="1"/>
  <c r="L78" i="13"/>
  <c r="AN78" i="13" s="1"/>
  <c r="M78" i="13"/>
  <c r="AO78" i="13" s="1"/>
  <c r="C70" i="13"/>
  <c r="AE70" i="13" s="1"/>
  <c r="D70" i="13"/>
  <c r="AF70" i="13" s="1"/>
  <c r="E70" i="13"/>
  <c r="AG70" i="13" s="1"/>
  <c r="F70" i="13"/>
  <c r="AH70" i="13" s="1"/>
  <c r="G70" i="13"/>
  <c r="AI70" i="13" s="1"/>
  <c r="H70" i="13"/>
  <c r="AJ70" i="13" s="1"/>
  <c r="I70" i="13"/>
  <c r="AK70" i="13" s="1"/>
  <c r="J70" i="13"/>
  <c r="AL70" i="13" s="1"/>
  <c r="K70" i="13"/>
  <c r="AM70" i="13" s="1"/>
  <c r="L70" i="13"/>
  <c r="AN70" i="13" s="1"/>
  <c r="M70" i="13"/>
  <c r="AO70" i="13" s="1"/>
  <c r="C56" i="13"/>
  <c r="AE56" i="13" s="1"/>
  <c r="D56" i="13"/>
  <c r="AF56" i="13" s="1"/>
  <c r="E56" i="13"/>
  <c r="AG56" i="13" s="1"/>
  <c r="F56" i="13"/>
  <c r="AH56" i="13" s="1"/>
  <c r="G56" i="13"/>
  <c r="H56" i="13"/>
  <c r="I56" i="13"/>
  <c r="J56" i="13"/>
  <c r="AL56" i="13" s="1"/>
  <c r="K56" i="13"/>
  <c r="AM56" i="13" s="1"/>
  <c r="L56" i="13"/>
  <c r="AN56" i="13" s="1"/>
  <c r="M56" i="13"/>
  <c r="AO56" i="13" s="1"/>
  <c r="C44" i="13"/>
  <c r="AE44" i="13" s="1"/>
  <c r="D44" i="13"/>
  <c r="AF44" i="13" s="1"/>
  <c r="E44" i="13"/>
  <c r="AG44" i="13" s="1"/>
  <c r="F44" i="13"/>
  <c r="AH44" i="13" s="1"/>
  <c r="G44" i="13"/>
  <c r="H44" i="13"/>
  <c r="I44" i="13"/>
  <c r="J44" i="13"/>
  <c r="AL44" i="13" s="1"/>
  <c r="K44" i="13"/>
  <c r="AM44" i="13" s="1"/>
  <c r="L44" i="13"/>
  <c r="AN44" i="13" s="1"/>
  <c r="M44" i="13"/>
  <c r="AO44" i="13" s="1"/>
  <c r="C38" i="13"/>
  <c r="AE38" i="13" s="1"/>
  <c r="D38" i="13"/>
  <c r="AF38" i="13" s="1"/>
  <c r="E38" i="13"/>
  <c r="AG38" i="13" s="1"/>
  <c r="F38" i="13"/>
  <c r="AH38" i="13" s="1"/>
  <c r="G38" i="13"/>
  <c r="H38" i="13"/>
  <c r="I38" i="13"/>
  <c r="J38" i="13"/>
  <c r="AL38" i="13" s="1"/>
  <c r="K38" i="13"/>
  <c r="AM38" i="13" s="1"/>
  <c r="L38" i="13"/>
  <c r="AN38" i="13" s="1"/>
  <c r="M38" i="13"/>
  <c r="AO38" i="13" s="1"/>
  <c r="B78" i="13"/>
  <c r="AD78" i="13" s="1"/>
  <c r="B70" i="13"/>
  <c r="AD70" i="13" s="1"/>
  <c r="B56" i="13"/>
  <c r="AD56" i="13" s="1"/>
  <c r="B44" i="13"/>
  <c r="AD44" i="13" s="1"/>
  <c r="B38" i="13"/>
  <c r="AD38" i="13" s="1"/>
  <c r="B31" i="13"/>
  <c r="AD31" i="13" s="1"/>
  <c r="C27" i="13"/>
  <c r="AE27" i="13" s="1"/>
  <c r="D27" i="13"/>
  <c r="AF27" i="13" s="1"/>
  <c r="E27" i="13"/>
  <c r="AG27" i="13" s="1"/>
  <c r="F27" i="13"/>
  <c r="AH27" i="13" s="1"/>
  <c r="G27" i="13"/>
  <c r="AI27" i="13" s="1"/>
  <c r="H27" i="13"/>
  <c r="AJ27" i="13" s="1"/>
  <c r="I27" i="13"/>
  <c r="AK27" i="13" s="1"/>
  <c r="J27" i="13"/>
  <c r="AL27" i="13" s="1"/>
  <c r="K27" i="13"/>
  <c r="AM27" i="13" s="1"/>
  <c r="L27" i="13"/>
  <c r="AN27" i="13" s="1"/>
  <c r="M27" i="13"/>
  <c r="AO27" i="13" s="1"/>
  <c r="B27" i="13"/>
  <c r="AD27" i="13" s="1"/>
  <c r="C18" i="13"/>
  <c r="AE18" i="13" s="1"/>
  <c r="D18" i="13"/>
  <c r="AF18" i="13" s="1"/>
  <c r="E18" i="13"/>
  <c r="AG18" i="13" s="1"/>
  <c r="F18" i="13"/>
  <c r="AH18" i="13" s="1"/>
  <c r="G18" i="13"/>
  <c r="H18" i="13"/>
  <c r="I18" i="13"/>
  <c r="J18" i="13"/>
  <c r="AL18" i="13" s="1"/>
  <c r="K18" i="13"/>
  <c r="AM18" i="13" s="1"/>
  <c r="L18" i="13"/>
  <c r="AN18" i="13" s="1"/>
  <c r="M18" i="13"/>
  <c r="AO18" i="13" s="1"/>
  <c r="B18" i="13"/>
  <c r="AD18" i="13" s="1"/>
  <c r="C11" i="13"/>
  <c r="AE11" i="13" s="1"/>
  <c r="D11" i="13"/>
  <c r="AF11" i="13" s="1"/>
  <c r="E11" i="13"/>
  <c r="AG11" i="13" s="1"/>
  <c r="F11" i="13"/>
  <c r="AH11" i="13" s="1"/>
  <c r="G11" i="13"/>
  <c r="H11" i="13"/>
  <c r="I11" i="13"/>
  <c r="J11" i="13"/>
  <c r="AL11" i="13" s="1"/>
  <c r="K11" i="13"/>
  <c r="AM11" i="13" s="1"/>
  <c r="L11" i="13"/>
  <c r="AN11" i="13" s="1"/>
  <c r="M11" i="13"/>
  <c r="AO11" i="13" s="1"/>
  <c r="B11" i="13"/>
  <c r="AD11" i="13" s="1"/>
  <c r="M6" i="13"/>
  <c r="AO6" i="13" s="1"/>
  <c r="L6" i="13"/>
  <c r="AN6" i="13" s="1"/>
  <c r="K6" i="13"/>
  <c r="AM6" i="13" s="1"/>
  <c r="J6" i="13"/>
  <c r="AL6" i="13" s="1"/>
  <c r="I6" i="13"/>
  <c r="H6" i="13"/>
  <c r="G6" i="13"/>
  <c r="F6" i="13"/>
  <c r="AH6" i="13" s="1"/>
  <c r="E6" i="13"/>
  <c r="AG6" i="13" s="1"/>
  <c r="D6" i="13"/>
  <c r="AF6" i="13" s="1"/>
  <c r="C6" i="13"/>
  <c r="AE6" i="13" s="1"/>
  <c r="B6" i="13"/>
  <c r="AD6" i="13" s="1"/>
  <c r="B7" i="13"/>
  <c r="AD7" i="13" s="1"/>
  <c r="A80" i="13"/>
  <c r="B80" i="13"/>
  <c r="AD80" i="13" s="1"/>
  <c r="C80" i="13"/>
  <c r="AE80" i="13" s="1"/>
  <c r="D80" i="13"/>
  <c r="AF80" i="13" s="1"/>
  <c r="E80" i="13"/>
  <c r="AG80" i="13" s="1"/>
  <c r="F80" i="13"/>
  <c r="AH80" i="13" s="1"/>
  <c r="G80" i="13"/>
  <c r="H80" i="13"/>
  <c r="I80" i="13"/>
  <c r="J80" i="13"/>
  <c r="AL80" i="13" s="1"/>
  <c r="K80" i="13"/>
  <c r="AM80" i="13" s="1"/>
  <c r="L80" i="13"/>
  <c r="AN80" i="13" s="1"/>
  <c r="M80" i="13"/>
  <c r="AO80" i="13" s="1"/>
  <c r="A81" i="13"/>
  <c r="B81" i="13"/>
  <c r="AD81" i="13" s="1"/>
  <c r="C81" i="13"/>
  <c r="AE81" i="13" s="1"/>
  <c r="D81" i="13"/>
  <c r="AF81" i="13" s="1"/>
  <c r="E81" i="13"/>
  <c r="AG81" i="13" s="1"/>
  <c r="F81" i="13"/>
  <c r="AH81" i="13" s="1"/>
  <c r="G81" i="13"/>
  <c r="H81" i="13"/>
  <c r="I81" i="13"/>
  <c r="J81" i="13"/>
  <c r="AL81" i="13" s="1"/>
  <c r="K81" i="13"/>
  <c r="AM81" i="13" s="1"/>
  <c r="L81" i="13"/>
  <c r="AN81" i="13" s="1"/>
  <c r="M81" i="13"/>
  <c r="AO81" i="13" s="1"/>
  <c r="A82" i="13"/>
  <c r="B82" i="13"/>
  <c r="AD82" i="13" s="1"/>
  <c r="C82" i="13"/>
  <c r="AE82" i="13" s="1"/>
  <c r="D82" i="13"/>
  <c r="AF82" i="13" s="1"/>
  <c r="E82" i="13"/>
  <c r="AG82" i="13" s="1"/>
  <c r="F82" i="13"/>
  <c r="AH82" i="13" s="1"/>
  <c r="G82" i="13"/>
  <c r="H82" i="13"/>
  <c r="I82" i="13"/>
  <c r="J82" i="13"/>
  <c r="AL82" i="13" s="1"/>
  <c r="K82" i="13"/>
  <c r="AM82" i="13" s="1"/>
  <c r="L82" i="13"/>
  <c r="AN82" i="13" s="1"/>
  <c r="M82" i="13"/>
  <c r="AO82" i="13" s="1"/>
  <c r="A83" i="13"/>
  <c r="B83" i="13"/>
  <c r="AD83" i="13" s="1"/>
  <c r="C83" i="13"/>
  <c r="AE83" i="13" s="1"/>
  <c r="D83" i="13"/>
  <c r="AF83" i="13" s="1"/>
  <c r="E83" i="13"/>
  <c r="AG83" i="13" s="1"/>
  <c r="F83" i="13"/>
  <c r="AH83" i="13" s="1"/>
  <c r="G83" i="13"/>
  <c r="H83" i="13"/>
  <c r="I83" i="13"/>
  <c r="J83" i="13"/>
  <c r="AL83" i="13" s="1"/>
  <c r="K83" i="13"/>
  <c r="AM83" i="13" s="1"/>
  <c r="L83" i="13"/>
  <c r="AN83" i="13" s="1"/>
  <c r="M83" i="13"/>
  <c r="AO83" i="13" s="1"/>
  <c r="A84" i="13"/>
  <c r="B84" i="13"/>
  <c r="AD84" i="13" s="1"/>
  <c r="C84" i="13"/>
  <c r="AE84" i="13" s="1"/>
  <c r="D84" i="13"/>
  <c r="AF84" i="13" s="1"/>
  <c r="E84" i="13"/>
  <c r="AG84" i="13" s="1"/>
  <c r="F84" i="13"/>
  <c r="AH84" i="13" s="1"/>
  <c r="G84" i="13"/>
  <c r="H84" i="13"/>
  <c r="I84" i="13"/>
  <c r="J84" i="13"/>
  <c r="AL84" i="13" s="1"/>
  <c r="K84" i="13"/>
  <c r="AM84" i="13" s="1"/>
  <c r="L84" i="13"/>
  <c r="AN84" i="13" s="1"/>
  <c r="M84" i="13"/>
  <c r="AO84" i="13" s="1"/>
  <c r="A85" i="13"/>
  <c r="B85" i="13"/>
  <c r="AD85" i="13" s="1"/>
  <c r="C85" i="13"/>
  <c r="D85" i="13"/>
  <c r="E85" i="13"/>
  <c r="F85" i="13"/>
  <c r="AH85" i="13" s="1"/>
  <c r="G85" i="13"/>
  <c r="H85" i="13"/>
  <c r="I85" i="13"/>
  <c r="J85" i="13"/>
  <c r="AL85" i="13" s="1"/>
  <c r="K85" i="13"/>
  <c r="L85" i="13"/>
  <c r="M85" i="13"/>
  <c r="A86" i="13"/>
  <c r="B86" i="13"/>
  <c r="AD86" i="13" s="1"/>
  <c r="C86" i="13"/>
  <c r="D86" i="13"/>
  <c r="E86" i="13"/>
  <c r="F86" i="13"/>
  <c r="AH86" i="13" s="1"/>
  <c r="G86" i="13"/>
  <c r="H86" i="13"/>
  <c r="I86" i="13"/>
  <c r="J86" i="13"/>
  <c r="AL86" i="13" s="1"/>
  <c r="K86" i="13"/>
  <c r="L86" i="13"/>
  <c r="M86" i="13"/>
  <c r="A87" i="13"/>
  <c r="B87" i="13"/>
  <c r="AD87" i="13" s="1"/>
  <c r="C87" i="13"/>
  <c r="D87" i="13"/>
  <c r="E87" i="13"/>
  <c r="F87" i="13"/>
  <c r="AH87" i="13" s="1"/>
  <c r="G87" i="13"/>
  <c r="H87" i="13"/>
  <c r="I87" i="13"/>
  <c r="J87" i="13"/>
  <c r="AL87" i="13" s="1"/>
  <c r="K87" i="13"/>
  <c r="L87" i="13"/>
  <c r="M87" i="13"/>
  <c r="A88" i="13"/>
  <c r="B88" i="13"/>
  <c r="AD88" i="13" s="1"/>
  <c r="C88" i="13"/>
  <c r="D88" i="13"/>
  <c r="E88" i="13"/>
  <c r="F88" i="13"/>
  <c r="AH88" i="13" s="1"/>
  <c r="G88" i="13"/>
  <c r="H88" i="13"/>
  <c r="I88" i="13"/>
  <c r="J88" i="13"/>
  <c r="AL88" i="13" s="1"/>
  <c r="K88" i="13"/>
  <c r="L88" i="13"/>
  <c r="M88" i="13"/>
  <c r="B79" i="13"/>
  <c r="AD79" i="13" s="1"/>
  <c r="C79" i="13"/>
  <c r="AE79" i="13" s="1"/>
  <c r="D79" i="13"/>
  <c r="AF79" i="13" s="1"/>
  <c r="E79" i="13"/>
  <c r="AG79" i="13" s="1"/>
  <c r="F79" i="13"/>
  <c r="AH79" i="13" s="1"/>
  <c r="G79" i="13"/>
  <c r="H79" i="13"/>
  <c r="I79" i="13"/>
  <c r="J79" i="13"/>
  <c r="AL79" i="13" s="1"/>
  <c r="K79" i="13"/>
  <c r="AM79" i="13" s="1"/>
  <c r="L79" i="13"/>
  <c r="AN79" i="13" s="1"/>
  <c r="M79" i="13"/>
  <c r="AO79" i="13" s="1"/>
  <c r="A79" i="13"/>
  <c r="A72" i="13"/>
  <c r="B72" i="13"/>
  <c r="AD72" i="13" s="1"/>
  <c r="C72" i="13"/>
  <c r="D72" i="13"/>
  <c r="E72" i="13"/>
  <c r="F72" i="13"/>
  <c r="AH72" i="13" s="1"/>
  <c r="G72" i="13"/>
  <c r="H72" i="13"/>
  <c r="I72" i="13"/>
  <c r="J72" i="13"/>
  <c r="AL72" i="13" s="1"/>
  <c r="K72" i="13"/>
  <c r="L72" i="13"/>
  <c r="M72" i="13"/>
  <c r="A73" i="13"/>
  <c r="B73" i="13"/>
  <c r="AD73" i="13" s="1"/>
  <c r="C73" i="13"/>
  <c r="D73" i="13"/>
  <c r="E73" i="13"/>
  <c r="F73" i="13"/>
  <c r="AH73" i="13" s="1"/>
  <c r="G73" i="13"/>
  <c r="H73" i="13"/>
  <c r="I73" i="13"/>
  <c r="J73" i="13"/>
  <c r="AL73" i="13" s="1"/>
  <c r="K73" i="13"/>
  <c r="L73" i="13"/>
  <c r="M73" i="13"/>
  <c r="A74" i="13"/>
  <c r="B74" i="13"/>
  <c r="AD74" i="13" s="1"/>
  <c r="C74" i="13"/>
  <c r="AE74" i="13" s="1"/>
  <c r="D74" i="13"/>
  <c r="AF74" i="13" s="1"/>
  <c r="E74" i="13"/>
  <c r="AG74" i="13" s="1"/>
  <c r="F74" i="13"/>
  <c r="AH74" i="13" s="1"/>
  <c r="G74" i="13"/>
  <c r="H74" i="13"/>
  <c r="I74" i="13"/>
  <c r="J74" i="13"/>
  <c r="AL74" i="13" s="1"/>
  <c r="K74" i="13"/>
  <c r="AM74" i="13" s="1"/>
  <c r="L74" i="13"/>
  <c r="AN74" i="13" s="1"/>
  <c r="M74" i="13"/>
  <c r="AO74" i="13" s="1"/>
  <c r="A75" i="13"/>
  <c r="B75" i="13"/>
  <c r="AD75" i="13" s="1"/>
  <c r="C75" i="13"/>
  <c r="AE75" i="13" s="1"/>
  <c r="D75" i="13"/>
  <c r="AF75" i="13" s="1"/>
  <c r="E75" i="13"/>
  <c r="AG75" i="13" s="1"/>
  <c r="F75" i="13"/>
  <c r="AH75" i="13" s="1"/>
  <c r="G75" i="13"/>
  <c r="H75" i="13"/>
  <c r="I75" i="13"/>
  <c r="J75" i="13"/>
  <c r="AL75" i="13" s="1"/>
  <c r="K75" i="13"/>
  <c r="AM75" i="13" s="1"/>
  <c r="L75" i="13"/>
  <c r="AN75" i="13" s="1"/>
  <c r="M75" i="13"/>
  <c r="AO75" i="13" s="1"/>
  <c r="A76" i="13"/>
  <c r="B76" i="13"/>
  <c r="AD76" i="13" s="1"/>
  <c r="C76" i="13"/>
  <c r="AE76" i="13" s="1"/>
  <c r="D76" i="13"/>
  <c r="AF76" i="13" s="1"/>
  <c r="E76" i="13"/>
  <c r="AG76" i="13" s="1"/>
  <c r="F76" i="13"/>
  <c r="AH76" i="13" s="1"/>
  <c r="G76" i="13"/>
  <c r="H76" i="13"/>
  <c r="I76" i="13"/>
  <c r="J76" i="13"/>
  <c r="AL76" i="13" s="1"/>
  <c r="K76" i="13"/>
  <c r="AM76" i="13" s="1"/>
  <c r="L76" i="13"/>
  <c r="AN76" i="13" s="1"/>
  <c r="M76" i="13"/>
  <c r="AO76" i="13" s="1"/>
  <c r="A77" i="13"/>
  <c r="B77" i="13"/>
  <c r="AD77" i="13" s="1"/>
  <c r="C77" i="13"/>
  <c r="AE77" i="13" s="1"/>
  <c r="D77" i="13"/>
  <c r="AF77" i="13" s="1"/>
  <c r="E77" i="13"/>
  <c r="AG77" i="13" s="1"/>
  <c r="F77" i="13"/>
  <c r="AH77" i="13" s="1"/>
  <c r="G77" i="13"/>
  <c r="AI77" i="13" s="1"/>
  <c r="H77" i="13"/>
  <c r="AJ77" i="13" s="1"/>
  <c r="I77" i="13"/>
  <c r="AK77" i="13" s="1"/>
  <c r="J77" i="13"/>
  <c r="AL77" i="13" s="1"/>
  <c r="K77" i="13"/>
  <c r="AM77" i="13" s="1"/>
  <c r="L77" i="13"/>
  <c r="AN77" i="13" s="1"/>
  <c r="M77" i="13"/>
  <c r="AO77" i="13" s="1"/>
  <c r="B71" i="13"/>
  <c r="AD71" i="13" s="1"/>
  <c r="C71" i="13"/>
  <c r="D71" i="13"/>
  <c r="E71" i="13"/>
  <c r="F71" i="13"/>
  <c r="AH71" i="13" s="1"/>
  <c r="G71" i="13"/>
  <c r="H71" i="13"/>
  <c r="I71" i="13"/>
  <c r="J71" i="13"/>
  <c r="AL71" i="13" s="1"/>
  <c r="K71" i="13"/>
  <c r="L71" i="13"/>
  <c r="M71" i="13"/>
  <c r="A71" i="13"/>
  <c r="B57" i="13"/>
  <c r="AD57" i="13" s="1"/>
  <c r="C57" i="13"/>
  <c r="D57" i="13"/>
  <c r="E57" i="13"/>
  <c r="F57" i="13"/>
  <c r="AH57" i="13" s="1"/>
  <c r="G57" i="13"/>
  <c r="H57" i="13"/>
  <c r="I57" i="13"/>
  <c r="J57" i="13"/>
  <c r="AL57" i="13" s="1"/>
  <c r="K57" i="13"/>
  <c r="L57" i="13"/>
  <c r="M57" i="13"/>
  <c r="B58" i="13"/>
  <c r="AD58" i="13" s="1"/>
  <c r="C58" i="13"/>
  <c r="D58" i="13"/>
  <c r="E58" i="13"/>
  <c r="F58" i="13"/>
  <c r="AH58" i="13" s="1"/>
  <c r="G58" i="13"/>
  <c r="H58" i="13"/>
  <c r="I58" i="13"/>
  <c r="J58" i="13"/>
  <c r="AL58" i="13" s="1"/>
  <c r="K58" i="13"/>
  <c r="L58" i="13"/>
  <c r="M58" i="13"/>
  <c r="B59" i="13"/>
  <c r="AD59" i="13" s="1"/>
  <c r="C59" i="13"/>
  <c r="D59" i="13"/>
  <c r="E59" i="13"/>
  <c r="F59" i="13"/>
  <c r="AH59" i="13" s="1"/>
  <c r="G59" i="13"/>
  <c r="H59" i="13"/>
  <c r="I59" i="13"/>
  <c r="J59" i="13"/>
  <c r="AL59" i="13" s="1"/>
  <c r="K59" i="13"/>
  <c r="L59" i="13"/>
  <c r="M59" i="13"/>
  <c r="B60" i="13"/>
  <c r="AD60" i="13" s="1"/>
  <c r="C60" i="13"/>
  <c r="D60" i="13"/>
  <c r="E60" i="13"/>
  <c r="F60" i="13"/>
  <c r="AH60" i="13" s="1"/>
  <c r="G60" i="13"/>
  <c r="H60" i="13"/>
  <c r="I60" i="13"/>
  <c r="J60" i="13"/>
  <c r="AL60" i="13" s="1"/>
  <c r="K60" i="13"/>
  <c r="L60" i="13"/>
  <c r="M60" i="13"/>
  <c r="B61" i="13"/>
  <c r="AD61" i="13" s="1"/>
  <c r="C61" i="13"/>
  <c r="D61" i="13"/>
  <c r="E61" i="13"/>
  <c r="F61" i="13"/>
  <c r="AH61" i="13" s="1"/>
  <c r="G61" i="13"/>
  <c r="H61" i="13"/>
  <c r="I61" i="13"/>
  <c r="J61" i="13"/>
  <c r="AL61" i="13" s="1"/>
  <c r="K61" i="13"/>
  <c r="L61" i="13"/>
  <c r="M61" i="13"/>
  <c r="B62" i="13"/>
  <c r="AD62" i="13" s="1"/>
  <c r="C62" i="13"/>
  <c r="D62" i="13"/>
  <c r="E62" i="13"/>
  <c r="F62" i="13"/>
  <c r="AH62" i="13" s="1"/>
  <c r="G62" i="13"/>
  <c r="H62" i="13"/>
  <c r="I62" i="13"/>
  <c r="J62" i="13"/>
  <c r="AL62" i="13" s="1"/>
  <c r="K62" i="13"/>
  <c r="L62" i="13"/>
  <c r="M62" i="13"/>
  <c r="B63" i="13"/>
  <c r="AD63" i="13" s="1"/>
  <c r="C63" i="13"/>
  <c r="D63" i="13"/>
  <c r="E63" i="13"/>
  <c r="F63" i="13"/>
  <c r="AH63" i="13" s="1"/>
  <c r="G63" i="13"/>
  <c r="H63" i="13"/>
  <c r="I63" i="13"/>
  <c r="J63" i="13"/>
  <c r="AL63" i="13" s="1"/>
  <c r="K63" i="13"/>
  <c r="L63" i="13"/>
  <c r="M63" i="13"/>
  <c r="B64" i="13"/>
  <c r="AD64" i="13" s="1"/>
  <c r="C64" i="13"/>
  <c r="D64" i="13"/>
  <c r="E64" i="13"/>
  <c r="F64" i="13"/>
  <c r="AH64" i="13" s="1"/>
  <c r="G64" i="13"/>
  <c r="H64" i="13"/>
  <c r="I64" i="13"/>
  <c r="J64" i="13"/>
  <c r="AL64" i="13" s="1"/>
  <c r="K64" i="13"/>
  <c r="L64" i="13"/>
  <c r="M64" i="13"/>
  <c r="B65" i="13"/>
  <c r="AD65" i="13" s="1"/>
  <c r="C65" i="13"/>
  <c r="AE65" i="13" s="1"/>
  <c r="D65" i="13"/>
  <c r="AF65" i="13" s="1"/>
  <c r="E65" i="13"/>
  <c r="AG65" i="13" s="1"/>
  <c r="F65" i="13"/>
  <c r="AH65" i="13" s="1"/>
  <c r="G65" i="13"/>
  <c r="H65" i="13"/>
  <c r="I65" i="13"/>
  <c r="J65" i="13"/>
  <c r="AL65" i="13" s="1"/>
  <c r="K65" i="13"/>
  <c r="AM65" i="13" s="1"/>
  <c r="L65" i="13"/>
  <c r="AN65" i="13" s="1"/>
  <c r="M65" i="13"/>
  <c r="AO65" i="13" s="1"/>
  <c r="B66" i="13"/>
  <c r="AD66" i="13" s="1"/>
  <c r="C66" i="13"/>
  <c r="D66" i="13"/>
  <c r="E66" i="13"/>
  <c r="F66" i="13"/>
  <c r="AH66" i="13" s="1"/>
  <c r="G66" i="13"/>
  <c r="H66" i="13"/>
  <c r="I66" i="13"/>
  <c r="J66" i="13"/>
  <c r="AL66" i="13" s="1"/>
  <c r="K66" i="13"/>
  <c r="L66" i="13"/>
  <c r="M66" i="13"/>
  <c r="B67" i="13"/>
  <c r="AD67" i="13" s="1"/>
  <c r="C67" i="13"/>
  <c r="D67" i="13"/>
  <c r="E67" i="13"/>
  <c r="F67" i="13"/>
  <c r="AH67" i="13" s="1"/>
  <c r="G67" i="13"/>
  <c r="H67" i="13"/>
  <c r="I67" i="13"/>
  <c r="J67" i="13"/>
  <c r="AL67" i="13" s="1"/>
  <c r="K67" i="13"/>
  <c r="L67" i="13"/>
  <c r="M67" i="13"/>
  <c r="B68" i="13"/>
  <c r="AD68" i="13" s="1"/>
  <c r="C68" i="13"/>
  <c r="D68" i="13"/>
  <c r="E68" i="13"/>
  <c r="F68" i="13"/>
  <c r="AH68" i="13" s="1"/>
  <c r="G68" i="13"/>
  <c r="H68" i="13"/>
  <c r="I68" i="13"/>
  <c r="J68" i="13"/>
  <c r="AL68" i="13" s="1"/>
  <c r="K68" i="13"/>
  <c r="L68" i="13"/>
  <c r="M68" i="13"/>
  <c r="B69" i="13"/>
  <c r="AD69" i="13" s="1"/>
  <c r="C69" i="13"/>
  <c r="AE69" i="13" s="1"/>
  <c r="D69" i="13"/>
  <c r="AF69" i="13" s="1"/>
  <c r="E69" i="13"/>
  <c r="AG69" i="13" s="1"/>
  <c r="F69" i="13"/>
  <c r="AH69" i="13" s="1"/>
  <c r="G69" i="13"/>
  <c r="H69" i="13"/>
  <c r="I69" i="13"/>
  <c r="J69" i="13"/>
  <c r="AL69" i="13" s="1"/>
  <c r="K69" i="13"/>
  <c r="AM69" i="13" s="1"/>
  <c r="L69" i="13"/>
  <c r="AN69" i="13" s="1"/>
  <c r="M69" i="13"/>
  <c r="AO69" i="13" s="1"/>
  <c r="A58" i="13"/>
  <c r="A59" i="13"/>
  <c r="A60" i="13"/>
  <c r="A61" i="13"/>
  <c r="A62" i="13"/>
  <c r="A63" i="13"/>
  <c r="A64" i="13"/>
  <c r="A65" i="13"/>
  <c r="A66" i="13"/>
  <c r="A67" i="13"/>
  <c r="A68" i="13"/>
  <c r="A69" i="13"/>
  <c r="A57" i="13"/>
  <c r="B46" i="13"/>
  <c r="AD46" i="13" s="1"/>
  <c r="C46" i="13"/>
  <c r="AE46" i="13" s="1"/>
  <c r="D46" i="13"/>
  <c r="AF46" i="13" s="1"/>
  <c r="E46" i="13"/>
  <c r="AG46" i="13" s="1"/>
  <c r="F46" i="13"/>
  <c r="AH46" i="13" s="1"/>
  <c r="G46" i="13"/>
  <c r="H46" i="13"/>
  <c r="I46" i="13"/>
  <c r="J46" i="13"/>
  <c r="AL46" i="13" s="1"/>
  <c r="K46" i="13"/>
  <c r="AM46" i="13" s="1"/>
  <c r="L46" i="13"/>
  <c r="AN46" i="13" s="1"/>
  <c r="M46" i="13"/>
  <c r="AO46" i="13" s="1"/>
  <c r="B47" i="13"/>
  <c r="AD47" i="13" s="1"/>
  <c r="C47" i="13"/>
  <c r="AE47" i="13" s="1"/>
  <c r="D47" i="13"/>
  <c r="AF47" i="13" s="1"/>
  <c r="E47" i="13"/>
  <c r="AG47" i="13" s="1"/>
  <c r="F47" i="13"/>
  <c r="AH47" i="13" s="1"/>
  <c r="G47" i="13"/>
  <c r="H47" i="13"/>
  <c r="I47" i="13"/>
  <c r="J47" i="13"/>
  <c r="AL47" i="13" s="1"/>
  <c r="K47" i="13"/>
  <c r="AM47" i="13" s="1"/>
  <c r="L47" i="13"/>
  <c r="AN47" i="13" s="1"/>
  <c r="M47" i="13"/>
  <c r="AO47" i="13" s="1"/>
  <c r="B48" i="13"/>
  <c r="AD48" i="13" s="1"/>
  <c r="C48" i="13"/>
  <c r="AE48" i="13" s="1"/>
  <c r="D48" i="13"/>
  <c r="AF48" i="13" s="1"/>
  <c r="E48" i="13"/>
  <c r="AG48" i="13" s="1"/>
  <c r="F48" i="13"/>
  <c r="AH48" i="13" s="1"/>
  <c r="G48" i="13"/>
  <c r="H48" i="13"/>
  <c r="I48" i="13"/>
  <c r="J48" i="13"/>
  <c r="AL48" i="13" s="1"/>
  <c r="K48" i="13"/>
  <c r="AM48" i="13" s="1"/>
  <c r="L48" i="13"/>
  <c r="AN48" i="13" s="1"/>
  <c r="M48" i="13"/>
  <c r="AO48" i="13" s="1"/>
  <c r="B49" i="13"/>
  <c r="AD49" i="13" s="1"/>
  <c r="C49" i="13"/>
  <c r="AE49" i="13" s="1"/>
  <c r="D49" i="13"/>
  <c r="AF49" i="13" s="1"/>
  <c r="E49" i="13"/>
  <c r="AG49" i="13" s="1"/>
  <c r="F49" i="13"/>
  <c r="AH49" i="13" s="1"/>
  <c r="G49" i="13"/>
  <c r="H49" i="13"/>
  <c r="I49" i="13"/>
  <c r="J49" i="13"/>
  <c r="AL49" i="13" s="1"/>
  <c r="K49" i="13"/>
  <c r="AM49" i="13" s="1"/>
  <c r="L49" i="13"/>
  <c r="AN49" i="13" s="1"/>
  <c r="M49" i="13"/>
  <c r="AO49" i="13" s="1"/>
  <c r="B50" i="13"/>
  <c r="AD50" i="13" s="1"/>
  <c r="C50" i="13"/>
  <c r="D50" i="13"/>
  <c r="E50" i="13"/>
  <c r="F50" i="13"/>
  <c r="AH50" i="13" s="1"/>
  <c r="G50" i="13"/>
  <c r="H50" i="13"/>
  <c r="I50" i="13"/>
  <c r="J50" i="13"/>
  <c r="AL50" i="13" s="1"/>
  <c r="K50" i="13"/>
  <c r="L50" i="13"/>
  <c r="M50" i="13"/>
  <c r="B51" i="13"/>
  <c r="AD51" i="13" s="1"/>
  <c r="C51" i="13"/>
  <c r="AE51" i="13" s="1"/>
  <c r="D51" i="13"/>
  <c r="AF51" i="13" s="1"/>
  <c r="E51" i="13"/>
  <c r="AG51" i="13" s="1"/>
  <c r="F51" i="13"/>
  <c r="AH51" i="13" s="1"/>
  <c r="G51" i="13"/>
  <c r="H51" i="13"/>
  <c r="I51" i="13"/>
  <c r="J51" i="13"/>
  <c r="AL51" i="13" s="1"/>
  <c r="K51" i="13"/>
  <c r="AM51" i="13" s="1"/>
  <c r="L51" i="13"/>
  <c r="AN51" i="13" s="1"/>
  <c r="M51" i="13"/>
  <c r="AO51" i="13" s="1"/>
  <c r="B52" i="13"/>
  <c r="AD52" i="13" s="1"/>
  <c r="C52" i="13"/>
  <c r="AE52" i="13" s="1"/>
  <c r="D52" i="13"/>
  <c r="AF52" i="13" s="1"/>
  <c r="E52" i="13"/>
  <c r="AG52" i="13" s="1"/>
  <c r="F52" i="13"/>
  <c r="AH52" i="13" s="1"/>
  <c r="G52" i="13"/>
  <c r="H52" i="13"/>
  <c r="I52" i="13"/>
  <c r="J52" i="13"/>
  <c r="AL52" i="13" s="1"/>
  <c r="K52" i="13"/>
  <c r="AM52" i="13" s="1"/>
  <c r="L52" i="13"/>
  <c r="AN52" i="13" s="1"/>
  <c r="M52" i="13"/>
  <c r="AO52" i="13" s="1"/>
  <c r="B53" i="13"/>
  <c r="AD53" i="13" s="1"/>
  <c r="C53" i="13"/>
  <c r="D53" i="13"/>
  <c r="E53" i="13"/>
  <c r="F53" i="13"/>
  <c r="AH53" i="13" s="1"/>
  <c r="G53" i="13"/>
  <c r="H53" i="13"/>
  <c r="I53" i="13"/>
  <c r="J53" i="13"/>
  <c r="AL53" i="13" s="1"/>
  <c r="K53" i="13"/>
  <c r="L53" i="13"/>
  <c r="M53" i="13"/>
  <c r="B54" i="13"/>
  <c r="AD54" i="13" s="1"/>
  <c r="C54" i="13"/>
  <c r="D54" i="13"/>
  <c r="E54" i="13"/>
  <c r="F54" i="13"/>
  <c r="AH54" i="13" s="1"/>
  <c r="G54" i="13"/>
  <c r="H54" i="13"/>
  <c r="I54" i="13"/>
  <c r="J54" i="13"/>
  <c r="AL54" i="13" s="1"/>
  <c r="K54" i="13"/>
  <c r="L54" i="13"/>
  <c r="M54" i="13"/>
  <c r="B55" i="13"/>
  <c r="AD55" i="13" s="1"/>
  <c r="C55" i="13"/>
  <c r="D55" i="13"/>
  <c r="E55" i="13"/>
  <c r="F55" i="13"/>
  <c r="AH55" i="13" s="1"/>
  <c r="G55" i="13"/>
  <c r="H55" i="13"/>
  <c r="I55" i="13"/>
  <c r="J55" i="13"/>
  <c r="AL55" i="13" s="1"/>
  <c r="K55" i="13"/>
  <c r="L55" i="13"/>
  <c r="M55" i="13"/>
  <c r="C45" i="13"/>
  <c r="AE45" i="13" s="1"/>
  <c r="D45" i="13"/>
  <c r="AF45" i="13" s="1"/>
  <c r="E45" i="13"/>
  <c r="AG45" i="13" s="1"/>
  <c r="F45" i="13"/>
  <c r="AH45" i="13" s="1"/>
  <c r="G45" i="13"/>
  <c r="H45" i="13"/>
  <c r="I45" i="13"/>
  <c r="J45" i="13"/>
  <c r="AL45" i="13" s="1"/>
  <c r="K45" i="13"/>
  <c r="AM45" i="13" s="1"/>
  <c r="L45" i="13"/>
  <c r="AN45" i="13" s="1"/>
  <c r="M45" i="13"/>
  <c r="AO45" i="13" s="1"/>
  <c r="B45" i="13"/>
  <c r="AD45" i="13" s="1"/>
  <c r="A46" i="13"/>
  <c r="A47" i="13"/>
  <c r="A48" i="13"/>
  <c r="A49" i="13"/>
  <c r="A50" i="13"/>
  <c r="A51" i="13"/>
  <c r="A52" i="13"/>
  <c r="A53" i="13"/>
  <c r="A54" i="13"/>
  <c r="A55" i="13"/>
  <c r="A45" i="13"/>
  <c r="B39" i="13"/>
  <c r="AD39" i="13" s="1"/>
  <c r="C39" i="13"/>
  <c r="AE39" i="13" s="1"/>
  <c r="D39" i="13"/>
  <c r="AF39" i="13" s="1"/>
  <c r="E39" i="13"/>
  <c r="AG39" i="13" s="1"/>
  <c r="F39" i="13"/>
  <c r="AH39" i="13" s="1"/>
  <c r="G39" i="13"/>
  <c r="H39" i="13"/>
  <c r="I39" i="13"/>
  <c r="J39" i="13"/>
  <c r="AL39" i="13" s="1"/>
  <c r="K39" i="13"/>
  <c r="AM39" i="13" s="1"/>
  <c r="L39" i="13"/>
  <c r="AN39" i="13" s="1"/>
  <c r="M39" i="13"/>
  <c r="AO39" i="13" s="1"/>
  <c r="B40" i="13"/>
  <c r="AD40" i="13" s="1"/>
  <c r="C40" i="13"/>
  <c r="AE40" i="13" s="1"/>
  <c r="D40" i="13"/>
  <c r="AF40" i="13" s="1"/>
  <c r="E40" i="13"/>
  <c r="AG40" i="13" s="1"/>
  <c r="F40" i="13"/>
  <c r="AH40" i="13" s="1"/>
  <c r="G40" i="13"/>
  <c r="H40" i="13"/>
  <c r="I40" i="13"/>
  <c r="J40" i="13"/>
  <c r="AL40" i="13" s="1"/>
  <c r="K40" i="13"/>
  <c r="AM40" i="13" s="1"/>
  <c r="L40" i="13"/>
  <c r="AN40" i="13" s="1"/>
  <c r="M40" i="13"/>
  <c r="AO40" i="13" s="1"/>
  <c r="B41" i="13"/>
  <c r="AD41" i="13" s="1"/>
  <c r="C41" i="13"/>
  <c r="AE41" i="13" s="1"/>
  <c r="D41" i="13"/>
  <c r="AF41" i="13" s="1"/>
  <c r="E41" i="13"/>
  <c r="AG41" i="13" s="1"/>
  <c r="F41" i="13"/>
  <c r="AH41" i="13" s="1"/>
  <c r="G41" i="13"/>
  <c r="H41" i="13"/>
  <c r="I41" i="13"/>
  <c r="J41" i="13"/>
  <c r="AL41" i="13" s="1"/>
  <c r="K41" i="13"/>
  <c r="AM41" i="13" s="1"/>
  <c r="L41" i="13"/>
  <c r="AN41" i="13" s="1"/>
  <c r="M41" i="13"/>
  <c r="AO41" i="13" s="1"/>
  <c r="B42" i="13"/>
  <c r="AD42" i="13" s="1"/>
  <c r="C42" i="13"/>
  <c r="AE42" i="13" s="1"/>
  <c r="D42" i="13"/>
  <c r="AF42" i="13" s="1"/>
  <c r="E42" i="13"/>
  <c r="AG42" i="13" s="1"/>
  <c r="F42" i="13"/>
  <c r="AH42" i="13" s="1"/>
  <c r="G42" i="13"/>
  <c r="H42" i="13"/>
  <c r="I42" i="13"/>
  <c r="J42" i="13"/>
  <c r="AL42" i="13" s="1"/>
  <c r="K42" i="13"/>
  <c r="AM42" i="13" s="1"/>
  <c r="L42" i="13"/>
  <c r="AN42" i="13" s="1"/>
  <c r="M42" i="13"/>
  <c r="AO42" i="13" s="1"/>
  <c r="B43" i="13"/>
  <c r="AD43" i="13" s="1"/>
  <c r="C43" i="13"/>
  <c r="AE43" i="13" s="1"/>
  <c r="D43" i="13"/>
  <c r="AF43" i="13" s="1"/>
  <c r="E43" i="13"/>
  <c r="AG43" i="13" s="1"/>
  <c r="F43" i="13"/>
  <c r="AH43" i="13" s="1"/>
  <c r="G43" i="13"/>
  <c r="H43" i="13"/>
  <c r="I43" i="13"/>
  <c r="J43" i="13"/>
  <c r="AL43" i="13" s="1"/>
  <c r="K43" i="13"/>
  <c r="AM43" i="13" s="1"/>
  <c r="L43" i="13"/>
  <c r="AN43" i="13" s="1"/>
  <c r="M43" i="13"/>
  <c r="AO43" i="13" s="1"/>
  <c r="A40" i="13"/>
  <c r="A41" i="13"/>
  <c r="A42" i="13"/>
  <c r="A43" i="13"/>
  <c r="A39" i="13"/>
  <c r="A33" i="13"/>
  <c r="B33" i="13"/>
  <c r="AD33" i="13" s="1"/>
  <c r="C33" i="13"/>
  <c r="D33" i="13"/>
  <c r="E33" i="13"/>
  <c r="F33" i="13"/>
  <c r="AH33" i="13" s="1"/>
  <c r="G33" i="13"/>
  <c r="H33" i="13"/>
  <c r="I33" i="13"/>
  <c r="J33" i="13"/>
  <c r="AL33" i="13" s="1"/>
  <c r="K33" i="13"/>
  <c r="L33" i="13"/>
  <c r="M33" i="13"/>
  <c r="A34" i="13"/>
  <c r="B34" i="13"/>
  <c r="AD34" i="13" s="1"/>
  <c r="C34" i="13"/>
  <c r="AE34" i="13" s="1"/>
  <c r="D34" i="13"/>
  <c r="AF34" i="13" s="1"/>
  <c r="E34" i="13"/>
  <c r="AG34" i="13" s="1"/>
  <c r="F34" i="13"/>
  <c r="AH34" i="13" s="1"/>
  <c r="G34" i="13"/>
  <c r="H34" i="13"/>
  <c r="I34" i="13"/>
  <c r="J34" i="13"/>
  <c r="AL34" i="13" s="1"/>
  <c r="K34" i="13"/>
  <c r="AM34" i="13" s="1"/>
  <c r="L34" i="13"/>
  <c r="AN34" i="13" s="1"/>
  <c r="M34" i="13"/>
  <c r="AO34" i="13" s="1"/>
  <c r="A35" i="13"/>
  <c r="B35" i="13"/>
  <c r="AD35" i="13" s="1"/>
  <c r="C35" i="13"/>
  <c r="D35" i="13"/>
  <c r="E35" i="13"/>
  <c r="F35" i="13"/>
  <c r="AH35" i="13" s="1"/>
  <c r="G35" i="13"/>
  <c r="H35" i="13"/>
  <c r="I35" i="13"/>
  <c r="J35" i="13"/>
  <c r="AL35" i="13" s="1"/>
  <c r="K35" i="13"/>
  <c r="L35" i="13"/>
  <c r="M35" i="13"/>
  <c r="A36" i="13"/>
  <c r="B36" i="13"/>
  <c r="AD36" i="13" s="1"/>
  <c r="C36" i="13"/>
  <c r="AE36" i="13" s="1"/>
  <c r="D36" i="13"/>
  <c r="AF36" i="13" s="1"/>
  <c r="E36" i="13"/>
  <c r="AG36" i="13" s="1"/>
  <c r="F36" i="13"/>
  <c r="AH36" i="13" s="1"/>
  <c r="G36" i="13"/>
  <c r="AI36" i="13" s="1"/>
  <c r="H36" i="13"/>
  <c r="AJ36" i="13" s="1"/>
  <c r="I36" i="13"/>
  <c r="AK36" i="13" s="1"/>
  <c r="J36" i="13"/>
  <c r="AL36" i="13" s="1"/>
  <c r="K36" i="13"/>
  <c r="L36" i="13"/>
  <c r="M36" i="13"/>
  <c r="A37" i="13"/>
  <c r="B37" i="13"/>
  <c r="AD37" i="13" s="1"/>
  <c r="C37" i="13"/>
  <c r="D37" i="13"/>
  <c r="E37" i="13"/>
  <c r="F37" i="13"/>
  <c r="AH37" i="13" s="1"/>
  <c r="G37" i="13"/>
  <c r="H37" i="13"/>
  <c r="I37" i="13"/>
  <c r="J37" i="13"/>
  <c r="AL37" i="13" s="1"/>
  <c r="K37" i="13"/>
  <c r="L37" i="13"/>
  <c r="M37" i="13"/>
  <c r="B32" i="13"/>
  <c r="AD32" i="13" s="1"/>
  <c r="C32" i="13"/>
  <c r="AE32" i="13" s="1"/>
  <c r="D32" i="13"/>
  <c r="AF32" i="13" s="1"/>
  <c r="E32" i="13"/>
  <c r="AG32" i="13" s="1"/>
  <c r="F32" i="13"/>
  <c r="AH32" i="13" s="1"/>
  <c r="G32" i="13"/>
  <c r="H32" i="13"/>
  <c r="I32" i="13"/>
  <c r="J32" i="13"/>
  <c r="AL32" i="13" s="1"/>
  <c r="K32" i="13"/>
  <c r="AM32" i="13" s="1"/>
  <c r="L32" i="13"/>
  <c r="AN32" i="13" s="1"/>
  <c r="M32" i="13"/>
  <c r="AO32" i="13" s="1"/>
  <c r="A32" i="13"/>
  <c r="E20" i="13"/>
  <c r="AG20" i="13" s="1"/>
  <c r="F20" i="13"/>
  <c r="AH20" i="13" s="1"/>
  <c r="G20" i="13"/>
  <c r="H20" i="13"/>
  <c r="I20" i="13"/>
  <c r="J20" i="13"/>
  <c r="AL20" i="13" s="1"/>
  <c r="K20" i="13"/>
  <c r="AM20" i="13" s="1"/>
  <c r="L20" i="13"/>
  <c r="AN20" i="13" s="1"/>
  <c r="M20" i="13"/>
  <c r="AO20" i="13" s="1"/>
  <c r="E21" i="13"/>
  <c r="F21" i="13"/>
  <c r="AH21" i="13" s="1"/>
  <c r="G21" i="13"/>
  <c r="H21" i="13"/>
  <c r="I21" i="13"/>
  <c r="J21" i="13"/>
  <c r="AL21" i="13" s="1"/>
  <c r="K21" i="13"/>
  <c r="L21" i="13"/>
  <c r="M21" i="13"/>
  <c r="E22" i="13"/>
  <c r="F22" i="13"/>
  <c r="AH22" i="13" s="1"/>
  <c r="G22" i="13"/>
  <c r="H22" i="13"/>
  <c r="I22" i="13"/>
  <c r="J22" i="13"/>
  <c r="AL22" i="13" s="1"/>
  <c r="K22" i="13"/>
  <c r="L22" i="13"/>
  <c r="M22" i="13"/>
  <c r="E23" i="13"/>
  <c r="AG23" i="13" s="1"/>
  <c r="F23" i="13"/>
  <c r="AH23" i="13" s="1"/>
  <c r="G23" i="13"/>
  <c r="H23" i="13"/>
  <c r="I23" i="13"/>
  <c r="J23" i="13"/>
  <c r="AL23" i="13" s="1"/>
  <c r="K23" i="13"/>
  <c r="AM23" i="13" s="1"/>
  <c r="L23" i="13"/>
  <c r="AN23" i="13" s="1"/>
  <c r="M23" i="13"/>
  <c r="AO23" i="13" s="1"/>
  <c r="E24" i="13"/>
  <c r="F24" i="13"/>
  <c r="AH24" i="13" s="1"/>
  <c r="G24" i="13"/>
  <c r="H24" i="13"/>
  <c r="I24" i="13"/>
  <c r="J24" i="13"/>
  <c r="AL24" i="13" s="1"/>
  <c r="K24" i="13"/>
  <c r="L24" i="13"/>
  <c r="M24" i="13"/>
  <c r="E25" i="13"/>
  <c r="F25" i="13"/>
  <c r="AH25" i="13" s="1"/>
  <c r="G25" i="13"/>
  <c r="H25" i="13"/>
  <c r="I25" i="13"/>
  <c r="J25" i="13"/>
  <c r="AL25" i="13" s="1"/>
  <c r="K25" i="13"/>
  <c r="L25" i="13"/>
  <c r="M25" i="13"/>
  <c r="E26" i="13"/>
  <c r="AG26" i="13" s="1"/>
  <c r="F26" i="13"/>
  <c r="AH26" i="13" s="1"/>
  <c r="G26" i="13"/>
  <c r="H26" i="13"/>
  <c r="I26" i="13"/>
  <c r="J26" i="13"/>
  <c r="AL26" i="13" s="1"/>
  <c r="K26" i="13"/>
  <c r="AM26" i="13" s="1"/>
  <c r="L26" i="13"/>
  <c r="AN26" i="13" s="1"/>
  <c r="M26" i="13"/>
  <c r="AO26" i="13" s="1"/>
  <c r="F19" i="13"/>
  <c r="AH19" i="13" s="1"/>
  <c r="G19" i="13"/>
  <c r="H19" i="13"/>
  <c r="I19" i="13"/>
  <c r="J19" i="13"/>
  <c r="AL19" i="13" s="1"/>
  <c r="K19" i="13"/>
  <c r="AM19" i="13" s="1"/>
  <c r="L19" i="13"/>
  <c r="AN19" i="13" s="1"/>
  <c r="M19" i="13"/>
  <c r="AO19" i="13" s="1"/>
  <c r="E13" i="13"/>
  <c r="AG13" i="13" s="1"/>
  <c r="F13" i="13"/>
  <c r="AH13" i="13" s="1"/>
  <c r="G13" i="13"/>
  <c r="H13" i="13"/>
  <c r="I13" i="13"/>
  <c r="J13" i="13"/>
  <c r="AL13" i="13" s="1"/>
  <c r="K13" i="13"/>
  <c r="AM13" i="13" s="1"/>
  <c r="L13" i="13"/>
  <c r="AN13" i="13" s="1"/>
  <c r="M13" i="13"/>
  <c r="AO13" i="13" s="1"/>
  <c r="E14" i="13"/>
  <c r="AG14" i="13" s="1"/>
  <c r="F14" i="13"/>
  <c r="AH14" i="13" s="1"/>
  <c r="G14" i="13"/>
  <c r="H14" i="13"/>
  <c r="I14" i="13"/>
  <c r="J14" i="13"/>
  <c r="AL14" i="13" s="1"/>
  <c r="K14" i="13"/>
  <c r="AM14" i="13" s="1"/>
  <c r="L14" i="13"/>
  <c r="AN14" i="13" s="1"/>
  <c r="M14" i="13"/>
  <c r="AO14" i="13" s="1"/>
  <c r="E15" i="13"/>
  <c r="AG15" i="13" s="1"/>
  <c r="F15" i="13"/>
  <c r="AH15" i="13" s="1"/>
  <c r="G15" i="13"/>
  <c r="H15" i="13"/>
  <c r="I15" i="13"/>
  <c r="J15" i="13"/>
  <c r="AL15" i="13" s="1"/>
  <c r="K15" i="13"/>
  <c r="AM15" i="13" s="1"/>
  <c r="L15" i="13"/>
  <c r="AN15" i="13" s="1"/>
  <c r="M15" i="13"/>
  <c r="AO15" i="13" s="1"/>
  <c r="E16" i="13"/>
  <c r="AG16" i="13" s="1"/>
  <c r="F16" i="13"/>
  <c r="AH16" i="13" s="1"/>
  <c r="G16" i="13"/>
  <c r="H16" i="13"/>
  <c r="I16" i="13"/>
  <c r="J16" i="13"/>
  <c r="AL16" i="13" s="1"/>
  <c r="K16" i="13"/>
  <c r="AM16" i="13" s="1"/>
  <c r="L16" i="13"/>
  <c r="AN16" i="13" s="1"/>
  <c r="M16" i="13"/>
  <c r="AO16" i="13" s="1"/>
  <c r="E17" i="13"/>
  <c r="F17" i="13"/>
  <c r="AH17" i="13" s="1"/>
  <c r="G17" i="13"/>
  <c r="H17" i="13"/>
  <c r="I17" i="13"/>
  <c r="J17" i="13"/>
  <c r="AL17" i="13" s="1"/>
  <c r="K17" i="13"/>
  <c r="L17" i="13"/>
  <c r="M17" i="13"/>
  <c r="F12" i="13"/>
  <c r="AH12" i="13" s="1"/>
  <c r="G12" i="13"/>
  <c r="H12" i="13"/>
  <c r="I12" i="13"/>
  <c r="J12" i="13"/>
  <c r="AL12" i="13" s="1"/>
  <c r="K12" i="13"/>
  <c r="L12" i="13"/>
  <c r="M12" i="13"/>
  <c r="B9" i="13"/>
  <c r="AD9" i="13" s="1"/>
  <c r="C9" i="13"/>
  <c r="D9" i="13"/>
  <c r="E9" i="13"/>
  <c r="F9" i="13"/>
  <c r="AH9" i="13" s="1"/>
  <c r="G9" i="13"/>
  <c r="H9" i="13"/>
  <c r="I9" i="13"/>
  <c r="J9" i="13"/>
  <c r="AL9" i="13" s="1"/>
  <c r="K9" i="13"/>
  <c r="L9" i="13"/>
  <c r="M9" i="13"/>
  <c r="B10" i="13"/>
  <c r="AD10" i="13" s="1"/>
  <c r="C10" i="13"/>
  <c r="AE10" i="13" s="1"/>
  <c r="D10" i="13"/>
  <c r="AF10" i="13" s="1"/>
  <c r="E10" i="13"/>
  <c r="AG10" i="13" s="1"/>
  <c r="F10" i="13"/>
  <c r="AH10" i="13" s="1"/>
  <c r="G10" i="13"/>
  <c r="H10" i="13"/>
  <c r="I10" i="13"/>
  <c r="J10" i="13"/>
  <c r="AL10" i="13" s="1"/>
  <c r="K10" i="13"/>
  <c r="AM10" i="13" s="1"/>
  <c r="L10" i="13"/>
  <c r="AN10" i="13" s="1"/>
  <c r="M10" i="13"/>
  <c r="AO10" i="13" s="1"/>
  <c r="F8" i="13"/>
  <c r="AH8" i="13" s="1"/>
  <c r="G8" i="13"/>
  <c r="H8" i="13"/>
  <c r="I8" i="13"/>
  <c r="J8" i="13"/>
  <c r="AL8" i="13" s="1"/>
  <c r="K8" i="13"/>
  <c r="AM8" i="13" s="1"/>
  <c r="L8" i="13"/>
  <c r="AN8" i="13" s="1"/>
  <c r="M8" i="13"/>
  <c r="AO8" i="13" s="1"/>
  <c r="C7" i="13"/>
  <c r="AE7" i="13" s="1"/>
  <c r="D7" i="13"/>
  <c r="AF7" i="13" s="1"/>
  <c r="E7" i="13"/>
  <c r="AG7" i="13" s="1"/>
  <c r="F7" i="13"/>
  <c r="AH7" i="13" s="1"/>
  <c r="G7" i="13"/>
  <c r="H7" i="13"/>
  <c r="I7" i="13"/>
  <c r="J7" i="13"/>
  <c r="AL7" i="13" s="1"/>
  <c r="K7" i="13"/>
  <c r="AM7" i="13" s="1"/>
  <c r="L7" i="13"/>
  <c r="AN7" i="13" s="1"/>
  <c r="M7" i="13"/>
  <c r="AO7" i="13" s="1"/>
  <c r="B28" i="13"/>
  <c r="AD28" i="13" s="1"/>
  <c r="C28" i="13"/>
  <c r="AE28" i="13" s="1"/>
  <c r="D28" i="13"/>
  <c r="AF28" i="13" s="1"/>
  <c r="E28" i="13"/>
  <c r="AG28" i="13" s="1"/>
  <c r="F28" i="13"/>
  <c r="AH28" i="13" s="1"/>
  <c r="G28" i="13"/>
  <c r="H28" i="13"/>
  <c r="I28" i="13"/>
  <c r="J28" i="13"/>
  <c r="AL28" i="13" s="1"/>
  <c r="K28" i="13"/>
  <c r="AM28" i="13" s="1"/>
  <c r="L28" i="13"/>
  <c r="AN28" i="13" s="1"/>
  <c r="M28" i="13"/>
  <c r="AO28" i="13" s="1"/>
  <c r="B29" i="13"/>
  <c r="AD29" i="13" s="1"/>
  <c r="C29" i="13"/>
  <c r="AE29" i="13" s="1"/>
  <c r="D29" i="13"/>
  <c r="AF29" i="13" s="1"/>
  <c r="E29" i="13"/>
  <c r="AG29" i="13" s="1"/>
  <c r="F29" i="13"/>
  <c r="AH29" i="13" s="1"/>
  <c r="G29" i="13"/>
  <c r="H29" i="13"/>
  <c r="I29" i="13"/>
  <c r="J29" i="13"/>
  <c r="AL29" i="13" s="1"/>
  <c r="K29" i="13"/>
  <c r="AM29" i="13" s="1"/>
  <c r="L29" i="13"/>
  <c r="AN29" i="13" s="1"/>
  <c r="M29" i="13"/>
  <c r="AO29" i="13" s="1"/>
  <c r="B30" i="13"/>
  <c r="AD30" i="13" s="1"/>
  <c r="C30" i="13"/>
  <c r="AE30" i="13" s="1"/>
  <c r="D30" i="13"/>
  <c r="AF30" i="13" s="1"/>
  <c r="E30" i="13"/>
  <c r="AG30" i="13" s="1"/>
  <c r="F30" i="13"/>
  <c r="AH30" i="13" s="1"/>
  <c r="G30" i="13"/>
  <c r="AI30" i="13" s="1"/>
  <c r="H30" i="13"/>
  <c r="AJ30" i="13" s="1"/>
  <c r="I30" i="13"/>
  <c r="AK30" i="13" s="1"/>
  <c r="J30" i="13"/>
  <c r="AL30" i="13" s="1"/>
  <c r="K30" i="13"/>
  <c r="AM30" i="13" s="1"/>
  <c r="L30" i="13"/>
  <c r="AN30" i="13" s="1"/>
  <c r="M30" i="13"/>
  <c r="AO30" i="13" s="1"/>
  <c r="A29" i="13"/>
  <c r="A30" i="13"/>
  <c r="A28" i="13"/>
  <c r="A20" i="13"/>
  <c r="A21" i="13"/>
  <c r="A22" i="13"/>
  <c r="A23" i="13"/>
  <c r="A24" i="13"/>
  <c r="A25" i="13"/>
  <c r="A26" i="13"/>
  <c r="A19" i="13"/>
  <c r="A13" i="13"/>
  <c r="A14" i="13"/>
  <c r="A15" i="13"/>
  <c r="A16" i="13"/>
  <c r="A17" i="13"/>
  <c r="A12" i="13"/>
  <c r="B12" i="13"/>
  <c r="AD12" i="13" s="1"/>
  <c r="A8" i="13"/>
  <c r="A9" i="13"/>
  <c r="A10" i="13"/>
  <c r="A7" i="13"/>
  <c r="B26" i="13"/>
  <c r="AD26" i="13" s="1"/>
  <c r="B20" i="13"/>
  <c r="AD20" i="13" s="1"/>
  <c r="C20" i="13"/>
  <c r="AE20" i="13" s="1"/>
  <c r="D20" i="13"/>
  <c r="AF20" i="13" s="1"/>
  <c r="B21" i="13"/>
  <c r="AD21" i="13" s="1"/>
  <c r="C21" i="13"/>
  <c r="D21" i="13"/>
  <c r="B22" i="13"/>
  <c r="AD22" i="13" s="1"/>
  <c r="C22" i="13"/>
  <c r="D22" i="13"/>
  <c r="B23" i="13"/>
  <c r="AD23" i="13" s="1"/>
  <c r="C23" i="13"/>
  <c r="AE23" i="13" s="1"/>
  <c r="D23" i="13"/>
  <c r="AF23" i="13" s="1"/>
  <c r="B24" i="13"/>
  <c r="AD24" i="13" s="1"/>
  <c r="C24" i="13"/>
  <c r="D24" i="13"/>
  <c r="B25" i="13"/>
  <c r="AD25" i="13" s="1"/>
  <c r="C25" i="13"/>
  <c r="D25" i="13"/>
  <c r="C26" i="13"/>
  <c r="AE26" i="13" s="1"/>
  <c r="D26" i="13"/>
  <c r="AF26" i="13" s="1"/>
  <c r="C19" i="13"/>
  <c r="AE19" i="13" s="1"/>
  <c r="D19" i="13"/>
  <c r="AF19" i="13" s="1"/>
  <c r="E19" i="13"/>
  <c r="AG19" i="13" s="1"/>
  <c r="B19" i="13"/>
  <c r="AD19" i="13" s="1"/>
  <c r="B13" i="13"/>
  <c r="AD13" i="13" s="1"/>
  <c r="C13" i="13"/>
  <c r="AE13" i="13" s="1"/>
  <c r="D13" i="13"/>
  <c r="AF13" i="13" s="1"/>
  <c r="B14" i="13"/>
  <c r="AD14" i="13" s="1"/>
  <c r="C14" i="13"/>
  <c r="AE14" i="13" s="1"/>
  <c r="D14" i="13"/>
  <c r="AF14" i="13" s="1"/>
  <c r="B15" i="13"/>
  <c r="AD15" i="13" s="1"/>
  <c r="C15" i="13"/>
  <c r="AE15" i="13" s="1"/>
  <c r="D15" i="13"/>
  <c r="AF15" i="13" s="1"/>
  <c r="B16" i="13"/>
  <c r="AD16" i="13" s="1"/>
  <c r="C16" i="13"/>
  <c r="AE16" i="13" s="1"/>
  <c r="D16" i="13"/>
  <c r="AF16" i="13" s="1"/>
  <c r="B17" i="13"/>
  <c r="AD17" i="13" s="1"/>
  <c r="C17" i="13"/>
  <c r="D17" i="13"/>
  <c r="C12" i="13"/>
  <c r="D12" i="13"/>
  <c r="E12" i="13"/>
  <c r="E8" i="13"/>
  <c r="AG8" i="13" s="1"/>
  <c r="D8" i="13"/>
  <c r="AF8" i="13" s="1"/>
  <c r="C8" i="13"/>
  <c r="AE8" i="13" s="1"/>
  <c r="B8" i="13"/>
  <c r="AD8" i="13" s="1"/>
  <c r="B91" i="16" l="1"/>
  <c r="AD91" i="16" s="1"/>
  <c r="B78" i="16"/>
  <c r="AD78" i="16" s="1"/>
  <c r="B56" i="16"/>
  <c r="AD56" i="16" s="1"/>
  <c r="B5" i="16"/>
  <c r="B4" i="16" l="1"/>
  <c r="AD4" i="16" s="1"/>
  <c r="AD5" i="16"/>
</calcChain>
</file>

<file path=xl/sharedStrings.xml><?xml version="1.0" encoding="utf-8"?>
<sst xmlns="http://schemas.openxmlformats.org/spreadsheetml/2006/main" count="4209" uniqueCount="463">
  <si>
    <t>Promocions</t>
  </si>
  <si>
    <t>Habitatges</t>
  </si>
  <si>
    <t>Total</t>
  </si>
  <si>
    <t>Barcelona (ciutat)</t>
  </si>
  <si>
    <t>Primera corona</t>
  </si>
  <si>
    <t>Badalona</t>
  </si>
  <si>
    <t>Cornellà de Llobregat</t>
  </si>
  <si>
    <t>Esplugues de Llobregat</t>
  </si>
  <si>
    <t>Hospitalet de Llobregat, l'</t>
  </si>
  <si>
    <t>Sant Adrià de Besòs</t>
  </si>
  <si>
    <t>Sant Feliu de Llobregat</t>
  </si>
  <si>
    <t>Sant Joan Despí</t>
  </si>
  <si>
    <t>Sant Just Desvern</t>
  </si>
  <si>
    <t>Santa Coloma de Gramenet</t>
  </si>
  <si>
    <t>Segona corona</t>
  </si>
  <si>
    <t>Cerdanyola del Vallès</t>
  </si>
  <si>
    <t>Gavà</t>
  </si>
  <si>
    <t>Masnou, el</t>
  </si>
  <si>
    <t>Molins de Rei</t>
  </si>
  <si>
    <t>Mollet del Vallès</t>
  </si>
  <si>
    <t>Montcada i Reixac</t>
  </si>
  <si>
    <t>Prat de Llobregat, el</t>
  </si>
  <si>
    <t>Ripollet</t>
  </si>
  <si>
    <t>Sant Andreu de la Barca</t>
  </si>
  <si>
    <t>Sant Boi de Llobregat</t>
  </si>
  <si>
    <t>Sant Cugat del Vallès</t>
  </si>
  <si>
    <t>Viladecans</t>
  </si>
  <si>
    <t>Tercera corona</t>
  </si>
  <si>
    <t>Castelldefels</t>
  </si>
  <si>
    <t>Granollers</t>
  </si>
  <si>
    <t>Martorell</t>
  </si>
  <si>
    <t>Mataró</t>
  </si>
  <si>
    <t>Rubí</t>
  </si>
  <si>
    <t>Sabadell</t>
  </si>
  <si>
    <t>Terrassa</t>
  </si>
  <si>
    <t>Quarta corona</t>
  </si>
  <si>
    <t>Igualada</t>
  </si>
  <si>
    <t>Malgrat de Mar</t>
  </si>
  <si>
    <t>Manresa</t>
  </si>
  <si>
    <t>Vic</t>
  </si>
  <si>
    <t>Vilafranca del Penedès</t>
  </si>
  <si>
    <t>Vilanova i la Geltrú</t>
  </si>
  <si>
    <t>Municipis turístics Mar Sud. Girona</t>
  </si>
  <si>
    <t>Blanes</t>
  </si>
  <si>
    <t>Lloret de Mar</t>
  </si>
  <si>
    <t>Municipis turístics Mar Centre. Girona</t>
  </si>
  <si>
    <t>Palafrugell</t>
  </si>
  <si>
    <t>Palamós</t>
  </si>
  <si>
    <t>Sant Feliu de Guíxols</t>
  </si>
  <si>
    <t>Municipis turístics Mar Nord. Girona</t>
  </si>
  <si>
    <t>Escala, l'</t>
  </si>
  <si>
    <t>Roses</t>
  </si>
  <si>
    <t>Municipis Àrea turística de muntanya de Girona</t>
  </si>
  <si>
    <t>Puigcerdà</t>
  </si>
  <si>
    <t>Municipi turístic de Muntanya de Lleida</t>
  </si>
  <si>
    <t>Pont de Suert</t>
  </si>
  <si>
    <t>Seu d'Urgell, la</t>
  </si>
  <si>
    <t>Sort</t>
  </si>
  <si>
    <t>Vielha e Mijaran</t>
  </si>
  <si>
    <t>Àrea turística Costa Daurada Central. Tarragona</t>
  </si>
  <si>
    <t>Cambrils</t>
  </si>
  <si>
    <t>Mont-roig del Camp</t>
  </si>
  <si>
    <t>Salou</t>
  </si>
  <si>
    <t>Torredembarra</t>
  </si>
  <si>
    <t>Àrea turística Costa Daurada Nord. Tarragona</t>
  </si>
  <si>
    <t>Calafell</t>
  </si>
  <si>
    <t>Cunit</t>
  </si>
  <si>
    <t>Vendrell, el</t>
  </si>
  <si>
    <t>Àrea turística del Delta de l’Ebre. Tarragona</t>
  </si>
  <si>
    <t>Amposta</t>
  </si>
  <si>
    <t>Deltebre</t>
  </si>
  <si>
    <t>Sant Carles de la Ràpita</t>
  </si>
  <si>
    <t>Pont de Suert, el</t>
  </si>
  <si>
    <t>Barcelona</t>
  </si>
  <si>
    <t>Municipis de la Primera corona</t>
  </si>
  <si>
    <t>Municipis de la Segona corona</t>
  </si>
  <si>
    <t>Municipis de la Tercera corona</t>
  </si>
  <si>
    <t>TOTAL HABITATGES</t>
  </si>
  <si>
    <t>HABITATGES UNIFAMILIARS</t>
  </si>
  <si>
    <t>HABITATGES PLURIFAMILIARS</t>
  </si>
  <si>
    <t>Unitats</t>
  </si>
  <si>
    <t>Preu mitjà de venda de l'habitatge (€)</t>
  </si>
  <si>
    <t>Superfície mitjana (m² útils)</t>
  </si>
  <si>
    <t>Preu de venda per m² útil (€)</t>
  </si>
  <si>
    <t xml:space="preserve"> HABITATGES UNIFAMILIARS</t>
  </si>
  <si>
    <t>PREU DE L'HABITATGE (€)</t>
  </si>
  <si>
    <t>Mitjana</t>
  </si>
  <si>
    <t>Màxim</t>
  </si>
  <si>
    <t>Mínim</t>
  </si>
  <si>
    <t>SUPERFÍCIE ÚTIL (M2)</t>
  </si>
  <si>
    <t>PREU PER M2 ÚTIL (€)</t>
  </si>
  <si>
    <t>SUPERFÍCIE CONSTR. SENSE ELEMENTS COMUNS (M2)</t>
  </si>
  <si>
    <t>SUPERFÍCIE CONSTR. AMB ELEMENTS COMUNS (M2)</t>
  </si>
  <si>
    <t>PREU PER M2 CONSTRUÏT 
SENSE ELEMENTS COMUNS (€)</t>
  </si>
  <si>
    <t>PREU PER M2 CONSTRUÏT 
AMB ELEMENTS COMUNS (€)</t>
  </si>
  <si>
    <t>Arenys de Mar</t>
  </si>
  <si>
    <t>Calella</t>
  </si>
  <si>
    <t>Cardedeu</t>
  </si>
  <si>
    <t>Esparreguera</t>
  </si>
  <si>
    <t>Pineda de Mar</t>
  </si>
  <si>
    <t>Premià de Dalt</t>
  </si>
  <si>
    <t>Premià de Mar</t>
  </si>
  <si>
    <t>Sant Celoni</t>
  </si>
  <si>
    <t>Santa Perpètua de Mogoda</t>
  </si>
  <si>
    <t>Banyoles</t>
  </si>
  <si>
    <t>Bisbal d'Empordà, la</t>
  </si>
  <si>
    <t>Calonge</t>
  </si>
  <si>
    <t>Cassà de la Selva</t>
  </si>
  <si>
    <t>Castelló d'Empúries</t>
  </si>
  <si>
    <t>Castell-Platja d'Aro</t>
  </si>
  <si>
    <t>Figueres</t>
  </si>
  <si>
    <t>Girona</t>
  </si>
  <si>
    <t>Olot</t>
  </si>
  <si>
    <t>Ripoll</t>
  </si>
  <si>
    <t>Salt</t>
  </si>
  <si>
    <t>Santa Coloma de Farners</t>
  </si>
  <si>
    <t>Torroella de Montgrí</t>
  </si>
  <si>
    <t>Viladasens</t>
  </si>
  <si>
    <t>Falset</t>
  </si>
  <si>
    <t>Montblanc</t>
  </si>
  <si>
    <t>Reus</t>
  </si>
  <si>
    <t>Tarragona</t>
  </si>
  <si>
    <t>Valls</t>
  </si>
  <si>
    <t>Vila-seca</t>
  </si>
  <si>
    <t>Gandesa</t>
  </si>
  <si>
    <t>Móra d'Ebre</t>
  </si>
  <si>
    <t>Tortosa</t>
  </si>
  <si>
    <t>Balaguer</t>
  </si>
  <si>
    <t>Borges Blanques, les</t>
  </si>
  <si>
    <t>Cervera</t>
  </si>
  <si>
    <t>Lleida</t>
  </si>
  <si>
    <t>Mollerussa</t>
  </si>
  <si>
    <t>Tàrrega</t>
  </si>
  <si>
    <t>Berga</t>
  </si>
  <si>
    <t>Manlleu</t>
  </si>
  <si>
    <t>Solsona</t>
  </si>
  <si>
    <t>Torelló</t>
  </si>
  <si>
    <t>Tremp</t>
  </si>
  <si>
    <t>Piera</t>
  </si>
  <si>
    <t>Sant Pere de Ribes</t>
  </si>
  <si>
    <t>Sant Sadurní d'Anoia</t>
  </si>
  <si>
    <t>Sitges</t>
  </si>
  <si>
    <t>Municipis de l'Àmbit territorial Metropolità</t>
  </si>
  <si>
    <t>Municipis de l'Àmbit territorial Comarques Gironines</t>
  </si>
  <si>
    <t>Municipis de l'Àmbit territorial Camp de Tarragona</t>
  </si>
  <si>
    <t>Municipis de l'Àmbit territorial Terres de l'Ebre</t>
  </si>
  <si>
    <t>Municipis de l'Àmbit territorial Ponent</t>
  </si>
  <si>
    <t>Municipis de l'Àmbit territorial Comarques Centrals</t>
  </si>
  <si>
    <t>Municipis de l'Àmbit territorial Alt Pirineu i Aran</t>
  </si>
  <si>
    <t>Municipis de l'Àmbit territorial Penedès</t>
  </si>
  <si>
    <t>Catalunya</t>
  </si>
  <si>
    <t>Municipi de Barcelona</t>
  </si>
  <si>
    <t>Ciutat Vella</t>
  </si>
  <si>
    <t>el Barri Gòtic  </t>
  </si>
  <si>
    <t>el Raval  </t>
  </si>
  <si>
    <t>la Barceloneta  </t>
  </si>
  <si>
    <t>Sant Pere, Santa Caterina i la Ribera  </t>
  </si>
  <si>
    <t>Eixample</t>
  </si>
  <si>
    <t>el Fort Pienc  </t>
  </si>
  <si>
    <t>la Dreta de l'Eixample  </t>
  </si>
  <si>
    <t>la Nova Esquerra de l'Eixample  </t>
  </si>
  <si>
    <t>la Sagrada Família  </t>
  </si>
  <si>
    <t>l'Antiga Esquerra de l'Eixample  </t>
  </si>
  <si>
    <t>Sant Antoni  </t>
  </si>
  <si>
    <t>Sants-Montjuïc</t>
  </si>
  <si>
    <t>el Poble Sec - AEI Parc Montjuïc (1)  </t>
  </si>
  <si>
    <t>Hostafrancs  </t>
  </si>
  <si>
    <t>la Bordeta  </t>
  </si>
  <si>
    <t>la Font de la Guatlla  </t>
  </si>
  <si>
    <t>la Marina de Port  </t>
  </si>
  <si>
    <t>la Marina del Prat Vermell - AEI Zona Franca (2)  </t>
  </si>
  <si>
    <t>Sants - Badal  </t>
  </si>
  <si>
    <t>Sants  </t>
  </si>
  <si>
    <t>Les Corts</t>
  </si>
  <si>
    <t>la Maternitat i Sant Ramon  </t>
  </si>
  <si>
    <t>les Corts  </t>
  </si>
  <si>
    <t>Pedralbes  </t>
  </si>
  <si>
    <t>Sarrià-Sant Gervasi</t>
  </si>
  <si>
    <t>el Putxet i el Farró  </t>
  </si>
  <si>
    <t>les Tres Torres  </t>
  </si>
  <si>
    <t>Sant Gervasi - Galvany  </t>
  </si>
  <si>
    <t>Sant Gervasi - la Bonanova  </t>
  </si>
  <si>
    <t>Sarrià  </t>
  </si>
  <si>
    <t>Vallvidrera, el Tibidabo i les Planes  </t>
  </si>
  <si>
    <t>Gràcia</t>
  </si>
  <si>
    <t>el Camp d'en Grassot i Gràcia Nova  </t>
  </si>
  <si>
    <t>el Coll  </t>
  </si>
  <si>
    <t>la Salut  </t>
  </si>
  <si>
    <t>la Vila de Gràcia  </t>
  </si>
  <si>
    <t>Vallcarca i els Penitents  </t>
  </si>
  <si>
    <t>Horta-Guinardó</t>
  </si>
  <si>
    <t>Can Baró  </t>
  </si>
  <si>
    <t>el Baix Guinardó  </t>
  </si>
  <si>
    <t>el Carmel  </t>
  </si>
  <si>
    <t>el Guinardó  </t>
  </si>
  <si>
    <t>Horta  </t>
  </si>
  <si>
    <t>la Clota  </t>
  </si>
  <si>
    <t>la Font d'en Fargues  </t>
  </si>
  <si>
    <t>la Teixonera  </t>
  </si>
  <si>
    <t>la Vall d'Hebron  </t>
  </si>
  <si>
    <t>Montbau  </t>
  </si>
  <si>
    <t>Sant Genís dels Agudells  </t>
  </si>
  <si>
    <t>Nou Barris</t>
  </si>
  <si>
    <t>Can Peguera  </t>
  </si>
  <si>
    <t>Canyelles  </t>
  </si>
  <si>
    <t>Ciutat Meridiana  </t>
  </si>
  <si>
    <t>el Turó de la Peira  </t>
  </si>
  <si>
    <t>la Guineueta  </t>
  </si>
  <si>
    <t>la Prosperitat  </t>
  </si>
  <si>
    <t>la Trinitat Nova  </t>
  </si>
  <si>
    <t>les Roquetes  </t>
  </si>
  <si>
    <t>Porta  </t>
  </si>
  <si>
    <t>Torre Baró  </t>
  </si>
  <si>
    <t>Vallbona  </t>
  </si>
  <si>
    <t>Verdun  </t>
  </si>
  <si>
    <t>Vilapicina i la Torre Llobeta  </t>
  </si>
  <si>
    <t>Sant Andreu</t>
  </si>
  <si>
    <t>Baró de Viver  </t>
  </si>
  <si>
    <t>el Bon Pastor  </t>
  </si>
  <si>
    <t>el Congrés i els Indians  </t>
  </si>
  <si>
    <t>la Sagrera  </t>
  </si>
  <si>
    <t>la Trinitat Vella  </t>
  </si>
  <si>
    <t>Navas  </t>
  </si>
  <si>
    <t>Sant Andreu  </t>
  </si>
  <si>
    <t>Sant Martí</t>
  </si>
  <si>
    <t>Diagonal Mar i el Front Marítim del Poblenou  </t>
  </si>
  <si>
    <t>el Besòs i el Maresme  </t>
  </si>
  <si>
    <t>el Camp de l'Arpa del Clot  </t>
  </si>
  <si>
    <t>el Clot  </t>
  </si>
  <si>
    <t>el Parc i la Llacuna del Poblenou  </t>
  </si>
  <si>
    <t>el Poblenou  </t>
  </si>
  <si>
    <t>la Verneda i la Pau  </t>
  </si>
  <si>
    <t>la Vila Olímpica del Poblenou  </t>
  </si>
  <si>
    <t>Provençals del Poblenou  </t>
  </si>
  <si>
    <t>Sant Martí de Provençals  </t>
  </si>
  <si>
    <t>Variació (punts percentuals) 2018-2019</t>
  </si>
  <si>
    <t>Municipis de Catalunya</t>
  </si>
  <si>
    <t>Municipis de la província de Barcelona</t>
  </si>
  <si>
    <t>Municipis de la província de Girona</t>
  </si>
  <si>
    <t>Municipis de la província de Lleida</t>
  </si>
  <si>
    <t>Preu de     venda per      m² útil (€)</t>
  </si>
  <si>
    <t>Variació (Punts percentuals) 2018-2019</t>
  </si>
  <si>
    <t>DIST_NOM</t>
  </si>
  <si>
    <t>nom</t>
  </si>
  <si>
    <t>Sarrià - Sant Gervasi</t>
  </si>
  <si>
    <t>Cn BCN DIst barri.CuentaDeIDHAB</t>
  </si>
  <si>
    <t>Cn BCN DIst barri.PromedioDeNOMD01C</t>
  </si>
  <si>
    <t>Cn BCN DIst barri.PromedioDeNOMD01F</t>
  </si>
  <si>
    <t>Cn BCN DIst barri.PromedioDePREU_M2_SU</t>
  </si>
  <si>
    <t>Cn BCN DIst barri_UNI.CuentaDeIDHAB</t>
  </si>
  <si>
    <t>Cn BCN DIst barri_UNI.PromedioDeNOMD01C</t>
  </si>
  <si>
    <t>Cn BCN DIst barri_UNI.PromedioDeNOMD01F</t>
  </si>
  <si>
    <t>Cn BCN DIst barri_UNI.PromedioDePREU_M2_SU</t>
  </si>
  <si>
    <t>Cn BCN DIst barri_PLURI.CuentaDeIDHAB</t>
  </si>
  <si>
    <t>Cn BCN DIst barri_PLURI.PromedioDeNOMD01C</t>
  </si>
  <si>
    <t>Cn BCN DIst barri_PLURI.PromedioDeNOMD01F</t>
  </si>
  <si>
    <t>Cn BCN DIst barri_PLURI.PromedioDePREU_M2_SU</t>
  </si>
  <si>
    <t/>
  </si>
  <si>
    <t>832</t>
  </si>
  <si>
    <t>10</t>
  </si>
  <si>
    <t>822</t>
  </si>
  <si>
    <t>SumaDeCuentaDeIDHAB</t>
  </si>
  <si>
    <t>PromedioDePromedioDeNOMD01C</t>
  </si>
  <si>
    <t>PromedioDePromedioDeNOMD01F</t>
  </si>
  <si>
    <t>PromedioDePromedioDePREU_M2_SU</t>
  </si>
  <si>
    <t>SumaDeCuentaDeIDHAB1</t>
  </si>
  <si>
    <t>PromedioDePromedioDeNOMD01C1</t>
  </si>
  <si>
    <t>PromedioDePromedioDeNOMD01F1</t>
  </si>
  <si>
    <t>PromedioDePromedioDePREU_M2_SU1</t>
  </si>
  <si>
    <t>SumaDeCuentaDeIDHAB2</t>
  </si>
  <si>
    <t>PromedioDePromedioDeNOMD01C2</t>
  </si>
  <si>
    <t>PromedioDePromedioDeNOMD01F2</t>
  </si>
  <si>
    <t>PromedioDePromedioDePREU_M2_SU2</t>
  </si>
  <si>
    <t>CORONA</t>
  </si>
  <si>
    <t>LOCALITAT_CP</t>
  </si>
  <si>
    <t>Sant Adrià del Besòs</t>
  </si>
  <si>
    <t>Vendrell, El</t>
  </si>
  <si>
    <t>Cn HAB BCN CORONES.CuentaDeNUMQUEST</t>
  </si>
  <si>
    <t>Cn HAB BCN CORONES.PromedioDeNOMD01C</t>
  </si>
  <si>
    <t>Cn HAB BCN CORONES.PromedioDeNOMD01F</t>
  </si>
  <si>
    <t>Cn HAB BCN CORONES.PromedioDePREU_M2_SU</t>
  </si>
  <si>
    <t>Cn HAB BCN CORONES UNI.CuentaDeNUMQUEST</t>
  </si>
  <si>
    <t>Cn HAB BCN CORONES UNI.PromedioDeNOMD01C</t>
  </si>
  <si>
    <t>Cn HAB BCN CORONES UNI.PromedioDeNOMD01F</t>
  </si>
  <si>
    <t>Cn HAB BCN CORONES UNI.PromedioDePREU_M2_SU</t>
  </si>
  <si>
    <t>Cn HAB BCN CORONES PLURI.CuentaDeNUMQUEST</t>
  </si>
  <si>
    <t>Cn HAB BCN CORONES PLURI.PromedioDeNOMD01C</t>
  </si>
  <si>
    <t>Cn HAB BCN CORONES PLURI.PromedioDeNOMD01F</t>
  </si>
  <si>
    <t>Cn HAB BCN CORONES PLURI.PromedioDePREU_M2_SU</t>
  </si>
  <si>
    <t>CuentaDeLOCALITAT_CP</t>
  </si>
  <si>
    <t>SumaDeCuentaDeNUMQUEST</t>
  </si>
  <si>
    <t>SumaDeCuentaDeNUMQUEST1</t>
  </si>
  <si>
    <t>SumaDeCuentaDeNUMQUEST2</t>
  </si>
  <si>
    <t>CuentaDeCORONA</t>
  </si>
  <si>
    <t>Municipis de la Quarta corona</t>
  </si>
  <si>
    <t>Municipis de la província de Tarragona</t>
  </si>
  <si>
    <t>Nom_Corona</t>
  </si>
  <si>
    <t>Municipi</t>
  </si>
  <si>
    <t>CuentaDeNUMQUEST</t>
  </si>
  <si>
    <t>Primera Corona</t>
  </si>
  <si>
    <t>Segona Corona</t>
  </si>
  <si>
    <t>Tercera Corona</t>
  </si>
  <si>
    <t>Municipis Àrea turística de muntanya. Girona</t>
  </si>
  <si>
    <t>Municipis turístics de Muntanya. Lleida</t>
  </si>
  <si>
    <t>CuentaDeIDHAB</t>
  </si>
  <si>
    <t>Cn_Corones_sup-preu tots.CuentaDeIDHAB</t>
  </si>
  <si>
    <t>Cn_Corones_sup-preu tots.PromedioDeNOMD01C</t>
  </si>
  <si>
    <t>Cn_Corones_sup-preu tots.PromedioDeNOMD01F</t>
  </si>
  <si>
    <t>Cn_Corones_sup-preu tots.PromedioDePreu_m2_util</t>
  </si>
  <si>
    <t>Cn_Corones_sup-preu UNI.CuentaDeIDHAB</t>
  </si>
  <si>
    <t>Cn_Corones_sup-preu UNI.PromedioDeNOMD01C</t>
  </si>
  <si>
    <t>Cn_Corones_sup-preu UNI.PromedioDeNOMD01F</t>
  </si>
  <si>
    <t>Cn_Corones_sup-preu UNI.PromedioDePreu_m2_util</t>
  </si>
  <si>
    <t>Cn_Corones_sup-preu PLURI.CuentaDeIDHAB</t>
  </si>
  <si>
    <t>Cn_Corones_sup-preu PLURI.PromedioDeNOMD01C</t>
  </si>
  <si>
    <t>Cn_Corones_sup-preu PLURI.PromedioDeNOMD01F</t>
  </si>
  <si>
    <t>Cn_Corones_sup-preu PLURI.PromedioDePreu_m2_util</t>
  </si>
  <si>
    <t>Id_Corona</t>
  </si>
  <si>
    <t>PromedioDeNOMD01C</t>
  </si>
  <si>
    <t>PromedioDeNOMD01F</t>
  </si>
  <si>
    <t>PromedioDePreu_m2_util</t>
  </si>
  <si>
    <t>Cn_Corones_preu tots.CuentaDeIDHAB</t>
  </si>
  <si>
    <t>Cn_Corones_preu tots.PromedioDeNOMD01F</t>
  </si>
  <si>
    <t>Cn_Corones_preu tots.MáxDeNOMD01F</t>
  </si>
  <si>
    <t>Cn_Corones_preu tots.MínDeNOMD01F</t>
  </si>
  <si>
    <t>Cn_Corones_preu UNI.CuentaDeIDHAB</t>
  </si>
  <si>
    <t>Cn_Corones_preu UNI.PromedioDeNOMD01F</t>
  </si>
  <si>
    <t>Cn_Corones_preu UNI.MáxDeNOMD01F</t>
  </si>
  <si>
    <t>Cn_Corones_preu UNI.MínDeNOMD01F</t>
  </si>
  <si>
    <t>Cn_Corones_preu PLURI.CuentaDeIDHAB</t>
  </si>
  <si>
    <t>Cn_Corones_preu PLURI.PromedioDeNOMD01F</t>
  </si>
  <si>
    <t>Cn_Corones_preu PLURI.MáxDeNOMD01F</t>
  </si>
  <si>
    <t>Cn_Corones_preu PLURI.MínDeNOMD01F</t>
  </si>
  <si>
    <t>CuentaDeMunicipi</t>
  </si>
  <si>
    <t>MáxDeNOMD01F</t>
  </si>
  <si>
    <t>MínDeNOMD01F</t>
  </si>
  <si>
    <t>MáxDeNOMD01C</t>
  </si>
  <si>
    <t>MínDeNOMD01C</t>
  </si>
  <si>
    <t>Cn_Corones_Sup tots.CuentaDeIDHAB</t>
  </si>
  <si>
    <t>Cn_Corones_Sup tots.PromedioDeNOMD01C</t>
  </si>
  <si>
    <t>Cn_Corones_Sup tots.MáxDeNOMD01C</t>
  </si>
  <si>
    <t>Cn_Corones_Sup tots.MínDeNOMD01C</t>
  </si>
  <si>
    <t>Cn_Corones_Sup UNI.CuentaDeIDHAB</t>
  </si>
  <si>
    <t>Cn_Corones_Sup UNI.PromedioDeNOMD01C</t>
  </si>
  <si>
    <t>Cn_Corones_Sup UNI.MáxDeNOMD01C</t>
  </si>
  <si>
    <t>Cn_Corones_Sup UNI.MínDeNOMD01C</t>
  </si>
  <si>
    <t>PromedioDeNOMD01B</t>
  </si>
  <si>
    <t>MáxDeNOMD01B</t>
  </si>
  <si>
    <t>MínDeNOMD01B</t>
  </si>
  <si>
    <t>Cn_Corones_Sup Sense tots.CuentaDeIDHAB</t>
  </si>
  <si>
    <t>Cn_Corones_Sup Sense tots.PromedioDeNOMD01B</t>
  </si>
  <si>
    <t>Cn_Corones_Sup Sense tots.MáxDeNOMD01B</t>
  </si>
  <si>
    <t>Cn_Corones_Sup Sense tots.MínDeNOMD01B</t>
  </si>
  <si>
    <t>Cn_Corones_Sup Sense UNI.CuentaDeIDHAB</t>
  </si>
  <si>
    <t>Cn_Corones_Sup Sense UNI.PromedioDeNOMD01B</t>
  </si>
  <si>
    <t>Cn_Corones_Sup Sense UNI.MáxDeNOMD01B</t>
  </si>
  <si>
    <t>Cn_Corones_Sup Sense UNI.MínDeNOMD01B</t>
  </si>
  <si>
    <t>Cn_Corones_Sup Sense PLURI.CuentaDeIDHAB</t>
  </si>
  <si>
    <t>Cn_Corones_Sup Sense PLURI.PromedioDeNOMD01B</t>
  </si>
  <si>
    <t>Cn_Corones_Sup Sense PLURI.MáxDeNOMD01B</t>
  </si>
  <si>
    <t>Cn_Corones_Sup Sense PLURI.MínDeNOMD01B</t>
  </si>
  <si>
    <t>Cn_Corones_Sup T_PLURI.CuentaDeIDHAB</t>
  </si>
  <si>
    <t>Cn_Corones_Sup T_PLURI.PromedioDeNOMD01C</t>
  </si>
  <si>
    <t>Cn_Corones_Sup T_PLURI.MáxDeNOMD01C</t>
  </si>
  <si>
    <t>Cn_Corones_Sup T_PLURI.MínDeNOMD01C</t>
  </si>
  <si>
    <t>PromedioDeNOMD01A</t>
  </si>
  <si>
    <t>MáxDeNOMD01A</t>
  </si>
  <si>
    <t>MínDeNOMD01A</t>
  </si>
  <si>
    <t>Cn_Corones_Sup Amb tots.CuentaDeIDHAB</t>
  </si>
  <si>
    <t>Cn_Corones_Sup Amb tots.PromedioDeNOMD01A</t>
  </si>
  <si>
    <t>Cn_Corones_Sup Amb tots.MáxDeNOMD01A</t>
  </si>
  <si>
    <t>Cn_Corones_Sup Amb tots.MínDeNOMD01A</t>
  </si>
  <si>
    <t>Cn_Corones_Sup Amb UNI.CuentaDeIDHAB</t>
  </si>
  <si>
    <t>Cn_Corones_Sup Amb UNI.PromedioDeNOMD01A</t>
  </si>
  <si>
    <t>Cn_Corones_Sup Amb UNI.MáxDeNOMD01A</t>
  </si>
  <si>
    <t>Cn_Corones_Sup Amb UNI.MínDeNOMD01A</t>
  </si>
  <si>
    <t>Cn_Corones_Sup Amb PLURI.CuentaDeIDHAB</t>
  </si>
  <si>
    <t>Cn_Corones_Sup Amb PLURI.PromedioDeNOMD01A</t>
  </si>
  <si>
    <t>Cn_Corones_Sup Amb PLURI.MáxDeNOMD01A</t>
  </si>
  <si>
    <t>Cn_Corones_Sup Amb PLURI.MínDeNOMD01A</t>
  </si>
  <si>
    <t>Cn_Corones_preu_m2 tots.CuentaDeIDHAB</t>
  </si>
  <si>
    <t>Cn_Corones_preu_m2 tots.PromedioDePreu_m2_util</t>
  </si>
  <si>
    <t>Cn_Corones_preu_m2 tots.MáxDePreu_m2_util</t>
  </si>
  <si>
    <t>Cn_Corones_preu_m2 tots.MínDePreu_m2_util</t>
  </si>
  <si>
    <t>Cn_Corones_preu_m2 UNI.CuentaDeIDHAB</t>
  </si>
  <si>
    <t>Cn_Corones_preu_m2 UNI.PromedioDePreu_m2_util</t>
  </si>
  <si>
    <t>Cn_Corones_preu_m2 UNI.MáxDePreu_m2_util</t>
  </si>
  <si>
    <t>Cn_Corones_preu_m2 UNI.MínDePreu_m2_util</t>
  </si>
  <si>
    <t>Cn_Corones_preu_m2 PLURI.CuentaDeIDHAB</t>
  </si>
  <si>
    <t>Cn_Corones_preu_m2 PLURI.PromedioDePreu_m2_util</t>
  </si>
  <si>
    <t>Cn_Corones_preu_m2 PLURI.MáxDePreu_m2_util</t>
  </si>
  <si>
    <t>Cn_Corones_preu_m2 PLURI.MínDePreu_m2_util</t>
  </si>
  <si>
    <t>MáxDePreu_m2_util</t>
  </si>
  <si>
    <t>MínDePreu_m2_util</t>
  </si>
  <si>
    <t>CuentaDeNom_Corona</t>
  </si>
  <si>
    <t>PromedioDePreu_m2_SSEC</t>
  </si>
  <si>
    <t>MáxDePreu_m2_SSEC</t>
  </si>
  <si>
    <t>MínDePreu_m2_SSEC</t>
  </si>
  <si>
    <t>Cn_Corones_preu_m2 SEC_tots.CuentaDeIDHAB</t>
  </si>
  <si>
    <t>Cn_Corones_preu_m2 SEC_tots.PromedioDePreu_m2_SSEC</t>
  </si>
  <si>
    <t>Cn_Corones_preu_m2 SEC_tots.MáxDePreu_m2_SSEC</t>
  </si>
  <si>
    <t>Cn_Corones_preu_m2 SEC_tots.MínDePreu_m2_SSEC</t>
  </si>
  <si>
    <t>Cn_Corones_preu_m2 SEC UNI.CuentaDeIDHAB</t>
  </si>
  <si>
    <t>Cn_Corones_preu_m2 SEC UNI.PromedioDePreu_m2_SSEC</t>
  </si>
  <si>
    <t>Cn_Corones_preu_m2 SEC UNI.MáxDePreu_m2_SSEC</t>
  </si>
  <si>
    <t>Cn_Corones_preu_m2 SEC UNI.MínDePreu_m2_SSEC</t>
  </si>
  <si>
    <t>Cn_Corones_preu_m2 SEC PLURI.CuentaDeIDHAB</t>
  </si>
  <si>
    <t>Cn_Corones_preu_m2 SEC PLURI.PromedioDePreu_m2_SSEC</t>
  </si>
  <si>
    <t>Cn_Corones_preu_m2 SEC PLURI.MáxDePreu_m2_SSEC</t>
  </si>
  <si>
    <t>Cn_Corones_preu_m2 SEC PLURI.MínDePreu_m2_SSEC</t>
  </si>
  <si>
    <t>PREU PER M2 CONSTRUÏT sense elements comuns
SENSE ELEMENTS COMUNS (€)</t>
  </si>
  <si>
    <t>PREU PER M2 CONSTRUÏT  amb elements comuns
AMB ELEMENTS COMUNS (€)</t>
  </si>
  <si>
    <t>PromedioDePreu_m2_SAEC</t>
  </si>
  <si>
    <t>MáxDePreu_m2_SAEC</t>
  </si>
  <si>
    <t>MínDePreu_m2_SAEC</t>
  </si>
  <si>
    <t>Cn_Corones_preu_m2 Amb_tots.CuentaDeIDHAB</t>
  </si>
  <si>
    <t>Cn_Corones_preu_m2 Amb_tots.PromedioDePreu_m2_SAEC</t>
  </si>
  <si>
    <t>Cn_Corones_preu_m2 Amb_tots.MáxDePreu_m2_SAEC</t>
  </si>
  <si>
    <t>Cn_Corones_preu_m2 Amb_tots.MínDePreu_m2_SAEC</t>
  </si>
  <si>
    <t>Cn_Corones_preu_m2 Amb UNI.CuentaDeIDHAB</t>
  </si>
  <si>
    <t>Cn_Corones_preu_m2 Amb UNI.PromedioDePreu_m2_SAEC</t>
  </si>
  <si>
    <t>Cn_Corones_preu_m2 Amb UNI.MáxDePreu_m2_SAEC</t>
  </si>
  <si>
    <t>Cn_Corones_preu_m2 Amb UNI.MínDePreu_m2_SAEC</t>
  </si>
  <si>
    <t>Cn_Corones_preu_m2 Amb PLURI.PromedioDePreu_m2_SAEC</t>
  </si>
  <si>
    <t>Cn_Corones_preu_m2 Amb PLURI.MáxDePreu_m2_SAEC</t>
  </si>
  <si>
    <t>Cn_Corones_preu_m2 Amb PLURI.MínDePreu_m2_SAEC</t>
  </si>
  <si>
    <t>CODI_AMBIT</t>
  </si>
  <si>
    <t>AMBIT</t>
  </si>
  <si>
    <t>AT01</t>
  </si>
  <si>
    <t>Metropolità</t>
  </si>
  <si>
    <t>AT02</t>
  </si>
  <si>
    <t>Comarques Gironines</t>
  </si>
  <si>
    <t>AT03</t>
  </si>
  <si>
    <t>Camp de Tarragona</t>
  </si>
  <si>
    <t>AT04</t>
  </si>
  <si>
    <t>Terres de l'Ebre</t>
  </si>
  <si>
    <t>AT05</t>
  </si>
  <si>
    <t>Ponent</t>
  </si>
  <si>
    <t>AT06</t>
  </si>
  <si>
    <t>Comarques Centrals</t>
  </si>
  <si>
    <t>AT07</t>
  </si>
  <si>
    <t>Alt Pirineu i Aran</t>
  </si>
  <si>
    <t>AT08</t>
  </si>
  <si>
    <t>Penedès</t>
  </si>
  <si>
    <t>CuentaDeCODI_AMBIT</t>
  </si>
  <si>
    <t>CuentaDeAMBIT</t>
  </si>
  <si>
    <t>Cn_Ambits tots.CuentaDeIDHAB</t>
  </si>
  <si>
    <t>Cn_Ambits tots.PromedioDeNOMD01C</t>
  </si>
  <si>
    <t>Cn_Ambits tots.PromedioDeNOMD01F</t>
  </si>
  <si>
    <t>Cn_Ambits tots.PromedioDePreu_m2_util</t>
  </si>
  <si>
    <t>Cn_Ambits UNI.CuentaDeIDHAB</t>
  </si>
  <si>
    <t>Cn_Ambits UNI.PromedioDeNOMD01C</t>
  </si>
  <si>
    <t>Cn_Ambits UNI.PromedioDeNOMD01F</t>
  </si>
  <si>
    <t>Cn_Ambits UNI.PromedioDePreu_m2_util</t>
  </si>
  <si>
    <t>Cn_Ambits PLURI.CuentaDeIDHAB</t>
  </si>
  <si>
    <t>Cn_Ambits PLURI.PromedioDeNOMD01C</t>
  </si>
  <si>
    <t>Cn_Ambits PLURI.PromedioDeNOMD01F</t>
  </si>
  <si>
    <t>Cn_Ambits PLURI.PromedioDePreu_m2_util</t>
  </si>
  <si>
    <t xml:space="preserve">                  -    </t>
  </si>
  <si>
    <t xml:space="preserve">                   -    </t>
  </si>
  <si>
    <t xml:space="preserve">                          -    </t>
  </si>
  <si>
    <t>NOMES CANVIA LA PRIMERA TAULA, les dues de sota NO S'AHN MODIFICAT</t>
  </si>
  <si>
    <t xml:space="preserve">                       -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</si>
</sst>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#,##0.0"/>
    <numFmt numFmtId="166" formatCode="0.0"/>
    <numFmt numFmtId="167" formatCode="#,##0_ ;\-#,##0\ "/>
    <numFmt numFmtId="168" formatCode="_-* #,##0.0\ _€_-;\-* #,##0.0\ _€_-;_-* &quot;-&quot;??\ _€_-;_-@_-"/>
    <numFmt numFmtId="169" formatCode="_-* #,##0\ _€_-;\-* #,##0\ _€_-;_-* &quot;-&quot;??\ _€_-;_-@_-"/>
  </numFmts>
  <fonts count="1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7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244">
    <xf numFmtId="0" fontId="0" fillId="0" borderId="0" xfId="0"/>
    <xf numFmtId="0" fontId="5" fillId="0" borderId="0" xfId="0" applyFont="1" applyAlignment="1">
      <alignment vertical="center"/>
    </xf>
    <xf numFmtId="169" fontId="5" fillId="0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69" fontId="5" fillId="3" borderId="1" xfId="2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9" fontId="6" fillId="2" borderId="1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4" borderId="8" xfId="5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169" fontId="6" fillId="0" borderId="1" xfId="2" applyNumberFormat="1" applyFont="1" applyBorder="1" applyAlignment="1">
      <alignment horizontal="center" vertical="center"/>
    </xf>
    <xf numFmtId="0" fontId="7" fillId="0" borderId="9" xfId="5" applyFont="1" applyBorder="1"/>
    <xf numFmtId="0" fontId="7" fillId="0" borderId="9" xfId="5" applyFont="1" applyBorder="1" applyAlignment="1">
      <alignment horizontal="right"/>
    </xf>
    <xf numFmtId="0" fontId="7" fillId="0" borderId="9" xfId="5" applyFont="1" applyBorder="1" applyAlignment="1">
      <alignment horizontal="right" wrapText="1"/>
    </xf>
    <xf numFmtId="169" fontId="6" fillId="0" borderId="0" xfId="2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169" fontId="5" fillId="3" borderId="1" xfId="2" applyNumberFormat="1" applyFont="1" applyFill="1" applyBorder="1" applyAlignment="1">
      <alignment vertical="center"/>
    </xf>
    <xf numFmtId="169" fontId="6" fillId="2" borderId="1" xfId="2" applyNumberFormat="1" applyFont="1" applyFill="1" applyBorder="1" applyAlignment="1">
      <alignment vertical="center"/>
    </xf>
    <xf numFmtId="0" fontId="7" fillId="4" borderId="8" xfId="6" applyFont="1" applyFill="1" applyBorder="1" applyAlignment="1">
      <alignment horizontal="center" vertical="center"/>
    </xf>
    <xf numFmtId="0" fontId="7" fillId="0" borderId="9" xfId="6" applyFont="1" applyBorder="1" applyAlignment="1">
      <alignment horizontal="right" vertical="center" wrapText="1"/>
    </xf>
    <xf numFmtId="169" fontId="6" fillId="0" borderId="1" xfId="2" applyNumberFormat="1" applyFont="1" applyBorder="1" applyAlignment="1">
      <alignment vertical="center"/>
    </xf>
    <xf numFmtId="0" fontId="7" fillId="0" borderId="9" xfId="6" applyFont="1" applyBorder="1" applyAlignment="1">
      <alignment horizontal="right" vertical="center"/>
    </xf>
    <xf numFmtId="0" fontId="7" fillId="0" borderId="9" xfId="6" applyFont="1" applyBorder="1" applyAlignment="1">
      <alignment vertical="center"/>
    </xf>
    <xf numFmtId="0" fontId="7" fillId="4" borderId="8" xfId="7" applyFont="1" applyFill="1" applyBorder="1" applyAlignment="1">
      <alignment horizontal="center"/>
    </xf>
    <xf numFmtId="0" fontId="7" fillId="0" borderId="9" xfId="7" applyFont="1" applyBorder="1" applyAlignment="1">
      <alignment horizontal="right" wrapText="1"/>
    </xf>
    <xf numFmtId="0" fontId="6" fillId="0" borderId="0" xfId="0" applyFont="1"/>
    <xf numFmtId="0" fontId="8" fillId="0" borderId="2" xfId="0" applyFont="1" applyBorder="1" applyAlignment="1">
      <alignment horizontal="center" vertical="center" wrapText="1"/>
    </xf>
    <xf numFmtId="0" fontId="6" fillId="3" borderId="1" xfId="0" applyFont="1" applyFill="1" applyBorder="1"/>
    <xf numFmtId="3" fontId="6" fillId="3" borderId="1" xfId="2" applyNumberFormat="1" applyFont="1" applyFill="1" applyBorder="1" applyAlignment="1"/>
    <xf numFmtId="165" fontId="8" fillId="3" borderId="1" xfId="2" applyNumberFormat="1" applyFont="1" applyFill="1" applyBorder="1" applyAlignment="1">
      <alignment horizontal="right" wrapText="1"/>
    </xf>
    <xf numFmtId="3" fontId="8" fillId="3" borderId="1" xfId="2" applyNumberFormat="1" applyFont="1" applyFill="1" applyBorder="1" applyAlignment="1">
      <alignment horizontal="right" wrapText="1"/>
    </xf>
    <xf numFmtId="165" fontId="6" fillId="3" borderId="1" xfId="0" applyNumberFormat="1" applyFont="1" applyFill="1" applyBorder="1"/>
    <xf numFmtId="3" fontId="6" fillId="3" borderId="1" xfId="0" applyNumberFormat="1" applyFont="1" applyFill="1" applyBorder="1"/>
    <xf numFmtId="167" fontId="6" fillId="3" borderId="1" xfId="2" applyNumberFormat="1" applyFont="1" applyFill="1" applyBorder="1" applyAlignment="1"/>
    <xf numFmtId="0" fontId="6" fillId="2" borderId="1" xfId="0" applyFont="1" applyFill="1" applyBorder="1"/>
    <xf numFmtId="3" fontId="6" fillId="2" borderId="1" xfId="2" applyNumberFormat="1" applyFont="1" applyFill="1" applyBorder="1" applyAlignment="1"/>
    <xf numFmtId="165" fontId="8" fillId="2" borderId="1" xfId="2" applyNumberFormat="1" applyFont="1" applyFill="1" applyBorder="1" applyAlignment="1">
      <alignment horizontal="right"/>
    </xf>
    <xf numFmtId="3" fontId="6" fillId="2" borderId="1" xfId="2" applyNumberFormat="1" applyFont="1" applyFill="1" applyBorder="1" applyAlignment="1">
      <alignment horizontal="right"/>
    </xf>
    <xf numFmtId="165" fontId="6" fillId="2" borderId="1" xfId="0" applyNumberFormat="1" applyFont="1" applyFill="1" applyBorder="1"/>
    <xf numFmtId="3" fontId="6" fillId="2" borderId="1" xfId="0" applyNumberFormat="1" applyFont="1" applyFill="1" applyBorder="1"/>
    <xf numFmtId="167" fontId="6" fillId="2" borderId="1" xfId="2" applyNumberFormat="1" applyFont="1" applyFill="1" applyBorder="1" applyAlignment="1"/>
    <xf numFmtId="0" fontId="6" fillId="0" borderId="1" xfId="0" applyFont="1" applyBorder="1"/>
    <xf numFmtId="3" fontId="6" fillId="0" borderId="1" xfId="0" applyNumberFormat="1" applyFont="1" applyBorder="1"/>
    <xf numFmtId="165" fontId="8" fillId="0" borderId="1" xfId="2" applyNumberFormat="1" applyFont="1" applyBorder="1" applyAlignment="1">
      <alignment horizontal="right"/>
    </xf>
    <xf numFmtId="3" fontId="6" fillId="0" borderId="1" xfId="2" applyNumberFormat="1" applyFont="1" applyBorder="1" applyAlignment="1">
      <alignment horizontal="right"/>
    </xf>
    <xf numFmtId="165" fontId="6" fillId="0" borderId="1" xfId="0" applyNumberFormat="1" applyFont="1" applyBorder="1"/>
    <xf numFmtId="166" fontId="6" fillId="2" borderId="1" xfId="0" applyNumberFormat="1" applyFont="1" applyFill="1" applyBorder="1"/>
    <xf numFmtId="3" fontId="6" fillId="0" borderId="0" xfId="0" applyNumberFormat="1" applyFont="1"/>
    <xf numFmtId="0" fontId="7" fillId="3" borderId="1" xfId="1" applyFont="1" applyFill="1" applyBorder="1" applyAlignment="1">
      <alignment horizontal="left" vertical="center"/>
    </xf>
    <xf numFmtId="169" fontId="6" fillId="3" borderId="1" xfId="2" applyNumberFormat="1" applyFont="1" applyFill="1" applyBorder="1" applyAlignment="1">
      <alignment vertical="center"/>
    </xf>
    <xf numFmtId="168" fontId="6" fillId="3" borderId="1" xfId="2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169" fontId="6" fillId="2" borderId="1" xfId="2" applyNumberFormat="1" applyFont="1" applyFill="1" applyBorder="1" applyAlignment="1">
      <alignment horizontal="right" vertical="center"/>
    </xf>
    <xf numFmtId="168" fontId="6" fillId="2" borderId="1" xfId="2" applyNumberFormat="1" applyFont="1" applyFill="1" applyBorder="1" applyAlignment="1">
      <alignment vertical="center"/>
    </xf>
    <xf numFmtId="0" fontId="7" fillId="0" borderId="1" xfId="1" applyFont="1" applyBorder="1" applyAlignment="1">
      <alignment vertical="center" wrapText="1"/>
    </xf>
    <xf numFmtId="168" fontId="6" fillId="0" borderId="1" xfId="2" applyNumberFormat="1" applyFont="1" applyBorder="1" applyAlignment="1">
      <alignment vertical="center"/>
    </xf>
    <xf numFmtId="0" fontId="7" fillId="4" borderId="8" xfId="4" applyFont="1" applyFill="1" applyBorder="1" applyAlignment="1">
      <alignment horizontal="center" vertical="center"/>
    </xf>
    <xf numFmtId="0" fontId="7" fillId="0" borderId="9" xfId="4" applyFont="1" applyBorder="1" applyAlignment="1">
      <alignment horizontal="right" vertical="center" wrapText="1"/>
    </xf>
    <xf numFmtId="0" fontId="7" fillId="0" borderId="9" xfId="4" applyFont="1" applyBorder="1" applyAlignment="1">
      <alignment vertical="center" wrapText="1"/>
    </xf>
    <xf numFmtId="4" fontId="7" fillId="0" borderId="9" xfId="4" applyNumberFormat="1" applyFont="1" applyBorder="1" applyAlignment="1">
      <alignment horizontal="right" vertical="center" wrapText="1"/>
    </xf>
    <xf numFmtId="0" fontId="7" fillId="0" borderId="0" xfId="4" applyFont="1" applyAlignment="1">
      <alignment vertical="center"/>
    </xf>
    <xf numFmtId="3" fontId="8" fillId="3" borderId="1" xfId="0" applyNumberFormat="1" applyFont="1" applyFill="1" applyBorder="1" applyAlignment="1">
      <alignment horizontal="left" vertical="center"/>
    </xf>
    <xf numFmtId="3" fontId="8" fillId="2" borderId="1" xfId="0" applyNumberFormat="1" applyFont="1" applyFill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vertical="center"/>
    </xf>
    <xf numFmtId="0" fontId="8" fillId="0" borderId="0" xfId="0" applyFont="1"/>
    <xf numFmtId="4" fontId="9" fillId="3" borderId="1" xfId="0" applyNumberFormat="1" applyFont="1" applyFill="1" applyBorder="1" applyAlignment="1">
      <alignment horizontal="left" vertical="center" shrinkToFit="1"/>
    </xf>
    <xf numFmtId="4" fontId="8" fillId="0" borderId="1" xfId="0" applyNumberFormat="1" applyFont="1" applyBorder="1" applyAlignment="1">
      <alignment horizontal="left" vertical="center" shrinkToFit="1"/>
    </xf>
    <xf numFmtId="0" fontId="8" fillId="0" borderId="1" xfId="0" applyFont="1" applyBorder="1" applyAlignment="1">
      <alignment horizontal="center"/>
    </xf>
    <xf numFmtId="0" fontId="7" fillId="2" borderId="1" xfId="1" applyFont="1" applyFill="1" applyBorder="1" applyAlignment="1">
      <alignment horizontal="left"/>
    </xf>
    <xf numFmtId="0" fontId="7" fillId="0" borderId="1" xfId="1" applyFont="1" applyBorder="1" applyAlignment="1">
      <alignment wrapText="1"/>
    </xf>
    <xf numFmtId="169" fontId="6" fillId="3" borderId="1" xfId="2" applyNumberFormat="1" applyFont="1" applyFill="1" applyBorder="1"/>
    <xf numFmtId="169" fontId="6" fillId="2" borderId="1" xfId="2" applyNumberFormat="1" applyFont="1" applyFill="1" applyBorder="1"/>
    <xf numFmtId="0" fontId="7" fillId="4" borderId="8" xfId="8" applyFont="1" applyFill="1" applyBorder="1" applyAlignment="1">
      <alignment horizontal="center"/>
    </xf>
    <xf numFmtId="0" fontId="7" fillId="0" borderId="9" xfId="8" applyFont="1" applyBorder="1" applyAlignment="1">
      <alignment horizontal="right" wrapText="1"/>
    </xf>
    <xf numFmtId="169" fontId="6" fillId="0" borderId="1" xfId="2" applyNumberFormat="1" applyFont="1" applyBorder="1"/>
    <xf numFmtId="0" fontId="7" fillId="0" borderId="0" xfId="1" applyFont="1" applyAlignment="1">
      <alignment wrapText="1"/>
    </xf>
    <xf numFmtId="0" fontId="7" fillId="5" borderId="0" xfId="1" applyFont="1" applyFill="1" applyAlignment="1">
      <alignment wrapText="1"/>
    </xf>
    <xf numFmtId="0" fontId="6" fillId="5" borderId="0" xfId="0" applyFont="1" applyFill="1"/>
    <xf numFmtId="0" fontId="7" fillId="0" borderId="9" xfId="8" applyFont="1" applyBorder="1"/>
    <xf numFmtId="0" fontId="7" fillId="0" borderId="9" xfId="8" applyFont="1" applyBorder="1" applyAlignment="1">
      <alignment horizontal="right"/>
    </xf>
    <xf numFmtId="0" fontId="7" fillId="0" borderId="1" xfId="1" applyFont="1" applyBorder="1"/>
    <xf numFmtId="0" fontId="7" fillId="0" borderId="0" xfId="8" applyFont="1"/>
    <xf numFmtId="0" fontId="8" fillId="0" borderId="1" xfId="0" applyFont="1" applyBorder="1" applyAlignment="1">
      <alignment horizontal="center" wrapText="1"/>
    </xf>
    <xf numFmtId="4" fontId="9" fillId="3" borderId="1" xfId="0" applyNumberFormat="1" applyFont="1" applyFill="1" applyBorder="1" applyAlignment="1">
      <alignment horizontal="left" vertical="center" wrapText="1"/>
    </xf>
    <xf numFmtId="169" fontId="9" fillId="3" borderId="1" xfId="2" applyNumberFormat="1" applyFont="1" applyFill="1" applyBorder="1" applyAlignment="1">
      <alignment horizontal="right" vertical="center" shrinkToFit="1"/>
    </xf>
    <xf numFmtId="0" fontId="10" fillId="4" borderId="8" xfId="8" applyFont="1" applyFill="1" applyBorder="1" applyAlignment="1">
      <alignment horizontal="center"/>
    </xf>
    <xf numFmtId="0" fontId="10" fillId="0" borderId="9" xfId="8" applyFont="1" applyBorder="1" applyAlignment="1">
      <alignment wrapText="1"/>
    </xf>
    <xf numFmtId="0" fontId="10" fillId="0" borderId="9" xfId="8" applyFont="1" applyBorder="1" applyAlignment="1">
      <alignment horizontal="right" wrapText="1"/>
    </xf>
    <xf numFmtId="0" fontId="1" fillId="0" borderId="0" xfId="8"/>
    <xf numFmtId="168" fontId="6" fillId="3" borderId="1" xfId="2" applyNumberFormat="1" applyFont="1" applyFill="1" applyBorder="1" applyAlignment="1">
      <alignment horizontal="center"/>
    </xf>
    <xf numFmtId="168" fontId="6" fillId="2" borderId="1" xfId="2" applyNumberFormat="1" applyFont="1" applyFill="1" applyBorder="1" applyAlignment="1">
      <alignment horizontal="center"/>
    </xf>
    <xf numFmtId="168" fontId="6" fillId="0" borderId="1" xfId="2" applyNumberFormat="1" applyFont="1" applyBorder="1" applyAlignment="1">
      <alignment horizontal="center"/>
    </xf>
    <xf numFmtId="169" fontId="6" fillId="3" borderId="1" xfId="2" applyNumberFormat="1" applyFont="1" applyFill="1" applyBorder="1" applyAlignment="1">
      <alignment horizontal="center"/>
    </xf>
    <xf numFmtId="169" fontId="6" fillId="2" borderId="1" xfId="2" applyNumberFormat="1" applyFont="1" applyFill="1" applyBorder="1" applyAlignment="1">
      <alignment horizontal="center"/>
    </xf>
    <xf numFmtId="169" fontId="6" fillId="0" borderId="1" xfId="2" applyNumberFormat="1" applyFont="1" applyBorder="1" applyAlignment="1">
      <alignment horizontal="center"/>
    </xf>
    <xf numFmtId="0" fontId="11" fillId="4" borderId="8" xfId="8" applyFont="1" applyFill="1" applyBorder="1" applyAlignment="1">
      <alignment horizontal="center"/>
    </xf>
    <xf numFmtId="0" fontId="12" fillId="5" borderId="0" xfId="1" applyFont="1" applyFill="1" applyAlignment="1">
      <alignment wrapText="1"/>
    </xf>
    <xf numFmtId="0" fontId="13" fillId="5" borderId="0" xfId="0" applyFont="1" applyFill="1"/>
    <xf numFmtId="168" fontId="5" fillId="3" borderId="1" xfId="2" applyNumberFormat="1" applyFont="1" applyFill="1" applyBorder="1" applyAlignment="1">
      <alignment vertical="center"/>
    </xf>
    <xf numFmtId="0" fontId="14" fillId="4" borderId="8" xfId="9" applyFont="1" applyFill="1" applyBorder="1" applyAlignment="1">
      <alignment horizontal="center"/>
    </xf>
    <xf numFmtId="0" fontId="14" fillId="0" borderId="9" xfId="9" applyFont="1" applyBorder="1" applyAlignment="1">
      <alignment horizontal="right" wrapText="1"/>
    </xf>
    <xf numFmtId="168" fontId="6" fillId="3" borderId="1" xfId="2" applyNumberFormat="1" applyFont="1" applyFill="1" applyBorder="1"/>
    <xf numFmtId="168" fontId="6" fillId="2" borderId="1" xfId="2" applyNumberFormat="1" applyFont="1" applyFill="1" applyBorder="1"/>
    <xf numFmtId="168" fontId="6" fillId="0" borderId="1" xfId="2" applyNumberFormat="1" applyFont="1" applyBorder="1"/>
    <xf numFmtId="0" fontId="14" fillId="0" borderId="9" xfId="9" applyFont="1" applyBorder="1"/>
    <xf numFmtId="164" fontId="14" fillId="0" borderId="9" xfId="2" applyFont="1" applyFill="1" applyBorder="1" applyAlignment="1">
      <alignment horizontal="right"/>
    </xf>
    <xf numFmtId="164" fontId="15" fillId="0" borderId="0" xfId="2" applyFont="1" applyAlignment="1"/>
    <xf numFmtId="164" fontId="14" fillId="4" borderId="8" xfId="2" applyFont="1" applyFill="1" applyBorder="1" applyAlignment="1">
      <alignment horizontal="center"/>
    </xf>
    <xf numFmtId="164" fontId="14" fillId="0" borderId="9" xfId="2" applyFont="1" applyFill="1" applyBorder="1" applyAlignment="1">
      <alignment horizontal="right" wrapText="1"/>
    </xf>
    <xf numFmtId="164" fontId="6" fillId="0" borderId="0" xfId="2" applyFont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6" fillId="3" borderId="1" xfId="2" applyNumberFormat="1" applyFont="1" applyFill="1" applyBorder="1" applyAlignment="1">
      <alignment horizontal="center" vertical="center"/>
    </xf>
    <xf numFmtId="0" fontId="14" fillId="4" borderId="8" xfId="10" applyFont="1" applyFill="1" applyBorder="1" applyAlignment="1">
      <alignment horizontal="center" vertical="center"/>
    </xf>
    <xf numFmtId="0" fontId="14" fillId="0" borderId="9" xfId="10" applyFont="1" applyBorder="1" applyAlignment="1">
      <alignment vertical="center"/>
    </xf>
    <xf numFmtId="0" fontId="14" fillId="0" borderId="9" xfId="10" applyFont="1" applyBorder="1" applyAlignment="1">
      <alignment horizontal="right" vertical="center"/>
    </xf>
    <xf numFmtId="0" fontId="15" fillId="0" borderId="0" xfId="10" applyAlignment="1">
      <alignment vertical="center"/>
    </xf>
    <xf numFmtId="0" fontId="14" fillId="0" borderId="9" xfId="10" applyFont="1" applyBorder="1" applyAlignment="1">
      <alignment horizontal="right" vertical="center" wrapText="1"/>
    </xf>
    <xf numFmtId="0" fontId="7" fillId="0" borderId="0" xfId="1" applyFont="1" applyAlignment="1">
      <alignment vertical="center" wrapText="1"/>
    </xf>
    <xf numFmtId="0" fontId="7" fillId="5" borderId="0" xfId="1" applyFont="1" applyFill="1" applyAlignment="1">
      <alignment vertical="center" wrapText="1"/>
    </xf>
    <xf numFmtId="0" fontId="6" fillId="5" borderId="0" xfId="0" applyFont="1" applyFill="1" applyAlignment="1">
      <alignment vertical="center"/>
    </xf>
    <xf numFmtId="0" fontId="10" fillId="4" borderId="8" xfId="11" applyFont="1" applyFill="1" applyBorder="1" applyAlignment="1">
      <alignment horizontal="center"/>
    </xf>
    <xf numFmtId="0" fontId="10" fillId="0" borderId="9" xfId="11" applyFont="1" applyBorder="1" applyAlignment="1">
      <alignment horizontal="right" wrapText="1"/>
    </xf>
    <xf numFmtId="0" fontId="10" fillId="0" borderId="9" xfId="11" applyFont="1" applyBorder="1"/>
    <xf numFmtId="0" fontId="10" fillId="0" borderId="9" xfId="11" applyFont="1" applyBorder="1" applyAlignment="1">
      <alignment horizontal="right"/>
    </xf>
    <xf numFmtId="0" fontId="1" fillId="0" borderId="0" xfId="11"/>
    <xf numFmtId="169" fontId="9" fillId="3" borderId="1" xfId="2" applyNumberFormat="1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vertical="center"/>
    </xf>
    <xf numFmtId="0" fontId="10" fillId="4" borderId="8" xfId="12" applyFont="1" applyFill="1" applyBorder="1" applyAlignment="1">
      <alignment horizontal="center" vertical="center"/>
    </xf>
    <xf numFmtId="0" fontId="10" fillId="0" borderId="9" xfId="12" applyFont="1" applyBorder="1" applyAlignment="1">
      <alignment horizontal="right" vertical="center" wrapText="1"/>
    </xf>
    <xf numFmtId="169" fontId="8" fillId="0" borderId="1" xfId="2" applyNumberFormat="1" applyFont="1" applyFill="1" applyBorder="1" applyAlignment="1">
      <alignment vertical="center"/>
    </xf>
    <xf numFmtId="169" fontId="8" fillId="2" borderId="1" xfId="2" applyNumberFormat="1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169" fontId="8" fillId="2" borderId="1" xfId="2" applyNumberFormat="1" applyFont="1" applyFill="1" applyBorder="1" applyAlignment="1">
      <alignment horizontal="right" vertical="center"/>
    </xf>
    <xf numFmtId="169" fontId="8" fillId="3" borderId="1" xfId="2" applyNumberFormat="1" applyFont="1" applyFill="1" applyBorder="1" applyAlignment="1">
      <alignment horizontal="center" vertical="center"/>
    </xf>
    <xf numFmtId="169" fontId="8" fillId="3" borderId="1" xfId="2" applyNumberFormat="1" applyFont="1" applyFill="1" applyBorder="1" applyAlignment="1">
      <alignment horizontal="right" vertical="center"/>
    </xf>
    <xf numFmtId="4" fontId="7" fillId="0" borderId="9" xfId="3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7" fillId="0" borderId="0" xfId="3" applyFont="1" applyAlignment="1">
      <alignment vertical="center"/>
    </xf>
    <xf numFmtId="0" fontId="6" fillId="0" borderId="3" xfId="0" applyFont="1" applyBorder="1" applyAlignment="1">
      <alignment vertical="center" wrapText="1"/>
    </xf>
    <xf numFmtId="169" fontId="8" fillId="0" borderId="1" xfId="2" applyNumberFormat="1" applyFont="1" applyFill="1" applyBorder="1" applyAlignment="1">
      <alignment horizontal="right" vertical="center"/>
    </xf>
    <xf numFmtId="168" fontId="8" fillId="0" borderId="1" xfId="2" applyNumberFormat="1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horizontal="right" vertical="center"/>
    </xf>
    <xf numFmtId="0" fontId="7" fillId="0" borderId="9" xfId="3" applyFont="1" applyBorder="1" applyAlignment="1">
      <alignment horizontal="right" vertical="center" wrapText="1"/>
    </xf>
    <xf numFmtId="168" fontId="8" fillId="3" borderId="1" xfId="2" applyNumberFormat="1" applyFont="1" applyFill="1" applyBorder="1" applyAlignment="1">
      <alignment horizontal="right" vertical="center"/>
    </xf>
    <xf numFmtId="0" fontId="7" fillId="0" borderId="9" xfId="3" applyFont="1" applyBorder="1" applyAlignment="1">
      <alignment vertical="center" wrapText="1"/>
    </xf>
    <xf numFmtId="169" fontId="8" fillId="3" borderId="1" xfId="2" applyNumberFormat="1" applyFont="1" applyFill="1" applyBorder="1" applyAlignment="1">
      <alignment vertical="center"/>
    </xf>
    <xf numFmtId="169" fontId="8" fillId="2" borderId="1" xfId="2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8" fontId="8" fillId="2" borderId="1" xfId="2" applyNumberFormat="1" applyFont="1" applyFill="1" applyBorder="1" applyAlignment="1">
      <alignment horizontal="right" vertical="center"/>
    </xf>
    <xf numFmtId="168" fontId="8" fillId="2" borderId="1" xfId="2" applyNumberFormat="1" applyFont="1" applyFill="1" applyBorder="1" applyAlignment="1">
      <alignment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10" fillId="4" borderId="8" xfId="6" applyFont="1" applyFill="1" applyBorder="1" applyAlignment="1">
      <alignment horizontal="center"/>
    </xf>
    <xf numFmtId="0" fontId="10" fillId="0" borderId="9" xfId="6" applyFont="1" applyBorder="1" applyAlignment="1">
      <alignment horizontal="right" wrapText="1"/>
    </xf>
    <xf numFmtId="0" fontId="10" fillId="0" borderId="9" xfId="6" applyFont="1" applyBorder="1" applyAlignment="1">
      <alignment wrapText="1"/>
    </xf>
    <xf numFmtId="0" fontId="1" fillId="0" borderId="0" xfId="6"/>
    <xf numFmtId="0" fontId="10" fillId="4" borderId="8" xfId="16" applyFont="1" applyFill="1" applyBorder="1" applyAlignment="1">
      <alignment horizontal="center"/>
    </xf>
    <xf numFmtId="0" fontId="10" fillId="0" borderId="9" xfId="16" applyFont="1" applyBorder="1" applyAlignment="1">
      <alignment horizontal="right" wrapText="1"/>
    </xf>
    <xf numFmtId="0" fontId="10" fillId="0" borderId="9" xfId="16" applyFont="1" applyBorder="1"/>
    <xf numFmtId="0" fontId="10" fillId="0" borderId="9" xfId="16" applyFont="1" applyBorder="1" applyAlignment="1">
      <alignment horizontal="right"/>
    </xf>
    <xf numFmtId="0" fontId="1" fillId="0" borderId="0" xfId="16"/>
    <xf numFmtId="0" fontId="18" fillId="6" borderId="0" xfId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0" fillId="4" borderId="8" xfId="12" applyFont="1" applyFill="1" applyBorder="1" applyAlignment="1">
      <alignment horizontal="center"/>
    </xf>
    <xf numFmtId="0" fontId="10" fillId="0" borderId="9" xfId="12" applyFont="1" applyBorder="1" applyAlignment="1">
      <alignment horizontal="right" wrapText="1"/>
    </xf>
    <xf numFmtId="0" fontId="10" fillId="0" borderId="9" xfId="12" applyFont="1" applyBorder="1"/>
    <xf numFmtId="0" fontId="10" fillId="0" borderId="9" xfId="12" applyFont="1" applyBorder="1" applyAlignment="1">
      <alignment horizontal="right"/>
    </xf>
    <xf numFmtId="0" fontId="1" fillId="0" borderId="0" xfId="12"/>
    <xf numFmtId="168" fontId="13" fillId="2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 applyAlignment="1">
      <alignment vertical="center"/>
    </xf>
    <xf numFmtId="168" fontId="12" fillId="3" borderId="1" xfId="2" applyNumberFormat="1" applyFont="1" applyFill="1" applyBorder="1" applyAlignment="1">
      <alignment vertical="center"/>
    </xf>
    <xf numFmtId="169" fontId="12" fillId="3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/>
    <xf numFmtId="169" fontId="12" fillId="3" borderId="1" xfId="2" applyNumberFormat="1" applyFont="1" applyFill="1" applyBorder="1" applyAlignment="1">
      <alignment horizontal="right" vertical="center" shrinkToFit="1"/>
    </xf>
    <xf numFmtId="168" fontId="13" fillId="2" borderId="1" xfId="2" applyNumberFormat="1" applyFont="1" applyFill="1" applyBorder="1" applyAlignment="1">
      <alignment horizontal="center"/>
    </xf>
    <xf numFmtId="0" fontId="5" fillId="3" borderId="1" xfId="0" applyFont="1" applyFill="1" applyBorder="1"/>
    <xf numFmtId="169" fontId="5" fillId="3" borderId="1" xfId="2" applyNumberFormat="1" applyFont="1" applyFill="1" applyBorder="1" applyAlignment="1">
      <alignment horizontal="center"/>
    </xf>
    <xf numFmtId="168" fontId="12" fillId="3" borderId="1" xfId="2" applyNumberFormat="1" applyFont="1" applyFill="1" applyBorder="1" applyAlignment="1">
      <alignment horizontal="center"/>
    </xf>
    <xf numFmtId="168" fontId="5" fillId="3" borderId="1" xfId="2" applyNumberFormat="1" applyFont="1" applyFill="1" applyBorder="1" applyAlignment="1">
      <alignment horizontal="center"/>
    </xf>
    <xf numFmtId="169" fontId="13" fillId="2" borderId="1" xfId="2" applyNumberFormat="1" applyFont="1" applyFill="1" applyBorder="1" applyAlignment="1">
      <alignment horizontal="center" vertical="center"/>
    </xf>
    <xf numFmtId="169" fontId="13" fillId="3" borderId="1" xfId="2" applyNumberFormat="1" applyFont="1" applyFill="1" applyBorder="1" applyAlignment="1">
      <alignment horizontal="center" vertical="center"/>
    </xf>
    <xf numFmtId="169" fontId="13" fillId="0" borderId="1" xfId="2" applyNumberFormat="1" applyFont="1" applyBorder="1" applyAlignment="1">
      <alignment horizontal="center" vertical="center"/>
    </xf>
    <xf numFmtId="169" fontId="12" fillId="3" borderId="1" xfId="2" applyNumberFormat="1" applyFont="1" applyFill="1" applyBorder="1" applyAlignment="1">
      <alignment horizontal="center" vertical="center" shrinkToFit="1"/>
    </xf>
    <xf numFmtId="168" fontId="13" fillId="2" borderId="1" xfId="2" applyNumberFormat="1" applyFont="1" applyFill="1" applyBorder="1" applyAlignment="1">
      <alignment horizontal="right" vertical="center"/>
    </xf>
    <xf numFmtId="168" fontId="13" fillId="0" borderId="1" xfId="2" applyNumberFormat="1" applyFont="1" applyFill="1" applyBorder="1" applyAlignment="1">
      <alignment horizontal="right" vertical="center"/>
    </xf>
    <xf numFmtId="169" fontId="13" fillId="0" borderId="1" xfId="2" applyNumberFormat="1" applyFont="1" applyFill="1" applyBorder="1" applyAlignment="1">
      <alignment horizontal="center" vertical="center"/>
    </xf>
    <xf numFmtId="168" fontId="13" fillId="3" borderId="1" xfId="2" applyNumberFormat="1" applyFont="1" applyFill="1" applyBorder="1" applyAlignment="1">
      <alignment horizontal="right" vertical="center"/>
    </xf>
    <xf numFmtId="166" fontId="8" fillId="2" borderId="1" xfId="2" applyNumberFormat="1" applyFont="1" applyFill="1" applyBorder="1" applyAlignment="1">
      <alignment vertical="center"/>
    </xf>
    <xf numFmtId="166" fontId="8" fillId="0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 applyAlignment="1">
      <alignment horizontal="right" vertical="center"/>
    </xf>
    <xf numFmtId="169" fontId="13" fillId="3" borderId="1" xfId="2" applyNumberFormat="1" applyFont="1" applyFill="1" applyBorder="1" applyAlignment="1">
      <alignment vertical="center"/>
    </xf>
    <xf numFmtId="168" fontId="13" fillId="3" borderId="1" xfId="2" applyNumberFormat="1" applyFont="1" applyFill="1" applyBorder="1" applyAlignment="1">
      <alignment vertical="center"/>
    </xf>
    <xf numFmtId="168" fontId="6" fillId="2" borderId="1" xfId="2" applyNumberFormat="1" applyFont="1" applyFill="1" applyBorder="1" applyAlignment="1">
      <alignment horizontal="right" vertical="center"/>
    </xf>
    <xf numFmtId="3" fontId="13" fillId="0" borderId="1" xfId="0" applyNumberFormat="1" applyFont="1" applyBorder="1"/>
    <xf numFmtId="3" fontId="13" fillId="2" borderId="1" xfId="0" applyNumberFormat="1" applyFont="1" applyFill="1" applyBorder="1"/>
    <xf numFmtId="3" fontId="13" fillId="3" borderId="1" xfId="0" applyNumberFormat="1" applyFont="1" applyFill="1" applyBorder="1"/>
    <xf numFmtId="168" fontId="13" fillId="3" borderId="1" xfId="2" applyNumberFormat="1" applyFont="1" applyFill="1" applyBorder="1" applyAlignment="1"/>
    <xf numFmtId="168" fontId="6" fillId="2" borderId="1" xfId="2" applyNumberFormat="1" applyFont="1" applyFill="1" applyBorder="1" applyAlignment="1"/>
    <xf numFmtId="168" fontId="6" fillId="0" borderId="1" xfId="2" applyNumberFormat="1" applyFont="1" applyBorder="1" applyAlignment="1"/>
    <xf numFmtId="168" fontId="13" fillId="0" borderId="1" xfId="2" applyNumberFormat="1" applyFont="1" applyBorder="1" applyAlignment="1"/>
    <xf numFmtId="168" fontId="13" fillId="3" borderId="1" xfId="2" applyNumberFormat="1" applyFont="1" applyFill="1" applyBorder="1" applyAlignment="1">
      <alignment horizontal="right"/>
    </xf>
    <xf numFmtId="168" fontId="6" fillId="2" borderId="1" xfId="2" applyNumberFormat="1" applyFont="1" applyFill="1" applyBorder="1" applyAlignment="1">
      <alignment horizontal="right"/>
    </xf>
    <xf numFmtId="168" fontId="6" fillId="0" borderId="1" xfId="2" applyNumberFormat="1" applyFont="1" applyBorder="1" applyAlignment="1">
      <alignment horizontal="right"/>
    </xf>
    <xf numFmtId="168" fontId="13" fillId="0" borderId="1" xfId="2" applyNumberFormat="1" applyFont="1" applyBorder="1" applyAlignment="1">
      <alignment horizontal="right"/>
    </xf>
    <xf numFmtId="168" fontId="13" fillId="2" borderId="1" xfId="2" applyNumberFormat="1" applyFont="1" applyFill="1" applyBorder="1" applyAlignment="1"/>
    <xf numFmtId="168" fontId="9" fillId="3" borderId="1" xfId="2" applyNumberFormat="1" applyFont="1" applyFill="1" applyBorder="1" applyAlignment="1">
      <alignment horizontal="center" vertical="center" shrinkToFit="1"/>
    </xf>
    <xf numFmtId="168" fontId="6" fillId="2" borderId="1" xfId="2" applyNumberFormat="1" applyFont="1" applyFill="1" applyBorder="1" applyAlignment="1">
      <alignment horizontal="center" vertical="center"/>
    </xf>
    <xf numFmtId="168" fontId="6" fillId="0" borderId="1" xfId="2" applyNumberFormat="1" applyFont="1" applyBorder="1" applyAlignment="1">
      <alignment horizontal="center" vertical="center"/>
    </xf>
    <xf numFmtId="168" fontId="13" fillId="0" borderId="1" xfId="2" applyNumberFormat="1" applyFont="1" applyBorder="1" applyAlignment="1">
      <alignment horizontal="center" vertical="center"/>
    </xf>
    <xf numFmtId="168" fontId="13" fillId="2" borderId="1" xfId="2" applyNumberFormat="1" applyFont="1" applyFill="1" applyBorder="1" applyAlignment="1">
      <alignment horizontal="center" vertical="center"/>
    </xf>
    <xf numFmtId="168" fontId="12" fillId="3" borderId="1" xfId="2" applyNumberFormat="1" applyFont="1" applyFill="1" applyBorder="1" applyAlignment="1">
      <alignment horizontal="center" vertical="center" shrinkToFit="1"/>
    </xf>
    <xf numFmtId="168" fontId="13" fillId="0" borderId="1" xfId="2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166" fontId="8" fillId="3" borderId="1" xfId="2" applyNumberFormat="1" applyFont="1" applyFill="1" applyBorder="1" applyAlignment="1">
      <alignment vertical="center"/>
    </xf>
    <xf numFmtId="167" fontId="6" fillId="3" borderId="1" xfId="2" applyNumberFormat="1" applyFont="1" applyFill="1" applyBorder="1" applyAlignment="1">
      <alignment vertical="center"/>
    </xf>
    <xf numFmtId="167" fontId="6" fillId="2" borderId="1" xfId="2" applyNumberFormat="1" applyFont="1" applyFill="1" applyBorder="1" applyAlignment="1">
      <alignment horizontal="right" vertical="center"/>
    </xf>
    <xf numFmtId="167" fontId="6" fillId="2" borderId="1" xfId="2" applyNumberFormat="1" applyFont="1" applyFill="1" applyBorder="1" applyAlignment="1">
      <alignment vertical="center"/>
    </xf>
    <xf numFmtId="167" fontId="6" fillId="0" borderId="1" xfId="2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169" fontId="8" fillId="0" borderId="1" xfId="2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wrapText="1"/>
    </xf>
  </cellXfs>
  <cellStyles count="17">
    <cellStyle name="Comma" xfId="2" builtinId="3"/>
    <cellStyle name="Normal" xfId="0" builtinId="0"/>
    <cellStyle name="Normal 2" xfId="13"/>
    <cellStyle name="Normal 3" xfId="14"/>
    <cellStyle name="Normal 3 2" xfId="15"/>
    <cellStyle name="Normal_Àmbits territorials" xfId="12"/>
    <cellStyle name="Normal_BCN + districte+barris 2018-19" xfId="3"/>
    <cellStyle name="Normal_Corones-Àmbits tur 2018-19" xfId="4"/>
    <cellStyle name="Normal_Mun 18-19" xfId="1"/>
    <cellStyle name="Normal_Nombre" xfId="5"/>
    <cellStyle name="Normal_Preu - m2" xfId="10"/>
    <cellStyle name="Normal_Preu - m2_1" xfId="11"/>
    <cellStyle name="Normal_Preu_1" xfId="16"/>
    <cellStyle name="Normal_Resum" xfId="6"/>
    <cellStyle name="Normal_Resum_1" xfId="7"/>
    <cellStyle name="Normal_Superfície" xfId="8"/>
    <cellStyle name="Normal_Superfície_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105834</xdr:rowOff>
    </xdr:from>
    <xdr:ext cx="3116302" cy="539750"/>
    <xdr:sp macro="" textlink="">
      <xdr:nvSpPr>
        <xdr:cNvPr id="2" name="1 CuadroText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105834"/>
          <a:ext cx="3116302" cy="53975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ca-ES" sz="1100" b="0" cap="none" spc="0">
              <a:ln>
                <a:noFill/>
              </a:ln>
              <a:solidFill>
                <a:schemeClr val="tx1"/>
              </a:solidFill>
              <a:effectLst/>
            </a:rPr>
            <a:t>Les modificacions</a:t>
          </a:r>
          <a:r>
            <a:rPr lang="ca-ES" sz="1100" b="0" cap="none" spc="0" baseline="0">
              <a:ln>
                <a:noFill/>
              </a:ln>
              <a:solidFill>
                <a:schemeClr val="tx1"/>
              </a:solidFill>
              <a:effectLst/>
            </a:rPr>
            <a:t> amb color de lletra vermell</a:t>
          </a:r>
          <a:endParaRPr lang="ca-ES" sz="11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V120" sqref="V120"/>
    </sheetView>
  </sheetViews>
  <sheetFormatPr defaultColWidth="11.5" defaultRowHeight="10.5"/>
  <cols>
    <col min="1" max="1" width="48.625" style="7" bestFit="1" customWidth="1"/>
    <col min="2" max="2" width="12.625" style="14" customWidth="1"/>
    <col min="3" max="3" width="12.5" style="14" customWidth="1"/>
    <col min="4" max="4" width="11.5" style="7"/>
    <col min="5" max="5" width="27.5" style="7" customWidth="1"/>
    <col min="6" max="6" width="28.125" style="7" bestFit="1" customWidth="1"/>
    <col min="7" max="16384" width="11.5" style="7"/>
  </cols>
  <sheetData>
    <row r="1" spans="1:8" s="1" customFormat="1" ht="21" customHeight="1">
      <c r="B1" s="2" t="s">
        <v>0</v>
      </c>
      <c r="C1" s="2" t="s">
        <v>1</v>
      </c>
    </row>
    <row r="2" spans="1:8" s="1" customFormat="1">
      <c r="A2" s="3" t="s">
        <v>2</v>
      </c>
      <c r="B2" s="4">
        <f>B3+B4+B14+B27+B35+B42+B45+B49+B52+B54+B59+B64+B68</f>
        <v>708</v>
      </c>
      <c r="C2" s="4">
        <f>C3+C4+C14+C27+C35+C42+C45+C49+C52+C54+C59+C64+C68</f>
        <v>6084</v>
      </c>
    </row>
    <row r="3" spans="1:8">
      <c r="A3" s="5" t="s">
        <v>3</v>
      </c>
      <c r="B3" s="6">
        <f>G5</f>
        <v>209</v>
      </c>
      <c r="C3" s="6">
        <f>H5</f>
        <v>1070</v>
      </c>
    </row>
    <row r="4" spans="1:8">
      <c r="A4" s="5" t="s">
        <v>74</v>
      </c>
      <c r="B4" s="6">
        <f>SUM(B5:B13)</f>
        <v>94</v>
      </c>
      <c r="C4" s="6">
        <f>SUM(C5:C13)</f>
        <v>1661</v>
      </c>
      <c r="E4" s="8" t="s">
        <v>296</v>
      </c>
      <c r="F4" s="8" t="s">
        <v>297</v>
      </c>
      <c r="G4" s="8" t="s">
        <v>298</v>
      </c>
      <c r="H4" s="8" t="s">
        <v>304</v>
      </c>
    </row>
    <row r="5" spans="1:8">
      <c r="A5" s="9" t="s">
        <v>5</v>
      </c>
      <c r="B5" s="10">
        <f>G6</f>
        <v>29</v>
      </c>
      <c r="C5" s="10">
        <f>H6</f>
        <v>651</v>
      </c>
      <c r="E5" s="11" t="s">
        <v>73</v>
      </c>
      <c r="F5" s="11" t="s">
        <v>73</v>
      </c>
      <c r="G5" s="12">
        <v>209</v>
      </c>
      <c r="H5" s="13">
        <v>1070</v>
      </c>
    </row>
    <row r="6" spans="1:8">
      <c r="A6" s="9" t="s">
        <v>6</v>
      </c>
      <c r="B6" s="10">
        <f t="shared" ref="B6:B13" si="0">G7</f>
        <v>14</v>
      </c>
      <c r="C6" s="10">
        <f t="shared" ref="C6:C13" si="1">H7</f>
        <v>137</v>
      </c>
      <c r="E6" s="11" t="s">
        <v>299</v>
      </c>
      <c r="F6" s="11" t="s">
        <v>5</v>
      </c>
      <c r="G6" s="12">
        <v>29</v>
      </c>
      <c r="H6" s="13">
        <v>651</v>
      </c>
    </row>
    <row r="7" spans="1:8">
      <c r="A7" s="9" t="s">
        <v>7</v>
      </c>
      <c r="B7" s="10">
        <f t="shared" si="0"/>
        <v>4</v>
      </c>
      <c r="C7" s="10">
        <f t="shared" si="1"/>
        <v>36</v>
      </c>
      <c r="E7" s="11" t="s">
        <v>299</v>
      </c>
      <c r="F7" s="11" t="s">
        <v>6</v>
      </c>
      <c r="G7" s="12">
        <v>14</v>
      </c>
      <c r="H7" s="13">
        <v>137</v>
      </c>
    </row>
    <row r="8" spans="1:8">
      <c r="A8" s="9" t="s">
        <v>8</v>
      </c>
      <c r="B8" s="10">
        <f t="shared" si="0"/>
        <v>19</v>
      </c>
      <c r="C8" s="10">
        <f t="shared" si="1"/>
        <v>439</v>
      </c>
      <c r="E8" s="11" t="s">
        <v>299</v>
      </c>
      <c r="F8" s="11" t="s">
        <v>7</v>
      </c>
      <c r="G8" s="12">
        <v>4</v>
      </c>
      <c r="H8" s="13">
        <v>36</v>
      </c>
    </row>
    <row r="9" spans="1:8">
      <c r="A9" s="9" t="s">
        <v>9</v>
      </c>
      <c r="B9" s="10">
        <f t="shared" si="0"/>
        <v>6</v>
      </c>
      <c r="C9" s="10">
        <f t="shared" si="1"/>
        <v>101</v>
      </c>
      <c r="E9" s="11" t="s">
        <v>299</v>
      </c>
      <c r="F9" s="11" t="s">
        <v>8</v>
      </c>
      <c r="G9" s="12">
        <v>19</v>
      </c>
      <c r="H9" s="13">
        <v>439</v>
      </c>
    </row>
    <row r="10" spans="1:8">
      <c r="A10" s="9" t="s">
        <v>10</v>
      </c>
      <c r="B10" s="10">
        <f t="shared" si="0"/>
        <v>7</v>
      </c>
      <c r="C10" s="10">
        <f t="shared" si="1"/>
        <v>59</v>
      </c>
      <c r="E10" s="11" t="s">
        <v>299</v>
      </c>
      <c r="F10" s="11" t="s">
        <v>9</v>
      </c>
      <c r="G10" s="12">
        <v>6</v>
      </c>
      <c r="H10" s="13">
        <v>101</v>
      </c>
    </row>
    <row r="11" spans="1:8">
      <c r="A11" s="9" t="s">
        <v>11</v>
      </c>
      <c r="B11" s="10">
        <f t="shared" si="0"/>
        <v>2</v>
      </c>
      <c r="C11" s="10">
        <f t="shared" si="1"/>
        <v>137</v>
      </c>
      <c r="E11" s="11" t="s">
        <v>299</v>
      </c>
      <c r="F11" s="11" t="s">
        <v>10</v>
      </c>
      <c r="G11" s="12">
        <v>7</v>
      </c>
      <c r="H11" s="13">
        <v>59</v>
      </c>
    </row>
    <row r="12" spans="1:8">
      <c r="A12" s="9" t="s">
        <v>12</v>
      </c>
      <c r="B12" s="10">
        <f t="shared" si="0"/>
        <v>8</v>
      </c>
      <c r="C12" s="10">
        <f t="shared" si="1"/>
        <v>81</v>
      </c>
      <c r="E12" s="11" t="s">
        <v>299</v>
      </c>
      <c r="F12" s="11" t="s">
        <v>11</v>
      </c>
      <c r="G12" s="12">
        <v>2</v>
      </c>
      <c r="H12" s="13">
        <v>137</v>
      </c>
    </row>
    <row r="13" spans="1:8">
      <c r="A13" s="9" t="s">
        <v>13</v>
      </c>
      <c r="B13" s="10">
        <f t="shared" si="0"/>
        <v>5</v>
      </c>
      <c r="C13" s="10">
        <f t="shared" si="1"/>
        <v>20</v>
      </c>
      <c r="E13" s="11" t="s">
        <v>299</v>
      </c>
      <c r="F13" s="11" t="s">
        <v>12</v>
      </c>
      <c r="G13" s="12">
        <v>8</v>
      </c>
      <c r="H13" s="13">
        <v>81</v>
      </c>
    </row>
    <row r="14" spans="1:8">
      <c r="A14" s="5" t="s">
        <v>75</v>
      </c>
      <c r="B14" s="6">
        <f>SUM(B15:B26)</f>
        <v>90</v>
      </c>
      <c r="C14" s="6">
        <f>SUM(C15:C26)</f>
        <v>766</v>
      </c>
      <c r="E14" s="11" t="s">
        <v>299</v>
      </c>
      <c r="F14" s="11" t="s">
        <v>13</v>
      </c>
      <c r="G14" s="12">
        <v>5</v>
      </c>
      <c r="H14" s="13">
        <v>20</v>
      </c>
    </row>
    <row r="15" spans="1:8">
      <c r="A15" s="9" t="s">
        <v>15</v>
      </c>
      <c r="B15" s="10">
        <f>G15</f>
        <v>6</v>
      </c>
      <c r="C15" s="10">
        <f>H15</f>
        <v>49</v>
      </c>
      <c r="E15" s="11" t="s">
        <v>300</v>
      </c>
      <c r="F15" s="11" t="s">
        <v>15</v>
      </c>
      <c r="G15" s="12">
        <v>6</v>
      </c>
      <c r="H15" s="13">
        <v>49</v>
      </c>
    </row>
    <row r="16" spans="1:8">
      <c r="A16" s="9" t="s">
        <v>16</v>
      </c>
      <c r="B16" s="10">
        <f t="shared" ref="B16:B26" si="2">G16</f>
        <v>8</v>
      </c>
      <c r="C16" s="10">
        <f t="shared" ref="C16:C26" si="3">H16</f>
        <v>28</v>
      </c>
      <c r="E16" s="11" t="s">
        <v>300</v>
      </c>
      <c r="F16" s="11" t="s">
        <v>16</v>
      </c>
      <c r="G16" s="12">
        <v>8</v>
      </c>
      <c r="H16" s="13">
        <v>28</v>
      </c>
    </row>
    <row r="17" spans="1:8">
      <c r="A17" s="9" t="s">
        <v>17</v>
      </c>
      <c r="B17" s="10">
        <f t="shared" si="2"/>
        <v>6</v>
      </c>
      <c r="C17" s="10">
        <f t="shared" si="3"/>
        <v>26</v>
      </c>
      <c r="E17" s="11" t="s">
        <v>300</v>
      </c>
      <c r="F17" s="11" t="s">
        <v>17</v>
      </c>
      <c r="G17" s="12">
        <v>6</v>
      </c>
      <c r="H17" s="13">
        <v>26</v>
      </c>
    </row>
    <row r="18" spans="1:8">
      <c r="A18" s="9" t="s">
        <v>18</v>
      </c>
      <c r="B18" s="10">
        <f t="shared" si="2"/>
        <v>3</v>
      </c>
      <c r="C18" s="10">
        <f t="shared" si="3"/>
        <v>18</v>
      </c>
      <c r="E18" s="11" t="s">
        <v>300</v>
      </c>
      <c r="F18" s="11" t="s">
        <v>18</v>
      </c>
      <c r="G18" s="12">
        <v>3</v>
      </c>
      <c r="H18" s="13">
        <v>18</v>
      </c>
    </row>
    <row r="19" spans="1:8">
      <c r="A19" s="9" t="s">
        <v>19</v>
      </c>
      <c r="B19" s="10">
        <f t="shared" si="2"/>
        <v>6</v>
      </c>
      <c r="C19" s="10">
        <f t="shared" si="3"/>
        <v>70</v>
      </c>
      <c r="E19" s="11" t="s">
        <v>300</v>
      </c>
      <c r="F19" s="11" t="s">
        <v>19</v>
      </c>
      <c r="G19" s="12">
        <v>6</v>
      </c>
      <c r="H19" s="13">
        <v>70</v>
      </c>
    </row>
    <row r="20" spans="1:8">
      <c r="A20" s="9" t="s">
        <v>20</v>
      </c>
      <c r="B20" s="10">
        <f t="shared" si="2"/>
        <v>9</v>
      </c>
      <c r="C20" s="10">
        <f t="shared" si="3"/>
        <v>142</v>
      </c>
      <c r="E20" s="11" t="s">
        <v>300</v>
      </c>
      <c r="F20" s="11" t="s">
        <v>20</v>
      </c>
      <c r="G20" s="12">
        <v>9</v>
      </c>
      <c r="H20" s="13">
        <v>142</v>
      </c>
    </row>
    <row r="21" spans="1:8">
      <c r="A21" s="9" t="s">
        <v>21</v>
      </c>
      <c r="B21" s="10">
        <f t="shared" si="2"/>
        <v>5</v>
      </c>
      <c r="C21" s="10">
        <f t="shared" si="3"/>
        <v>51</v>
      </c>
      <c r="E21" s="11" t="s">
        <v>300</v>
      </c>
      <c r="F21" s="11" t="s">
        <v>21</v>
      </c>
      <c r="G21" s="12">
        <v>5</v>
      </c>
      <c r="H21" s="13">
        <v>51</v>
      </c>
    </row>
    <row r="22" spans="1:8">
      <c r="A22" s="9" t="s">
        <v>22</v>
      </c>
      <c r="B22" s="10">
        <f t="shared" si="2"/>
        <v>2</v>
      </c>
      <c r="C22" s="10">
        <f t="shared" si="3"/>
        <v>69</v>
      </c>
      <c r="E22" s="11" t="s">
        <v>300</v>
      </c>
      <c r="F22" s="11" t="s">
        <v>22</v>
      </c>
      <c r="G22" s="12">
        <v>2</v>
      </c>
      <c r="H22" s="13">
        <v>69</v>
      </c>
    </row>
    <row r="23" spans="1:8">
      <c r="A23" s="9" t="s">
        <v>23</v>
      </c>
      <c r="B23" s="10">
        <f t="shared" si="2"/>
        <v>1</v>
      </c>
      <c r="C23" s="10">
        <f t="shared" si="3"/>
        <v>23</v>
      </c>
      <c r="E23" s="11" t="s">
        <v>300</v>
      </c>
      <c r="F23" s="11" t="s">
        <v>23</v>
      </c>
      <c r="G23" s="12">
        <v>1</v>
      </c>
      <c r="H23" s="13">
        <v>23</v>
      </c>
    </row>
    <row r="24" spans="1:8">
      <c r="A24" s="9" t="s">
        <v>24</v>
      </c>
      <c r="B24" s="10">
        <f t="shared" si="2"/>
        <v>12</v>
      </c>
      <c r="C24" s="10">
        <f t="shared" si="3"/>
        <v>69</v>
      </c>
      <c r="E24" s="11" t="s">
        <v>300</v>
      </c>
      <c r="F24" s="11" t="s">
        <v>24</v>
      </c>
      <c r="G24" s="12">
        <v>12</v>
      </c>
      <c r="H24" s="13">
        <v>69</v>
      </c>
    </row>
    <row r="25" spans="1:8">
      <c r="A25" s="9" t="s">
        <v>25</v>
      </c>
      <c r="B25" s="10">
        <f t="shared" si="2"/>
        <v>23</v>
      </c>
      <c r="C25" s="10">
        <f t="shared" si="3"/>
        <v>188</v>
      </c>
      <c r="E25" s="11" t="s">
        <v>300</v>
      </c>
      <c r="F25" s="11" t="s">
        <v>25</v>
      </c>
      <c r="G25" s="12">
        <v>23</v>
      </c>
      <c r="H25" s="13">
        <v>188</v>
      </c>
    </row>
    <row r="26" spans="1:8">
      <c r="A26" s="9" t="s">
        <v>26</v>
      </c>
      <c r="B26" s="10">
        <f t="shared" si="2"/>
        <v>9</v>
      </c>
      <c r="C26" s="10">
        <f t="shared" si="3"/>
        <v>33</v>
      </c>
      <c r="E26" s="11" t="s">
        <v>300</v>
      </c>
      <c r="F26" s="11" t="s">
        <v>26</v>
      </c>
      <c r="G26" s="12">
        <v>9</v>
      </c>
      <c r="H26" s="13">
        <v>33</v>
      </c>
    </row>
    <row r="27" spans="1:8">
      <c r="A27" s="5" t="s">
        <v>76</v>
      </c>
      <c r="B27" s="6">
        <f>SUM(B28:B34)</f>
        <v>122</v>
      </c>
      <c r="C27" s="6">
        <f>SUM(C28:C34)</f>
        <v>1282</v>
      </c>
      <c r="E27" s="11" t="s">
        <v>301</v>
      </c>
      <c r="F27" s="11" t="s">
        <v>28</v>
      </c>
      <c r="G27" s="12">
        <v>6</v>
      </c>
      <c r="H27" s="13">
        <v>35</v>
      </c>
    </row>
    <row r="28" spans="1:8">
      <c r="A28" s="9" t="s">
        <v>28</v>
      </c>
      <c r="B28" s="10">
        <f>G27</f>
        <v>6</v>
      </c>
      <c r="C28" s="10">
        <f>H27</f>
        <v>35</v>
      </c>
      <c r="E28" s="11" t="s">
        <v>301</v>
      </c>
      <c r="F28" s="11" t="s">
        <v>29</v>
      </c>
      <c r="G28" s="12">
        <v>11</v>
      </c>
      <c r="H28" s="13">
        <v>74</v>
      </c>
    </row>
    <row r="29" spans="1:8">
      <c r="A29" s="9" t="s">
        <v>29</v>
      </c>
      <c r="B29" s="10">
        <f t="shared" ref="B29:B34" si="4">G28</f>
        <v>11</v>
      </c>
      <c r="C29" s="10">
        <f t="shared" ref="C29:C34" si="5">H28</f>
        <v>74</v>
      </c>
      <c r="E29" s="11" t="s">
        <v>301</v>
      </c>
      <c r="F29" s="11" t="s">
        <v>30</v>
      </c>
      <c r="G29" s="12">
        <v>1</v>
      </c>
      <c r="H29" s="13">
        <v>1</v>
      </c>
    </row>
    <row r="30" spans="1:8">
      <c r="A30" s="9" t="s">
        <v>30</v>
      </c>
      <c r="B30" s="10">
        <f t="shared" si="4"/>
        <v>1</v>
      </c>
      <c r="C30" s="10">
        <f t="shared" si="5"/>
        <v>1</v>
      </c>
      <c r="E30" s="11" t="s">
        <v>301</v>
      </c>
      <c r="F30" s="11" t="s">
        <v>31</v>
      </c>
      <c r="G30" s="12">
        <v>32</v>
      </c>
      <c r="H30" s="13">
        <v>393</v>
      </c>
    </row>
    <row r="31" spans="1:8">
      <c r="A31" s="9" t="s">
        <v>31</v>
      </c>
      <c r="B31" s="10">
        <f t="shared" si="4"/>
        <v>32</v>
      </c>
      <c r="C31" s="10">
        <f t="shared" si="5"/>
        <v>393</v>
      </c>
      <c r="E31" s="11" t="s">
        <v>301</v>
      </c>
      <c r="F31" s="11" t="s">
        <v>32</v>
      </c>
      <c r="G31" s="12">
        <v>8</v>
      </c>
      <c r="H31" s="13">
        <v>93</v>
      </c>
    </row>
    <row r="32" spans="1:8">
      <c r="A32" s="9" t="s">
        <v>32</v>
      </c>
      <c r="B32" s="10">
        <f t="shared" si="4"/>
        <v>8</v>
      </c>
      <c r="C32" s="10">
        <f t="shared" si="5"/>
        <v>93</v>
      </c>
      <c r="E32" s="11" t="s">
        <v>301</v>
      </c>
      <c r="F32" s="11" t="s">
        <v>33</v>
      </c>
      <c r="G32" s="12">
        <v>41</v>
      </c>
      <c r="H32" s="13">
        <v>474</v>
      </c>
    </row>
    <row r="33" spans="1:8">
      <c r="A33" s="9" t="s">
        <v>33</v>
      </c>
      <c r="B33" s="10">
        <f t="shared" si="4"/>
        <v>41</v>
      </c>
      <c r="C33" s="10">
        <f t="shared" si="5"/>
        <v>474</v>
      </c>
      <c r="E33" s="11" t="s">
        <v>301</v>
      </c>
      <c r="F33" s="11" t="s">
        <v>34</v>
      </c>
      <c r="G33" s="12">
        <v>23</v>
      </c>
      <c r="H33" s="13">
        <v>212</v>
      </c>
    </row>
    <row r="34" spans="1:8">
      <c r="A34" s="9" t="s">
        <v>34</v>
      </c>
      <c r="B34" s="10">
        <f t="shared" si="4"/>
        <v>23</v>
      </c>
      <c r="C34" s="10">
        <f t="shared" si="5"/>
        <v>212</v>
      </c>
      <c r="E34" s="11" t="s">
        <v>35</v>
      </c>
      <c r="F34" s="11" t="s">
        <v>36</v>
      </c>
      <c r="G34" s="12">
        <v>3</v>
      </c>
      <c r="H34" s="13">
        <v>15</v>
      </c>
    </row>
    <row r="35" spans="1:8">
      <c r="A35" s="5" t="s">
        <v>294</v>
      </c>
      <c r="B35" s="6">
        <f>SUM(B36:B41)</f>
        <v>46</v>
      </c>
      <c r="C35" s="6">
        <f>SUM(C36:C41)</f>
        <v>577</v>
      </c>
      <c r="E35" s="11" t="s">
        <v>35</v>
      </c>
      <c r="F35" s="11" t="s">
        <v>37</v>
      </c>
      <c r="G35" s="12">
        <v>2</v>
      </c>
      <c r="H35" s="13">
        <v>10</v>
      </c>
    </row>
    <row r="36" spans="1:8">
      <c r="A36" s="9" t="s">
        <v>36</v>
      </c>
      <c r="B36" s="10">
        <f>G34</f>
        <v>3</v>
      </c>
      <c r="C36" s="10">
        <f>H34</f>
        <v>15</v>
      </c>
      <c r="E36" s="11" t="s">
        <v>35</v>
      </c>
      <c r="F36" s="11" t="s">
        <v>38</v>
      </c>
      <c r="G36" s="12">
        <v>6</v>
      </c>
      <c r="H36" s="13">
        <v>81</v>
      </c>
    </row>
    <row r="37" spans="1:8">
      <c r="A37" s="9" t="s">
        <v>37</v>
      </c>
      <c r="B37" s="10">
        <f t="shared" ref="B37:C37" si="6">G35</f>
        <v>2</v>
      </c>
      <c r="C37" s="10">
        <f t="shared" si="6"/>
        <v>10</v>
      </c>
      <c r="E37" s="11" t="s">
        <v>35</v>
      </c>
      <c r="F37" s="11" t="s">
        <v>39</v>
      </c>
      <c r="G37" s="12">
        <v>10</v>
      </c>
      <c r="H37" s="13">
        <v>81</v>
      </c>
    </row>
    <row r="38" spans="1:8">
      <c r="A38" s="9" t="s">
        <v>38</v>
      </c>
      <c r="B38" s="10">
        <f t="shared" ref="B38:C38" si="7">G36</f>
        <v>6</v>
      </c>
      <c r="C38" s="10">
        <f t="shared" si="7"/>
        <v>81</v>
      </c>
      <c r="E38" s="11" t="s">
        <v>35</v>
      </c>
      <c r="F38" s="11" t="s">
        <v>40</v>
      </c>
      <c r="G38" s="12">
        <v>8</v>
      </c>
      <c r="H38" s="13">
        <v>79</v>
      </c>
    </row>
    <row r="39" spans="1:8">
      <c r="A39" s="9" t="s">
        <v>39</v>
      </c>
      <c r="B39" s="10">
        <f t="shared" ref="B39:C39" si="8">G37</f>
        <v>10</v>
      </c>
      <c r="C39" s="10">
        <f t="shared" si="8"/>
        <v>81</v>
      </c>
      <c r="E39" s="11" t="s">
        <v>35</v>
      </c>
      <c r="F39" s="11" t="s">
        <v>41</v>
      </c>
      <c r="G39" s="12">
        <v>17</v>
      </c>
      <c r="H39" s="13">
        <v>311</v>
      </c>
    </row>
    <row r="40" spans="1:8">
      <c r="A40" s="9" t="s">
        <v>40</v>
      </c>
      <c r="B40" s="10">
        <f t="shared" ref="B40:C40" si="9">G38</f>
        <v>8</v>
      </c>
      <c r="C40" s="10">
        <f t="shared" si="9"/>
        <v>79</v>
      </c>
      <c r="E40" s="11" t="s">
        <v>42</v>
      </c>
      <c r="F40" s="11" t="s">
        <v>43</v>
      </c>
      <c r="G40" s="12">
        <v>4</v>
      </c>
      <c r="H40" s="13">
        <v>5</v>
      </c>
    </row>
    <row r="41" spans="1:8">
      <c r="A41" s="9" t="s">
        <v>41</v>
      </c>
      <c r="B41" s="10">
        <f t="shared" ref="B41:C41" si="10">G39</f>
        <v>17</v>
      </c>
      <c r="C41" s="10">
        <f t="shared" si="10"/>
        <v>311</v>
      </c>
      <c r="E41" s="11" t="s">
        <v>42</v>
      </c>
      <c r="F41" s="11" t="s">
        <v>44</v>
      </c>
      <c r="G41" s="12">
        <v>12</v>
      </c>
      <c r="H41" s="13">
        <v>61</v>
      </c>
    </row>
    <row r="42" spans="1:8">
      <c r="A42" s="5" t="s">
        <v>42</v>
      </c>
      <c r="B42" s="6">
        <f>SUM(B43:B44)</f>
        <v>16</v>
      </c>
      <c r="C42" s="6">
        <f>SUM(C43:C44)</f>
        <v>66</v>
      </c>
      <c r="E42" s="11" t="s">
        <v>45</v>
      </c>
      <c r="F42" s="11" t="s">
        <v>46</v>
      </c>
      <c r="G42" s="12">
        <v>13</v>
      </c>
      <c r="H42" s="13">
        <v>27</v>
      </c>
    </row>
    <row r="43" spans="1:8">
      <c r="A43" s="9" t="s">
        <v>43</v>
      </c>
      <c r="B43" s="10">
        <f>G40</f>
        <v>4</v>
      </c>
      <c r="C43" s="10">
        <f>H40</f>
        <v>5</v>
      </c>
      <c r="E43" s="11" t="s">
        <v>45</v>
      </c>
      <c r="F43" s="11" t="s">
        <v>47</v>
      </c>
      <c r="G43" s="12">
        <v>14</v>
      </c>
      <c r="H43" s="13">
        <v>73</v>
      </c>
    </row>
    <row r="44" spans="1:8">
      <c r="A44" s="9" t="s">
        <v>44</v>
      </c>
      <c r="B44" s="10">
        <f>G41</f>
        <v>12</v>
      </c>
      <c r="C44" s="10">
        <f>H41</f>
        <v>61</v>
      </c>
      <c r="E44" s="11" t="s">
        <v>45</v>
      </c>
      <c r="F44" s="11" t="s">
        <v>48</v>
      </c>
      <c r="G44" s="12">
        <v>8</v>
      </c>
      <c r="H44" s="13">
        <v>14</v>
      </c>
    </row>
    <row r="45" spans="1:8">
      <c r="A45" s="5" t="s">
        <v>45</v>
      </c>
      <c r="B45" s="6">
        <f>SUM(B46:B48)</f>
        <v>35</v>
      </c>
      <c r="C45" s="6">
        <f>SUM(C46:C48)</f>
        <v>114</v>
      </c>
      <c r="E45" s="11" t="s">
        <v>49</v>
      </c>
      <c r="F45" s="11" t="s">
        <v>50</v>
      </c>
      <c r="G45" s="12">
        <v>9</v>
      </c>
      <c r="H45" s="13">
        <v>24</v>
      </c>
    </row>
    <row r="46" spans="1:8">
      <c r="A46" s="9" t="s">
        <v>46</v>
      </c>
      <c r="B46" s="10">
        <f>G42</f>
        <v>13</v>
      </c>
      <c r="C46" s="10">
        <f>H42</f>
        <v>27</v>
      </c>
      <c r="E46" s="11" t="s">
        <v>49</v>
      </c>
      <c r="F46" s="11" t="s">
        <v>51</v>
      </c>
      <c r="G46" s="12">
        <v>8</v>
      </c>
      <c r="H46" s="13">
        <v>45</v>
      </c>
    </row>
    <row r="47" spans="1:8">
      <c r="A47" s="9" t="s">
        <v>47</v>
      </c>
      <c r="B47" s="10">
        <f t="shared" ref="B47:C47" si="11">G43</f>
        <v>14</v>
      </c>
      <c r="C47" s="10">
        <f t="shared" si="11"/>
        <v>73</v>
      </c>
      <c r="E47" s="11" t="s">
        <v>302</v>
      </c>
      <c r="F47" s="11" t="s">
        <v>53</v>
      </c>
      <c r="G47" s="12">
        <v>4</v>
      </c>
      <c r="H47" s="13">
        <v>24</v>
      </c>
    </row>
    <row r="48" spans="1:8">
      <c r="A48" s="9" t="s">
        <v>48</v>
      </c>
      <c r="B48" s="10">
        <f t="shared" ref="B48:C48" si="12">G44</f>
        <v>8</v>
      </c>
      <c r="C48" s="10">
        <f t="shared" si="12"/>
        <v>14</v>
      </c>
      <c r="E48" s="11" t="s">
        <v>303</v>
      </c>
      <c r="F48" s="11" t="s">
        <v>72</v>
      </c>
      <c r="G48" s="12">
        <v>2</v>
      </c>
      <c r="H48" s="13">
        <v>2</v>
      </c>
    </row>
    <row r="49" spans="1:8">
      <c r="A49" s="5" t="s">
        <v>49</v>
      </c>
      <c r="B49" s="6">
        <f>SUM(B50:B51)</f>
        <v>17</v>
      </c>
      <c r="C49" s="6">
        <f>SUM(C50:C51)</f>
        <v>69</v>
      </c>
      <c r="E49" s="11" t="s">
        <v>303</v>
      </c>
      <c r="F49" s="11" t="s">
        <v>56</v>
      </c>
      <c r="G49" s="12">
        <v>2</v>
      </c>
      <c r="H49" s="13">
        <v>4</v>
      </c>
    </row>
    <row r="50" spans="1:8">
      <c r="A50" s="9" t="s">
        <v>50</v>
      </c>
      <c r="B50" s="10">
        <f>G45</f>
        <v>9</v>
      </c>
      <c r="C50" s="10">
        <f>H45</f>
        <v>24</v>
      </c>
      <c r="E50" s="11" t="s">
        <v>303</v>
      </c>
      <c r="F50" s="11" t="s">
        <v>57</v>
      </c>
      <c r="G50" s="12">
        <v>2</v>
      </c>
      <c r="H50" s="13">
        <v>3</v>
      </c>
    </row>
    <row r="51" spans="1:8">
      <c r="A51" s="9" t="s">
        <v>51</v>
      </c>
      <c r="B51" s="10">
        <f>G46</f>
        <v>8</v>
      </c>
      <c r="C51" s="10">
        <f>H46</f>
        <v>45</v>
      </c>
      <c r="E51" s="11" t="s">
        <v>303</v>
      </c>
      <c r="F51" s="11" t="s">
        <v>58</v>
      </c>
      <c r="G51" s="12">
        <v>6</v>
      </c>
      <c r="H51" s="13">
        <v>28</v>
      </c>
    </row>
    <row r="52" spans="1:8">
      <c r="A52" s="5" t="s">
        <v>52</v>
      </c>
      <c r="B52" s="6">
        <f>B53</f>
        <v>4</v>
      </c>
      <c r="C52" s="6">
        <f>C53</f>
        <v>24</v>
      </c>
      <c r="E52" s="11" t="s">
        <v>59</v>
      </c>
      <c r="F52" s="11" t="s">
        <v>60</v>
      </c>
      <c r="G52" s="12">
        <v>7</v>
      </c>
      <c r="H52" s="13">
        <v>75</v>
      </c>
    </row>
    <row r="53" spans="1:8">
      <c r="A53" s="9" t="s">
        <v>53</v>
      </c>
      <c r="B53" s="10">
        <f>G47</f>
        <v>4</v>
      </c>
      <c r="C53" s="10">
        <f>H47</f>
        <v>24</v>
      </c>
      <c r="E53" s="11" t="s">
        <v>59</v>
      </c>
      <c r="F53" s="11" t="s">
        <v>61</v>
      </c>
      <c r="G53" s="12">
        <v>6</v>
      </c>
      <c r="H53" s="13">
        <v>73</v>
      </c>
    </row>
    <row r="54" spans="1:8">
      <c r="A54" s="5" t="s">
        <v>54</v>
      </c>
      <c r="B54" s="6">
        <f>SUM(B55:B58)</f>
        <v>12</v>
      </c>
      <c r="C54" s="6">
        <f>SUM(C55:C58)</f>
        <v>37</v>
      </c>
      <c r="E54" s="11" t="s">
        <v>59</v>
      </c>
      <c r="F54" s="11" t="s">
        <v>62</v>
      </c>
      <c r="G54" s="12">
        <v>9</v>
      </c>
      <c r="H54" s="13">
        <v>44</v>
      </c>
    </row>
    <row r="55" spans="1:8">
      <c r="A55" s="9" t="s">
        <v>55</v>
      </c>
      <c r="B55" s="10">
        <f>G48</f>
        <v>2</v>
      </c>
      <c r="C55" s="10">
        <f>H48</f>
        <v>2</v>
      </c>
      <c r="E55" s="11" t="s">
        <v>59</v>
      </c>
      <c r="F55" s="11" t="s">
        <v>63</v>
      </c>
      <c r="G55" s="12">
        <v>9</v>
      </c>
      <c r="H55" s="13">
        <v>35</v>
      </c>
    </row>
    <row r="56" spans="1:8">
      <c r="A56" s="9" t="s">
        <v>56</v>
      </c>
      <c r="B56" s="10">
        <f t="shared" ref="B56:C56" si="13">G49</f>
        <v>2</v>
      </c>
      <c r="C56" s="10">
        <f t="shared" si="13"/>
        <v>4</v>
      </c>
      <c r="E56" s="11" t="s">
        <v>64</v>
      </c>
      <c r="F56" s="11" t="s">
        <v>65</v>
      </c>
      <c r="G56" s="12">
        <v>7</v>
      </c>
      <c r="H56" s="13">
        <v>48</v>
      </c>
    </row>
    <row r="57" spans="1:8">
      <c r="A57" s="9" t="s">
        <v>57</v>
      </c>
      <c r="B57" s="10">
        <f t="shared" ref="B57:C57" si="14">G50</f>
        <v>2</v>
      </c>
      <c r="C57" s="10">
        <f t="shared" si="14"/>
        <v>3</v>
      </c>
      <c r="E57" s="11" t="s">
        <v>64</v>
      </c>
      <c r="F57" s="11" t="s">
        <v>66</v>
      </c>
      <c r="G57" s="12">
        <v>4</v>
      </c>
      <c r="H57" s="13">
        <v>26</v>
      </c>
    </row>
    <row r="58" spans="1:8">
      <c r="A58" s="9" t="s">
        <v>58</v>
      </c>
      <c r="B58" s="10">
        <f t="shared" ref="B58:C58" si="15">G51</f>
        <v>6</v>
      </c>
      <c r="C58" s="10">
        <f t="shared" si="15"/>
        <v>28</v>
      </c>
      <c r="E58" s="11" t="s">
        <v>64</v>
      </c>
      <c r="F58" s="11" t="s">
        <v>67</v>
      </c>
      <c r="G58" s="12">
        <v>8</v>
      </c>
      <c r="H58" s="13">
        <v>71</v>
      </c>
    </row>
    <row r="59" spans="1:8">
      <c r="A59" s="5" t="s">
        <v>59</v>
      </c>
      <c r="B59" s="6">
        <f>SUM(B60:B63)</f>
        <v>31</v>
      </c>
      <c r="C59" s="6">
        <f>SUM(C60:C63)</f>
        <v>227</v>
      </c>
      <c r="E59" s="11" t="s">
        <v>68</v>
      </c>
      <c r="F59" s="11" t="s">
        <v>69</v>
      </c>
      <c r="G59" s="12">
        <v>1</v>
      </c>
      <c r="H59" s="13">
        <v>16</v>
      </c>
    </row>
    <row r="60" spans="1:8">
      <c r="A60" s="9" t="s">
        <v>60</v>
      </c>
      <c r="B60" s="10">
        <f>G52</f>
        <v>7</v>
      </c>
      <c r="C60" s="10">
        <f>H52</f>
        <v>75</v>
      </c>
      <c r="E60" s="11" t="s">
        <v>68</v>
      </c>
      <c r="F60" s="11" t="s">
        <v>70</v>
      </c>
      <c r="G60" s="12">
        <v>6</v>
      </c>
      <c r="H60" s="13">
        <v>17</v>
      </c>
    </row>
    <row r="61" spans="1:8">
      <c r="A61" s="9" t="s">
        <v>61</v>
      </c>
      <c r="B61" s="10">
        <f t="shared" ref="B61:C61" si="16">G53</f>
        <v>6</v>
      </c>
      <c r="C61" s="10">
        <f t="shared" si="16"/>
        <v>73</v>
      </c>
      <c r="E61" s="11" t="s">
        <v>68</v>
      </c>
      <c r="F61" s="11" t="s">
        <v>71</v>
      </c>
      <c r="G61" s="12">
        <v>6</v>
      </c>
      <c r="H61" s="13">
        <v>13</v>
      </c>
    </row>
    <row r="62" spans="1:8">
      <c r="A62" s="9" t="s">
        <v>62</v>
      </c>
      <c r="B62" s="10">
        <f t="shared" ref="B62:C62" si="17">G54</f>
        <v>9</v>
      </c>
      <c r="C62" s="10">
        <f t="shared" si="17"/>
        <v>44</v>
      </c>
    </row>
    <row r="63" spans="1:8">
      <c r="A63" s="9" t="s">
        <v>63</v>
      </c>
      <c r="B63" s="10">
        <f t="shared" ref="B63:C63" si="18">G55</f>
        <v>9</v>
      </c>
      <c r="C63" s="10">
        <f t="shared" si="18"/>
        <v>35</v>
      </c>
    </row>
    <row r="64" spans="1:8">
      <c r="A64" s="5" t="s">
        <v>64</v>
      </c>
      <c r="B64" s="6">
        <f>SUM(B65:B67)</f>
        <v>19</v>
      </c>
      <c r="C64" s="6">
        <f>SUM(C65:C67)</f>
        <v>145</v>
      </c>
    </row>
    <row r="65" spans="1:3">
      <c r="A65" s="9" t="s">
        <v>65</v>
      </c>
      <c r="B65" s="10">
        <f>G56</f>
        <v>7</v>
      </c>
      <c r="C65" s="10">
        <f>H56</f>
        <v>48</v>
      </c>
    </row>
    <row r="66" spans="1:3">
      <c r="A66" s="9" t="s">
        <v>66</v>
      </c>
      <c r="B66" s="10">
        <f t="shared" ref="B66:C66" si="19">G57</f>
        <v>4</v>
      </c>
      <c r="C66" s="10">
        <f t="shared" si="19"/>
        <v>26</v>
      </c>
    </row>
    <row r="67" spans="1:3">
      <c r="A67" s="9" t="s">
        <v>67</v>
      </c>
      <c r="B67" s="10">
        <f t="shared" ref="B67:C67" si="20">G58</f>
        <v>8</v>
      </c>
      <c r="C67" s="10">
        <f t="shared" si="20"/>
        <v>71</v>
      </c>
    </row>
    <row r="68" spans="1:3">
      <c r="A68" s="5" t="s">
        <v>68</v>
      </c>
      <c r="B68" s="6">
        <f>SUM(B69:B71)</f>
        <v>13</v>
      </c>
      <c r="C68" s="6">
        <f>SUM(C69:C71)</f>
        <v>46</v>
      </c>
    </row>
    <row r="69" spans="1:3">
      <c r="A69" s="9" t="s">
        <v>69</v>
      </c>
      <c r="B69" s="10">
        <f>G59</f>
        <v>1</v>
      </c>
      <c r="C69" s="10">
        <f>H59</f>
        <v>16</v>
      </c>
    </row>
    <row r="70" spans="1:3">
      <c r="A70" s="9" t="s">
        <v>70</v>
      </c>
      <c r="B70" s="10">
        <f t="shared" ref="B70:C70" si="21">G60</f>
        <v>6</v>
      </c>
      <c r="C70" s="10">
        <f t="shared" si="21"/>
        <v>17</v>
      </c>
    </row>
    <row r="71" spans="1:3">
      <c r="A71" s="9" t="s">
        <v>71</v>
      </c>
      <c r="B71" s="10">
        <f t="shared" ref="B71:C71" si="22">G61</f>
        <v>6</v>
      </c>
      <c r="C71" s="10">
        <f t="shared" si="22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50"/>
  <sheetViews>
    <sheetView zoomScale="90" zoomScaleNormal="90" workbookViewId="0">
      <selection sqref="A1:XFD5"/>
    </sheetView>
  </sheetViews>
  <sheetFormatPr defaultColWidth="11.5" defaultRowHeight="10.5"/>
  <cols>
    <col min="1" max="1" width="48.625" style="7" bestFit="1" customWidth="1"/>
    <col min="2" max="3" width="11.875" style="7" bestFit="1" customWidth="1"/>
    <col min="4" max="4" width="16.625" style="7" bestFit="1" customWidth="1"/>
    <col min="5" max="5" width="14" style="7" bestFit="1" customWidth="1"/>
    <col min="6" max="6" width="11.625" style="7" bestFit="1" customWidth="1"/>
    <col min="7" max="7" width="11.875" style="7" bestFit="1" customWidth="1"/>
    <col min="8" max="8" width="16.625" style="7" bestFit="1" customWidth="1"/>
    <col min="9" max="9" width="13" style="7" bestFit="1" customWidth="1"/>
    <col min="10" max="11" width="11.875" style="7" bestFit="1" customWidth="1"/>
    <col min="12" max="12" width="16.625" style="7" bestFit="1" customWidth="1"/>
    <col min="13" max="13" width="14" style="7" bestFit="1" customWidth="1"/>
    <col min="14" max="14" width="11.5" style="7"/>
    <col min="15" max="15" width="11.5" style="7" bestFit="1" customWidth="1"/>
    <col min="16" max="16" width="48.5" style="7" bestFit="1" customWidth="1"/>
    <col min="17" max="17" width="11.5" style="7" bestFit="1" customWidth="1"/>
    <col min="18" max="20" width="13" style="7" bestFit="1" customWidth="1"/>
    <col min="21" max="21" width="11.5" style="7" bestFit="1" customWidth="1"/>
    <col min="22" max="24" width="13" style="7" bestFit="1" customWidth="1"/>
    <col min="25" max="25" width="11.5" style="7" bestFit="1" customWidth="1"/>
    <col min="26" max="28" width="13" style="7" bestFit="1" customWidth="1"/>
    <col min="29" max="16384" width="11.5" style="7"/>
  </cols>
  <sheetData>
    <row r="1" spans="1:28" ht="18.75" customHeight="1">
      <c r="A1" s="15"/>
      <c r="B1" s="223" t="s">
        <v>77</v>
      </c>
      <c r="C1" s="223"/>
      <c r="D1" s="223"/>
      <c r="E1" s="223"/>
      <c r="F1" s="223" t="s">
        <v>78</v>
      </c>
      <c r="G1" s="223"/>
      <c r="H1" s="223"/>
      <c r="I1" s="223"/>
      <c r="J1" s="223" t="s">
        <v>79</v>
      </c>
      <c r="K1" s="223"/>
      <c r="L1" s="223"/>
      <c r="M1" s="223"/>
    </row>
    <row r="2" spans="1:28" ht="30" customHeight="1">
      <c r="A2" s="15"/>
      <c r="B2" s="221" t="s">
        <v>80</v>
      </c>
      <c r="C2" s="221" t="s">
        <v>82</v>
      </c>
      <c r="D2" s="221" t="s">
        <v>81</v>
      </c>
      <c r="E2" s="221" t="s">
        <v>83</v>
      </c>
      <c r="F2" s="221" t="s">
        <v>80</v>
      </c>
      <c r="G2" s="221" t="s">
        <v>82</v>
      </c>
      <c r="H2" s="221" t="s">
        <v>81</v>
      </c>
      <c r="I2" s="221" t="s">
        <v>83</v>
      </c>
      <c r="J2" s="221" t="s">
        <v>80</v>
      </c>
      <c r="K2" s="221" t="s">
        <v>82</v>
      </c>
      <c r="L2" s="221" t="s">
        <v>81</v>
      </c>
      <c r="M2" s="221" t="s">
        <v>83</v>
      </c>
    </row>
    <row r="3" spans="1:28" ht="30" customHeight="1">
      <c r="A3" s="15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</row>
    <row r="4" spans="1:28" ht="14.1" customHeight="1">
      <c r="A4" s="3" t="s">
        <v>2</v>
      </c>
      <c r="B4" s="16">
        <f>B5+B6+B16+B29+B37+B44+B47+B51+B54+B56+B61+B66+B70</f>
        <v>6084</v>
      </c>
      <c r="C4" s="173">
        <v>95.6</v>
      </c>
      <c r="D4" s="174">
        <v>378172.9</v>
      </c>
      <c r="E4" s="174">
        <v>4048.4</v>
      </c>
      <c r="F4" s="16">
        <f>U78</f>
        <v>267</v>
      </c>
      <c r="G4" s="100">
        <f t="shared" ref="G4:J4" si="0">V78</f>
        <v>188.69481386928004</v>
      </c>
      <c r="H4" s="16">
        <f t="shared" si="0"/>
        <v>626251</v>
      </c>
      <c r="I4" s="16">
        <f t="shared" si="0"/>
        <v>3010.2432646812604</v>
      </c>
      <c r="J4" s="16">
        <f t="shared" si="0"/>
        <v>5817</v>
      </c>
      <c r="K4" s="173">
        <v>91.3</v>
      </c>
      <c r="L4" s="174">
        <v>366785.3</v>
      </c>
      <c r="M4" s="174">
        <v>4096.3</v>
      </c>
    </row>
    <row r="5" spans="1:28" ht="14.1" customHeight="1">
      <c r="A5" s="5" t="s">
        <v>3</v>
      </c>
      <c r="B5" s="17">
        <f>Q6</f>
        <v>1070</v>
      </c>
      <c r="C5" s="171">
        <v>92.77</v>
      </c>
      <c r="D5" s="172">
        <v>675946.44</v>
      </c>
      <c r="E5" s="172">
        <v>7292.68</v>
      </c>
      <c r="F5" s="17">
        <f t="shared" ref="F5" si="1">U6</f>
        <v>5</v>
      </c>
      <c r="G5" s="54">
        <f t="shared" ref="G5" si="2">V6</f>
        <v>438.01198425196844</v>
      </c>
      <c r="H5" s="17">
        <f t="shared" ref="H5" si="3">W6</f>
        <v>3469200</v>
      </c>
      <c r="I5" s="17">
        <f t="shared" ref="I5:J5" si="4">X6</f>
        <v>8090.4682646710689</v>
      </c>
      <c r="J5" s="17">
        <f t="shared" si="4"/>
        <v>1065</v>
      </c>
      <c r="K5" s="171">
        <v>91.1</v>
      </c>
      <c r="L5" s="172">
        <v>662671</v>
      </c>
      <c r="M5" s="172">
        <v>7289</v>
      </c>
      <c r="O5" s="155" t="s">
        <v>296</v>
      </c>
      <c r="P5" s="155" t="s">
        <v>297</v>
      </c>
      <c r="Q5" s="155" t="s">
        <v>305</v>
      </c>
      <c r="R5" s="155" t="s">
        <v>306</v>
      </c>
      <c r="S5" s="155" t="s">
        <v>307</v>
      </c>
      <c r="T5" s="155" t="s">
        <v>308</v>
      </c>
      <c r="U5" s="155" t="s">
        <v>309</v>
      </c>
      <c r="V5" s="155" t="s">
        <v>310</v>
      </c>
      <c r="W5" s="155" t="s">
        <v>311</v>
      </c>
      <c r="X5" s="155" t="s">
        <v>312</v>
      </c>
      <c r="Y5" s="155" t="s">
        <v>313</v>
      </c>
      <c r="Z5" s="155" t="s">
        <v>314</v>
      </c>
      <c r="AA5" s="155" t="s">
        <v>315</v>
      </c>
      <c r="AB5" s="155" t="s">
        <v>316</v>
      </c>
    </row>
    <row r="6" spans="1:28" ht="14.1" customHeight="1">
      <c r="A6" s="5" t="s">
        <v>74</v>
      </c>
      <c r="B6" s="17">
        <f>Q65</f>
        <v>1661</v>
      </c>
      <c r="C6" s="54">
        <f>R65</f>
        <v>99.918265550683714</v>
      </c>
      <c r="D6" s="17">
        <f t="shared" ref="D6:M6" si="5">S65</f>
        <v>370967.64358819986</v>
      </c>
      <c r="E6" s="17">
        <f t="shared" si="5"/>
        <v>3809.9647935826938</v>
      </c>
      <c r="F6" s="17">
        <f t="shared" si="5"/>
        <v>46</v>
      </c>
      <c r="G6" s="54">
        <f t="shared" si="5"/>
        <v>214.93791509756932</v>
      </c>
      <c r="H6" s="17">
        <f t="shared" si="5"/>
        <v>989371.73913043481</v>
      </c>
      <c r="I6" s="17">
        <f t="shared" si="5"/>
        <v>4481.9138862327382</v>
      </c>
      <c r="J6" s="17">
        <f t="shared" si="5"/>
        <v>1615</v>
      </c>
      <c r="K6" s="54">
        <f t="shared" si="5"/>
        <v>96.607311934190164</v>
      </c>
      <c r="L6" s="17">
        <f t="shared" si="5"/>
        <v>353353.65696594428</v>
      </c>
      <c r="M6" s="17">
        <f t="shared" si="5"/>
        <v>3790.6220787754987</v>
      </c>
      <c r="O6" s="157" t="s">
        <v>73</v>
      </c>
      <c r="P6" s="157" t="s">
        <v>73</v>
      </c>
      <c r="Q6" s="156">
        <v>1070</v>
      </c>
      <c r="R6" s="156">
        <v>93.477578087479827</v>
      </c>
      <c r="S6" s="156">
        <v>693959.08647450118</v>
      </c>
      <c r="T6" s="156">
        <v>7523.6455095083993</v>
      </c>
      <c r="U6" s="156">
        <v>5</v>
      </c>
      <c r="V6" s="156">
        <v>438.01198425196844</v>
      </c>
      <c r="W6" s="156">
        <v>3469200</v>
      </c>
      <c r="X6" s="156">
        <v>8090.4682646710689</v>
      </c>
      <c r="Y6" s="156">
        <v>1065</v>
      </c>
      <c r="Z6" s="156">
        <v>91.84934365381018</v>
      </c>
      <c r="AA6" s="156">
        <v>680880.66558135557</v>
      </c>
      <c r="AB6" s="156">
        <v>7520.9565970076292</v>
      </c>
    </row>
    <row r="7" spans="1:28" ht="14.1" customHeight="1">
      <c r="A7" s="9" t="s">
        <v>5</v>
      </c>
      <c r="B7" s="20">
        <f>Q7</f>
        <v>651</v>
      </c>
      <c r="C7" s="56">
        <f t="shared" ref="C7:E15" si="6">R7</f>
        <v>111.48085815885864</v>
      </c>
      <c r="D7" s="20">
        <f t="shared" si="6"/>
        <v>390054.09677419357</v>
      </c>
      <c r="E7" s="20">
        <f t="shared" si="6"/>
        <v>3650.1197108855849</v>
      </c>
      <c r="F7" s="20">
        <f t="shared" ref="F7:F15" si="7">U7</f>
        <v>0</v>
      </c>
      <c r="G7" s="56">
        <f t="shared" ref="G7:G15" si="8">V7</f>
        <v>0</v>
      </c>
      <c r="H7" s="20">
        <f t="shared" ref="H7:H15" si="9">W7</f>
        <v>0</v>
      </c>
      <c r="I7" s="20">
        <f t="shared" ref="I7:I15" si="10">X7</f>
        <v>0</v>
      </c>
      <c r="J7" s="20">
        <f t="shared" ref="J7:J15" si="11">Y7</f>
        <v>651</v>
      </c>
      <c r="K7" s="56">
        <f t="shared" ref="K7:K15" si="12">Z7</f>
        <v>111.48085815885864</v>
      </c>
      <c r="L7" s="20">
        <f t="shared" ref="L7:L15" si="13">AA7</f>
        <v>390054.09677419357</v>
      </c>
      <c r="M7" s="20">
        <f t="shared" ref="M7:M15" si="14">AB7</f>
        <v>3650.1197108855849</v>
      </c>
      <c r="O7" s="157" t="s">
        <v>299</v>
      </c>
      <c r="P7" s="157" t="s">
        <v>5</v>
      </c>
      <c r="Q7" s="156">
        <v>651</v>
      </c>
      <c r="R7" s="156">
        <v>111.48085815885864</v>
      </c>
      <c r="S7" s="156">
        <v>390054.09677419357</v>
      </c>
      <c r="T7" s="156">
        <v>3650.1197108855849</v>
      </c>
      <c r="U7" s="158"/>
      <c r="V7" s="158"/>
      <c r="W7" s="158"/>
      <c r="X7" s="158"/>
      <c r="Y7" s="156">
        <v>651</v>
      </c>
      <c r="Z7" s="156">
        <v>111.48085815885864</v>
      </c>
      <c r="AA7" s="156">
        <v>390054.09677419357</v>
      </c>
      <c r="AB7" s="156">
        <v>3650.1197108855849</v>
      </c>
    </row>
    <row r="8" spans="1:28" ht="14.1" customHeight="1">
      <c r="A8" s="9" t="s">
        <v>6</v>
      </c>
      <c r="B8" s="20">
        <f t="shared" ref="B8:B14" si="15">Q8</f>
        <v>137</v>
      </c>
      <c r="C8" s="56">
        <f t="shared" si="6"/>
        <v>85.123818020103599</v>
      </c>
      <c r="D8" s="20">
        <f t="shared" si="6"/>
        <v>311434.87591240875</v>
      </c>
      <c r="E8" s="20">
        <f t="shared" si="6"/>
        <v>3823.5199592884865</v>
      </c>
      <c r="F8" s="20">
        <f t="shared" si="7"/>
        <v>1</v>
      </c>
      <c r="G8" s="56">
        <f t="shared" si="8"/>
        <v>149.24409448818898</v>
      </c>
      <c r="H8" s="20">
        <f t="shared" si="9"/>
        <v>550000</v>
      </c>
      <c r="I8" s="20">
        <f t="shared" si="10"/>
        <v>3685.2379444972039</v>
      </c>
      <c r="J8" s="20">
        <f t="shared" si="11"/>
        <v>136</v>
      </c>
      <c r="K8" s="56">
        <f t="shared" si="12"/>
        <v>84.652345399014735</v>
      </c>
      <c r="L8" s="20">
        <f t="shared" si="13"/>
        <v>309680.7205882353</v>
      </c>
      <c r="M8" s="20">
        <f t="shared" si="14"/>
        <v>3824.5367388090112</v>
      </c>
      <c r="O8" s="157" t="s">
        <v>299</v>
      </c>
      <c r="P8" s="157" t="s">
        <v>6</v>
      </c>
      <c r="Q8" s="156">
        <v>137</v>
      </c>
      <c r="R8" s="156">
        <v>85.123818020103599</v>
      </c>
      <c r="S8" s="156">
        <v>311434.87591240875</v>
      </c>
      <c r="T8" s="156">
        <v>3823.5199592884865</v>
      </c>
      <c r="U8" s="156">
        <v>1</v>
      </c>
      <c r="V8" s="156">
        <v>149.24409448818898</v>
      </c>
      <c r="W8" s="156">
        <v>550000</v>
      </c>
      <c r="X8" s="156">
        <v>3685.2379444972039</v>
      </c>
      <c r="Y8" s="156">
        <v>136</v>
      </c>
      <c r="Z8" s="156">
        <v>84.652345399014735</v>
      </c>
      <c r="AA8" s="156">
        <v>309680.7205882353</v>
      </c>
      <c r="AB8" s="156">
        <v>3824.5367388090112</v>
      </c>
    </row>
    <row r="9" spans="1:28" ht="14.1" customHeight="1">
      <c r="A9" s="9" t="s">
        <v>7</v>
      </c>
      <c r="B9" s="20">
        <f t="shared" si="15"/>
        <v>36</v>
      </c>
      <c r="C9" s="56">
        <f t="shared" si="6"/>
        <v>221.8138888888889</v>
      </c>
      <c r="D9" s="20">
        <f t="shared" si="6"/>
        <v>1113058.3333333333</v>
      </c>
      <c r="E9" s="20">
        <f t="shared" si="6"/>
        <v>4987.07053890732</v>
      </c>
      <c r="F9" s="20">
        <f t="shared" si="7"/>
        <v>33</v>
      </c>
      <c r="G9" s="56">
        <f t="shared" si="8"/>
        <v>234.46969696969697</v>
      </c>
      <c r="H9" s="20">
        <f t="shared" si="9"/>
        <v>1182003.0303030303</v>
      </c>
      <c r="I9" s="20">
        <f t="shared" si="10"/>
        <v>5045.0245470548089</v>
      </c>
      <c r="J9" s="20">
        <f t="shared" si="11"/>
        <v>3</v>
      </c>
      <c r="K9" s="56">
        <f t="shared" si="12"/>
        <v>82.600000000000009</v>
      </c>
      <c r="L9" s="20">
        <f t="shared" si="13"/>
        <v>354666.66666666669</v>
      </c>
      <c r="M9" s="20">
        <f t="shared" si="14"/>
        <v>4349.5764492849321</v>
      </c>
      <c r="O9" s="157" t="s">
        <v>299</v>
      </c>
      <c r="P9" s="157" t="s">
        <v>7</v>
      </c>
      <c r="Q9" s="156">
        <v>36</v>
      </c>
      <c r="R9" s="156">
        <v>221.8138888888889</v>
      </c>
      <c r="S9" s="156">
        <v>1113058.3333333333</v>
      </c>
      <c r="T9" s="156">
        <v>4987.07053890732</v>
      </c>
      <c r="U9" s="156">
        <v>33</v>
      </c>
      <c r="V9" s="156">
        <v>234.46969696969697</v>
      </c>
      <c r="W9" s="156">
        <v>1182003.0303030303</v>
      </c>
      <c r="X9" s="156">
        <v>5045.0245470548089</v>
      </c>
      <c r="Y9" s="156">
        <v>3</v>
      </c>
      <c r="Z9" s="156">
        <v>82.600000000000009</v>
      </c>
      <c r="AA9" s="156">
        <v>354666.66666666669</v>
      </c>
      <c r="AB9" s="156">
        <v>4349.5764492849321</v>
      </c>
    </row>
    <row r="10" spans="1:28" ht="14.1" customHeight="1">
      <c r="A10" s="9" t="s">
        <v>8</v>
      </c>
      <c r="B10" s="20">
        <f t="shared" si="15"/>
        <v>439</v>
      </c>
      <c r="C10" s="56">
        <f t="shared" si="6"/>
        <v>81.918313748400649</v>
      </c>
      <c r="D10" s="20">
        <f t="shared" si="6"/>
        <v>319130.66287015943</v>
      </c>
      <c r="E10" s="20">
        <f t="shared" si="6"/>
        <v>3973.7993817964621</v>
      </c>
      <c r="F10" s="20">
        <f t="shared" si="7"/>
        <v>0</v>
      </c>
      <c r="G10" s="56">
        <f t="shared" si="8"/>
        <v>0</v>
      </c>
      <c r="H10" s="20">
        <f t="shared" si="9"/>
        <v>0</v>
      </c>
      <c r="I10" s="20">
        <f t="shared" si="10"/>
        <v>0</v>
      </c>
      <c r="J10" s="20">
        <f t="shared" si="11"/>
        <v>439</v>
      </c>
      <c r="K10" s="56">
        <f t="shared" si="12"/>
        <v>81.918313748400649</v>
      </c>
      <c r="L10" s="20">
        <f t="shared" si="13"/>
        <v>319130.66287015943</v>
      </c>
      <c r="M10" s="20">
        <f t="shared" si="14"/>
        <v>3973.7993817964621</v>
      </c>
      <c r="O10" s="157" t="s">
        <v>299</v>
      </c>
      <c r="P10" s="157" t="s">
        <v>8</v>
      </c>
      <c r="Q10" s="156">
        <v>439</v>
      </c>
      <c r="R10" s="156">
        <v>81.918313748400649</v>
      </c>
      <c r="S10" s="156">
        <v>319130.66287015943</v>
      </c>
      <c r="T10" s="156">
        <v>3973.7993817964621</v>
      </c>
      <c r="U10" s="158"/>
      <c r="V10" s="158"/>
      <c r="W10" s="158"/>
      <c r="X10" s="158"/>
      <c r="Y10" s="156">
        <v>439</v>
      </c>
      <c r="Z10" s="156">
        <v>81.918313748400649</v>
      </c>
      <c r="AA10" s="156">
        <v>319130.66287015943</v>
      </c>
      <c r="AB10" s="156">
        <v>3973.7993817964621</v>
      </c>
    </row>
    <row r="11" spans="1:28" ht="14.1" customHeight="1">
      <c r="A11" s="9" t="s">
        <v>9</v>
      </c>
      <c r="B11" s="20">
        <f t="shared" si="15"/>
        <v>101</v>
      </c>
      <c r="C11" s="56">
        <f t="shared" si="6"/>
        <v>85.177078663405581</v>
      </c>
      <c r="D11" s="20">
        <f t="shared" si="6"/>
        <v>279489.10891089111</v>
      </c>
      <c r="E11" s="20">
        <f t="shared" si="6"/>
        <v>3300.828978618184</v>
      </c>
      <c r="F11" s="20">
        <f t="shared" si="7"/>
        <v>0</v>
      </c>
      <c r="G11" s="56">
        <f t="shared" si="8"/>
        <v>0</v>
      </c>
      <c r="H11" s="20">
        <f t="shared" si="9"/>
        <v>0</v>
      </c>
      <c r="I11" s="20">
        <f t="shared" si="10"/>
        <v>0</v>
      </c>
      <c r="J11" s="20">
        <f t="shared" si="11"/>
        <v>101</v>
      </c>
      <c r="K11" s="56">
        <f t="shared" si="12"/>
        <v>85.177078663405581</v>
      </c>
      <c r="L11" s="20">
        <f t="shared" si="13"/>
        <v>279489.10891089111</v>
      </c>
      <c r="M11" s="20">
        <f t="shared" si="14"/>
        <v>3300.828978618184</v>
      </c>
      <c r="O11" s="157" t="s">
        <v>299</v>
      </c>
      <c r="P11" s="157" t="s">
        <v>9</v>
      </c>
      <c r="Q11" s="156">
        <v>101</v>
      </c>
      <c r="R11" s="156">
        <v>85.177078663405581</v>
      </c>
      <c r="S11" s="156">
        <v>279489.10891089111</v>
      </c>
      <c r="T11" s="156">
        <v>3300.828978618184</v>
      </c>
      <c r="U11" s="158"/>
      <c r="V11" s="158"/>
      <c r="W11" s="158"/>
      <c r="X11" s="158"/>
      <c r="Y11" s="156">
        <v>101</v>
      </c>
      <c r="Z11" s="156">
        <v>85.177078663405581</v>
      </c>
      <c r="AA11" s="156">
        <v>279489.10891089111</v>
      </c>
      <c r="AB11" s="156">
        <v>3300.828978618184</v>
      </c>
    </row>
    <row r="12" spans="1:28" ht="14.1" customHeight="1">
      <c r="A12" s="9" t="s">
        <v>10</v>
      </c>
      <c r="B12" s="20">
        <f t="shared" si="15"/>
        <v>59</v>
      </c>
      <c r="C12" s="56">
        <f t="shared" si="6"/>
        <v>101.16121267705155</v>
      </c>
      <c r="D12" s="20">
        <f t="shared" si="6"/>
        <v>383416.94915254239</v>
      </c>
      <c r="E12" s="20">
        <f t="shared" si="6"/>
        <v>3919.0880617380308</v>
      </c>
      <c r="F12" s="20">
        <f t="shared" si="7"/>
        <v>0</v>
      </c>
      <c r="G12" s="56">
        <f t="shared" si="8"/>
        <v>0</v>
      </c>
      <c r="H12" s="20">
        <f t="shared" si="9"/>
        <v>0</v>
      </c>
      <c r="I12" s="20">
        <f t="shared" si="10"/>
        <v>0</v>
      </c>
      <c r="J12" s="20">
        <f t="shared" si="11"/>
        <v>59</v>
      </c>
      <c r="K12" s="56">
        <f t="shared" si="12"/>
        <v>101.16121267705155</v>
      </c>
      <c r="L12" s="20">
        <f t="shared" si="13"/>
        <v>383416.94915254239</v>
      </c>
      <c r="M12" s="20">
        <f t="shared" si="14"/>
        <v>3919.0880617380308</v>
      </c>
      <c r="O12" s="157" t="s">
        <v>299</v>
      </c>
      <c r="P12" s="157" t="s">
        <v>10</v>
      </c>
      <c r="Q12" s="156">
        <v>59</v>
      </c>
      <c r="R12" s="156">
        <v>101.16121267705155</v>
      </c>
      <c r="S12" s="156">
        <v>383416.94915254239</v>
      </c>
      <c r="T12" s="156">
        <v>3919.0880617380308</v>
      </c>
      <c r="U12" s="158"/>
      <c r="V12" s="158"/>
      <c r="W12" s="158"/>
      <c r="X12" s="158"/>
      <c r="Y12" s="156">
        <v>59</v>
      </c>
      <c r="Z12" s="156">
        <v>101.16121267705155</v>
      </c>
      <c r="AA12" s="156">
        <v>383416.94915254239</v>
      </c>
      <c r="AB12" s="156">
        <v>3919.0880617380308</v>
      </c>
    </row>
    <row r="13" spans="1:28" ht="14.1" customHeight="1">
      <c r="A13" s="9" t="s">
        <v>11</v>
      </c>
      <c r="B13" s="20">
        <f t="shared" si="15"/>
        <v>137</v>
      </c>
      <c r="C13" s="56">
        <f t="shared" si="6"/>
        <v>88.440583941605908</v>
      </c>
      <c r="D13" s="20">
        <f t="shared" si="6"/>
        <v>353226.27737226279</v>
      </c>
      <c r="E13" s="20">
        <f t="shared" si="6"/>
        <v>4071.516188036393</v>
      </c>
      <c r="F13" s="20">
        <f t="shared" si="7"/>
        <v>0</v>
      </c>
      <c r="G13" s="56">
        <f t="shared" si="8"/>
        <v>0</v>
      </c>
      <c r="H13" s="20">
        <f t="shared" si="9"/>
        <v>0</v>
      </c>
      <c r="I13" s="20">
        <f t="shared" si="10"/>
        <v>0</v>
      </c>
      <c r="J13" s="20">
        <f t="shared" si="11"/>
        <v>137</v>
      </c>
      <c r="K13" s="56">
        <f t="shared" si="12"/>
        <v>88.440583941605908</v>
      </c>
      <c r="L13" s="20">
        <f t="shared" si="13"/>
        <v>353226.27737226279</v>
      </c>
      <c r="M13" s="20">
        <f t="shared" si="14"/>
        <v>4071.516188036393</v>
      </c>
      <c r="O13" s="157" t="s">
        <v>299</v>
      </c>
      <c r="P13" s="157" t="s">
        <v>11</v>
      </c>
      <c r="Q13" s="156">
        <v>137</v>
      </c>
      <c r="R13" s="156">
        <v>88.440583941605908</v>
      </c>
      <c r="S13" s="156">
        <v>353226.27737226279</v>
      </c>
      <c r="T13" s="156">
        <v>4071.516188036393</v>
      </c>
      <c r="U13" s="158"/>
      <c r="V13" s="158"/>
      <c r="W13" s="158"/>
      <c r="X13" s="158"/>
      <c r="Y13" s="156">
        <v>137</v>
      </c>
      <c r="Z13" s="156">
        <v>88.440583941605908</v>
      </c>
      <c r="AA13" s="156">
        <v>353226.27737226279</v>
      </c>
      <c r="AB13" s="156">
        <v>4071.516188036393</v>
      </c>
    </row>
    <row r="14" spans="1:28" ht="14.1" customHeight="1">
      <c r="A14" s="9" t="s">
        <v>12</v>
      </c>
      <c r="B14" s="20">
        <f t="shared" si="15"/>
        <v>81</v>
      </c>
      <c r="C14" s="56">
        <f t="shared" si="6"/>
        <v>101.60150543676281</v>
      </c>
      <c r="D14" s="20">
        <f t="shared" si="6"/>
        <v>396401.23456790124</v>
      </c>
      <c r="E14" s="20">
        <f t="shared" si="6"/>
        <v>3930.8481033873163</v>
      </c>
      <c r="F14" s="20">
        <f t="shared" si="7"/>
        <v>0</v>
      </c>
      <c r="G14" s="56">
        <f t="shared" si="8"/>
        <v>0</v>
      </c>
      <c r="H14" s="20">
        <f t="shared" si="9"/>
        <v>0</v>
      </c>
      <c r="I14" s="20">
        <f t="shared" si="10"/>
        <v>0</v>
      </c>
      <c r="J14" s="20">
        <f t="shared" si="11"/>
        <v>81</v>
      </c>
      <c r="K14" s="56">
        <f t="shared" si="12"/>
        <v>101.60150543676281</v>
      </c>
      <c r="L14" s="20">
        <f t="shared" si="13"/>
        <v>396401.23456790124</v>
      </c>
      <c r="M14" s="20">
        <f t="shared" si="14"/>
        <v>3930.8481033873163</v>
      </c>
      <c r="O14" s="157" t="s">
        <v>299</v>
      </c>
      <c r="P14" s="157" t="s">
        <v>12</v>
      </c>
      <c r="Q14" s="156">
        <v>81</v>
      </c>
      <c r="R14" s="156">
        <v>101.60150543676281</v>
      </c>
      <c r="S14" s="156">
        <v>396401.23456790124</v>
      </c>
      <c r="T14" s="156">
        <v>3930.8481033873163</v>
      </c>
      <c r="U14" s="158"/>
      <c r="V14" s="158"/>
      <c r="W14" s="158"/>
      <c r="X14" s="158"/>
      <c r="Y14" s="156">
        <v>81</v>
      </c>
      <c r="Z14" s="156">
        <v>101.60150543676281</v>
      </c>
      <c r="AA14" s="156">
        <v>396401.23456790124</v>
      </c>
      <c r="AB14" s="156">
        <v>3930.8481033873163</v>
      </c>
    </row>
    <row r="15" spans="1:28" ht="14.1" customHeight="1">
      <c r="A15" s="9" t="s">
        <v>13</v>
      </c>
      <c r="B15" s="20">
        <f>Q15</f>
        <v>20</v>
      </c>
      <c r="C15" s="56">
        <f t="shared" si="6"/>
        <v>127.86600000000003</v>
      </c>
      <c r="D15" s="20">
        <f t="shared" si="6"/>
        <v>403325</v>
      </c>
      <c r="E15" s="20">
        <f t="shared" si="6"/>
        <v>3312.3869651873647</v>
      </c>
      <c r="F15" s="20">
        <f t="shared" si="7"/>
        <v>12</v>
      </c>
      <c r="G15" s="56">
        <f t="shared" si="8"/>
        <v>166.69999999999996</v>
      </c>
      <c r="H15" s="20">
        <f t="shared" si="9"/>
        <v>496250</v>
      </c>
      <c r="I15" s="20">
        <f t="shared" si="10"/>
        <v>2999.7492307833404</v>
      </c>
      <c r="J15" s="20">
        <f t="shared" si="11"/>
        <v>8</v>
      </c>
      <c r="K15" s="56">
        <f t="shared" si="12"/>
        <v>69.615000000000009</v>
      </c>
      <c r="L15" s="20">
        <f t="shared" si="13"/>
        <v>263937.5</v>
      </c>
      <c r="M15" s="20">
        <f t="shared" si="14"/>
        <v>3781.3435667933995</v>
      </c>
      <c r="O15" s="157" t="s">
        <v>299</v>
      </c>
      <c r="P15" s="157" t="s">
        <v>13</v>
      </c>
      <c r="Q15" s="156">
        <v>20</v>
      </c>
      <c r="R15" s="156">
        <v>127.86600000000003</v>
      </c>
      <c r="S15" s="156">
        <v>403325</v>
      </c>
      <c r="T15" s="156">
        <v>3312.3869651873647</v>
      </c>
      <c r="U15" s="156">
        <v>12</v>
      </c>
      <c r="V15" s="156">
        <v>166.69999999999996</v>
      </c>
      <c r="W15" s="156">
        <v>496250</v>
      </c>
      <c r="X15" s="156">
        <v>2999.7492307833404</v>
      </c>
      <c r="Y15" s="156">
        <v>8</v>
      </c>
      <c r="Z15" s="156">
        <v>69.615000000000009</v>
      </c>
      <c r="AA15" s="156">
        <v>263937.5</v>
      </c>
      <c r="AB15" s="156">
        <v>3781.3435667933995</v>
      </c>
    </row>
    <row r="16" spans="1:28" ht="14.1" customHeight="1">
      <c r="A16" s="5" t="s">
        <v>75</v>
      </c>
      <c r="B16" s="17">
        <f>Q66</f>
        <v>766</v>
      </c>
      <c r="C16" s="54">
        <f t="shared" ref="C16:M16" si="16">R66</f>
        <v>98.21546542510319</v>
      </c>
      <c r="D16" s="17">
        <f t="shared" si="16"/>
        <v>346264.8</v>
      </c>
      <c r="E16" s="17">
        <f t="shared" si="16"/>
        <v>3531.380136972617</v>
      </c>
      <c r="F16" s="17">
        <f t="shared" si="16"/>
        <v>25</v>
      </c>
      <c r="G16" s="54">
        <f t="shared" si="16"/>
        <v>199.70167007874016</v>
      </c>
      <c r="H16" s="17">
        <f t="shared" si="16"/>
        <v>883260</v>
      </c>
      <c r="I16" s="17">
        <f t="shared" si="16"/>
        <v>4068.9152384412973</v>
      </c>
      <c r="J16" s="17">
        <f t="shared" si="16"/>
        <v>741</v>
      </c>
      <c r="K16" s="54">
        <f t="shared" si="16"/>
        <v>94.7915044044002</v>
      </c>
      <c r="L16" s="17">
        <f t="shared" si="16"/>
        <v>328123.07027027028</v>
      </c>
      <c r="M16" s="17">
        <f t="shared" si="16"/>
        <v>3513.2201673284048</v>
      </c>
      <c r="O16" s="157" t="s">
        <v>300</v>
      </c>
      <c r="P16" s="157" t="s">
        <v>15</v>
      </c>
      <c r="Q16" s="156">
        <v>49</v>
      </c>
      <c r="R16" s="156">
        <v>91.71734693877552</v>
      </c>
      <c r="S16" s="156">
        <v>272775.51020408166</v>
      </c>
      <c r="T16" s="156">
        <v>3013.7773609637211</v>
      </c>
      <c r="U16" s="156">
        <v>8</v>
      </c>
      <c r="V16" s="156">
        <v>132.89374999999998</v>
      </c>
      <c r="W16" s="156">
        <v>381250</v>
      </c>
      <c r="X16" s="156">
        <v>2919.3733792108615</v>
      </c>
      <c r="Y16" s="156">
        <v>41</v>
      </c>
      <c r="Z16" s="156">
        <v>83.682926829268297</v>
      </c>
      <c r="AA16" s="156">
        <v>251609.75609756098</v>
      </c>
      <c r="AB16" s="156">
        <v>3032.1976500862297</v>
      </c>
    </row>
    <row r="17" spans="1:28" ht="14.1" customHeight="1">
      <c r="A17" s="9" t="s">
        <v>15</v>
      </c>
      <c r="B17" s="20">
        <f>Q16</f>
        <v>49</v>
      </c>
      <c r="C17" s="56">
        <f t="shared" ref="C17:E28" si="17">R16</f>
        <v>91.71734693877552</v>
      </c>
      <c r="D17" s="20">
        <f t="shared" si="17"/>
        <v>272775.51020408166</v>
      </c>
      <c r="E17" s="20">
        <f t="shared" si="17"/>
        <v>3013.7773609637211</v>
      </c>
      <c r="F17" s="20">
        <f t="shared" ref="F17:F28" si="18">U16</f>
        <v>8</v>
      </c>
      <c r="G17" s="56">
        <f t="shared" ref="G17:G28" si="19">V16</f>
        <v>132.89374999999998</v>
      </c>
      <c r="H17" s="20">
        <f t="shared" ref="H17:H28" si="20">W16</f>
        <v>381250</v>
      </c>
      <c r="I17" s="20">
        <f t="shared" ref="I17:I28" si="21">X16</f>
        <v>2919.3733792108615</v>
      </c>
      <c r="J17" s="20">
        <f t="shared" ref="J17:J28" si="22">Y16</f>
        <v>41</v>
      </c>
      <c r="K17" s="56">
        <f t="shared" ref="K17:K28" si="23">Z16</f>
        <v>83.682926829268297</v>
      </c>
      <c r="L17" s="20">
        <f t="shared" ref="L17:L28" si="24">AA16</f>
        <v>251609.75609756098</v>
      </c>
      <c r="M17" s="20">
        <f t="shared" ref="M17:M28" si="25">AB16</f>
        <v>3032.1976500862297</v>
      </c>
      <c r="O17" s="157" t="s">
        <v>300</v>
      </c>
      <c r="P17" s="157" t="s">
        <v>16</v>
      </c>
      <c r="Q17" s="156">
        <v>28</v>
      </c>
      <c r="R17" s="156">
        <v>144.84353205849268</v>
      </c>
      <c r="S17" s="156">
        <v>608250</v>
      </c>
      <c r="T17" s="156">
        <v>3682.9000537541142</v>
      </c>
      <c r="U17" s="156">
        <v>4</v>
      </c>
      <c r="V17" s="156">
        <v>284</v>
      </c>
      <c r="W17" s="156">
        <v>2312500</v>
      </c>
      <c r="X17" s="156">
        <v>8142.6056338028166</v>
      </c>
      <c r="Y17" s="156">
        <v>24</v>
      </c>
      <c r="Z17" s="156">
        <v>121.6507874015748</v>
      </c>
      <c r="AA17" s="156">
        <v>324208.33333333331</v>
      </c>
      <c r="AB17" s="156">
        <v>2939.6157904126635</v>
      </c>
    </row>
    <row r="18" spans="1:28" ht="14.1" customHeight="1">
      <c r="A18" s="9" t="s">
        <v>16</v>
      </c>
      <c r="B18" s="20">
        <f t="shared" ref="B18:B28" si="26">Q17</f>
        <v>28</v>
      </c>
      <c r="C18" s="56">
        <f t="shared" si="17"/>
        <v>144.84353205849268</v>
      </c>
      <c r="D18" s="20">
        <f t="shared" si="17"/>
        <v>608250</v>
      </c>
      <c r="E18" s="20">
        <f t="shared" si="17"/>
        <v>3682.9000537541142</v>
      </c>
      <c r="F18" s="20">
        <f t="shared" si="18"/>
        <v>4</v>
      </c>
      <c r="G18" s="56">
        <f t="shared" si="19"/>
        <v>284</v>
      </c>
      <c r="H18" s="20">
        <f t="shared" si="20"/>
        <v>2312500</v>
      </c>
      <c r="I18" s="20">
        <f t="shared" si="21"/>
        <v>8142.6056338028166</v>
      </c>
      <c r="J18" s="20">
        <f t="shared" si="22"/>
        <v>24</v>
      </c>
      <c r="K18" s="56">
        <f t="shared" si="23"/>
        <v>121.6507874015748</v>
      </c>
      <c r="L18" s="20">
        <f t="shared" si="24"/>
        <v>324208.33333333331</v>
      </c>
      <c r="M18" s="20">
        <f t="shared" si="25"/>
        <v>2939.6157904126635</v>
      </c>
      <c r="O18" s="157" t="s">
        <v>300</v>
      </c>
      <c r="P18" s="157" t="s">
        <v>17</v>
      </c>
      <c r="Q18" s="156">
        <v>26</v>
      </c>
      <c r="R18" s="156">
        <v>105.65916009993943</v>
      </c>
      <c r="S18" s="156">
        <v>407160</v>
      </c>
      <c r="T18" s="156">
        <v>4084.0480029170112</v>
      </c>
      <c r="U18" s="156">
        <v>7</v>
      </c>
      <c r="V18" s="156">
        <v>152.04274465691788</v>
      </c>
      <c r="W18" s="156">
        <v>493928.57142857142</v>
      </c>
      <c r="X18" s="156">
        <v>3364.0406664833231</v>
      </c>
      <c r="Y18" s="156">
        <v>19</v>
      </c>
      <c r="Z18" s="156">
        <v>88.570471052631575</v>
      </c>
      <c r="AA18" s="156">
        <v>373416.66666666669</v>
      </c>
      <c r="AB18" s="156">
        <v>4364.0508559745567</v>
      </c>
    </row>
    <row r="19" spans="1:28" ht="14.1" customHeight="1">
      <c r="A19" s="9" t="s">
        <v>17</v>
      </c>
      <c r="B19" s="20">
        <f t="shared" si="26"/>
        <v>26</v>
      </c>
      <c r="C19" s="56">
        <f t="shared" si="17"/>
        <v>105.65916009993943</v>
      </c>
      <c r="D19" s="20">
        <f t="shared" si="17"/>
        <v>407160</v>
      </c>
      <c r="E19" s="20">
        <f t="shared" si="17"/>
        <v>4084.0480029170112</v>
      </c>
      <c r="F19" s="20">
        <f t="shared" si="18"/>
        <v>7</v>
      </c>
      <c r="G19" s="56">
        <f t="shared" si="19"/>
        <v>152.04274465691788</v>
      </c>
      <c r="H19" s="20">
        <f t="shared" si="20"/>
        <v>493928.57142857142</v>
      </c>
      <c r="I19" s="20">
        <f t="shared" si="21"/>
        <v>3364.0406664833231</v>
      </c>
      <c r="J19" s="20">
        <f t="shared" si="22"/>
        <v>19</v>
      </c>
      <c r="K19" s="56">
        <f t="shared" si="23"/>
        <v>88.570471052631575</v>
      </c>
      <c r="L19" s="20">
        <f t="shared" si="24"/>
        <v>373416.66666666669</v>
      </c>
      <c r="M19" s="20">
        <f t="shared" si="25"/>
        <v>4364.0508559745567</v>
      </c>
      <c r="O19" s="157" t="s">
        <v>300</v>
      </c>
      <c r="P19" s="157" t="s">
        <v>18</v>
      </c>
      <c r="Q19" s="156">
        <v>18</v>
      </c>
      <c r="R19" s="156">
        <v>96.941242344706907</v>
      </c>
      <c r="S19" s="156">
        <v>306000</v>
      </c>
      <c r="T19" s="156">
        <v>3277.0460303382438</v>
      </c>
      <c r="U19" s="158"/>
      <c r="V19" s="158"/>
      <c r="W19" s="158"/>
      <c r="X19" s="158"/>
      <c r="Y19" s="156">
        <v>18</v>
      </c>
      <c r="Z19" s="156">
        <v>96.941242344706907</v>
      </c>
      <c r="AA19" s="156">
        <v>306000</v>
      </c>
      <c r="AB19" s="156">
        <v>3277.0460303382438</v>
      </c>
    </row>
    <row r="20" spans="1:28" ht="14.1" customHeight="1">
      <c r="A20" s="9" t="s">
        <v>18</v>
      </c>
      <c r="B20" s="20">
        <f t="shared" si="26"/>
        <v>18</v>
      </c>
      <c r="C20" s="56">
        <f t="shared" si="17"/>
        <v>96.941242344706907</v>
      </c>
      <c r="D20" s="20">
        <f t="shared" si="17"/>
        <v>306000</v>
      </c>
      <c r="E20" s="20">
        <f t="shared" si="17"/>
        <v>3277.0460303382438</v>
      </c>
      <c r="F20" s="20">
        <f t="shared" si="18"/>
        <v>0</v>
      </c>
      <c r="G20" s="56">
        <f t="shared" si="19"/>
        <v>0</v>
      </c>
      <c r="H20" s="20">
        <f t="shared" si="20"/>
        <v>0</v>
      </c>
      <c r="I20" s="20">
        <f t="shared" si="21"/>
        <v>0</v>
      </c>
      <c r="J20" s="20">
        <f t="shared" si="22"/>
        <v>18</v>
      </c>
      <c r="K20" s="56">
        <f t="shared" si="23"/>
        <v>96.941242344706907</v>
      </c>
      <c r="L20" s="20">
        <f t="shared" si="24"/>
        <v>306000</v>
      </c>
      <c r="M20" s="20">
        <f t="shared" si="25"/>
        <v>3277.0460303382438</v>
      </c>
      <c r="O20" s="157" t="s">
        <v>300</v>
      </c>
      <c r="P20" s="157" t="s">
        <v>19</v>
      </c>
      <c r="Q20" s="156">
        <v>70</v>
      </c>
      <c r="R20" s="156">
        <v>83.938215973003338</v>
      </c>
      <c r="S20" s="156">
        <v>267530.3142857143</v>
      </c>
      <c r="T20" s="156">
        <v>3287.3542384954303</v>
      </c>
      <c r="U20" s="158"/>
      <c r="V20" s="158"/>
      <c r="W20" s="158"/>
      <c r="X20" s="158"/>
      <c r="Y20" s="156">
        <v>70</v>
      </c>
      <c r="Z20" s="156">
        <v>83.938215973003338</v>
      </c>
      <c r="AA20" s="156">
        <v>267530.3142857143</v>
      </c>
      <c r="AB20" s="156">
        <v>3287.3542384954303</v>
      </c>
    </row>
    <row r="21" spans="1:28" ht="14.1" customHeight="1">
      <c r="A21" s="9" t="s">
        <v>19</v>
      </c>
      <c r="B21" s="20">
        <f t="shared" si="26"/>
        <v>70</v>
      </c>
      <c r="C21" s="56">
        <f t="shared" si="17"/>
        <v>83.938215973003338</v>
      </c>
      <c r="D21" s="20">
        <f t="shared" si="17"/>
        <v>267530.3142857143</v>
      </c>
      <c r="E21" s="20">
        <f t="shared" si="17"/>
        <v>3287.3542384954303</v>
      </c>
      <c r="F21" s="20">
        <f t="shared" si="18"/>
        <v>0</v>
      </c>
      <c r="G21" s="56">
        <f t="shared" si="19"/>
        <v>0</v>
      </c>
      <c r="H21" s="20">
        <f t="shared" si="20"/>
        <v>0</v>
      </c>
      <c r="I21" s="20">
        <f t="shared" si="21"/>
        <v>0</v>
      </c>
      <c r="J21" s="20">
        <f t="shared" si="22"/>
        <v>70</v>
      </c>
      <c r="K21" s="56">
        <f t="shared" si="23"/>
        <v>83.938215973003338</v>
      </c>
      <c r="L21" s="20">
        <f t="shared" si="24"/>
        <v>267530.3142857143</v>
      </c>
      <c r="M21" s="20">
        <f t="shared" si="25"/>
        <v>3287.3542384954303</v>
      </c>
      <c r="O21" s="157" t="s">
        <v>300</v>
      </c>
      <c r="P21" s="157" t="s">
        <v>20</v>
      </c>
      <c r="Q21" s="156">
        <v>142</v>
      </c>
      <c r="R21" s="156">
        <v>91.006690972607359</v>
      </c>
      <c r="S21" s="156">
        <v>228911.2676056338</v>
      </c>
      <c r="T21" s="156">
        <v>2587.1631452756174</v>
      </c>
      <c r="U21" s="158"/>
      <c r="V21" s="158"/>
      <c r="W21" s="158"/>
      <c r="X21" s="158"/>
      <c r="Y21" s="156">
        <v>142</v>
      </c>
      <c r="Z21" s="156">
        <v>91.006690972607359</v>
      </c>
      <c r="AA21" s="156">
        <v>228911.2676056338</v>
      </c>
      <c r="AB21" s="156">
        <v>2587.1631452756174</v>
      </c>
    </row>
    <row r="22" spans="1:28" ht="14.1" customHeight="1">
      <c r="A22" s="9" t="s">
        <v>20</v>
      </c>
      <c r="B22" s="20">
        <f t="shared" si="26"/>
        <v>142</v>
      </c>
      <c r="C22" s="56">
        <f t="shared" si="17"/>
        <v>91.006690972607359</v>
      </c>
      <c r="D22" s="20">
        <f t="shared" si="17"/>
        <v>228911.2676056338</v>
      </c>
      <c r="E22" s="20">
        <f t="shared" si="17"/>
        <v>2587.1631452756174</v>
      </c>
      <c r="F22" s="20">
        <f t="shared" si="18"/>
        <v>0</v>
      </c>
      <c r="G22" s="56">
        <f t="shared" si="19"/>
        <v>0</v>
      </c>
      <c r="H22" s="20">
        <f t="shared" si="20"/>
        <v>0</v>
      </c>
      <c r="I22" s="20">
        <f t="shared" si="21"/>
        <v>0</v>
      </c>
      <c r="J22" s="20">
        <f t="shared" si="22"/>
        <v>142</v>
      </c>
      <c r="K22" s="56">
        <f t="shared" si="23"/>
        <v>91.006690972607359</v>
      </c>
      <c r="L22" s="20">
        <f t="shared" si="24"/>
        <v>228911.2676056338</v>
      </c>
      <c r="M22" s="20">
        <f t="shared" si="25"/>
        <v>2587.1631452756174</v>
      </c>
      <c r="O22" s="157" t="s">
        <v>300</v>
      </c>
      <c r="P22" s="157" t="s">
        <v>21</v>
      </c>
      <c r="Q22" s="156">
        <v>51</v>
      </c>
      <c r="R22" s="156">
        <v>75.533077448766306</v>
      </c>
      <c r="S22" s="156">
        <v>265307.84313725488</v>
      </c>
      <c r="T22" s="156">
        <v>3660.1477456209136</v>
      </c>
      <c r="U22" s="158"/>
      <c r="V22" s="158"/>
      <c r="W22" s="158"/>
      <c r="X22" s="158"/>
      <c r="Y22" s="156">
        <v>51</v>
      </c>
      <c r="Z22" s="156">
        <v>75.533077448766306</v>
      </c>
      <c r="AA22" s="156">
        <v>265307.84313725488</v>
      </c>
      <c r="AB22" s="156">
        <v>3660.1477456209136</v>
      </c>
    </row>
    <row r="23" spans="1:28" ht="14.1" customHeight="1">
      <c r="A23" s="9" t="s">
        <v>21</v>
      </c>
      <c r="B23" s="20">
        <f t="shared" si="26"/>
        <v>51</v>
      </c>
      <c r="C23" s="56">
        <f t="shared" si="17"/>
        <v>75.533077448766306</v>
      </c>
      <c r="D23" s="20">
        <f t="shared" si="17"/>
        <v>265307.84313725488</v>
      </c>
      <c r="E23" s="20">
        <f t="shared" si="17"/>
        <v>3660.1477456209136</v>
      </c>
      <c r="F23" s="20">
        <f t="shared" si="18"/>
        <v>0</v>
      </c>
      <c r="G23" s="56">
        <f t="shared" si="19"/>
        <v>0</v>
      </c>
      <c r="H23" s="20">
        <f t="shared" si="20"/>
        <v>0</v>
      </c>
      <c r="I23" s="20">
        <f t="shared" si="21"/>
        <v>0</v>
      </c>
      <c r="J23" s="20">
        <f t="shared" si="22"/>
        <v>51</v>
      </c>
      <c r="K23" s="56">
        <f t="shared" si="23"/>
        <v>75.533077448766306</v>
      </c>
      <c r="L23" s="20">
        <f t="shared" si="24"/>
        <v>265307.84313725488</v>
      </c>
      <c r="M23" s="20">
        <f t="shared" si="25"/>
        <v>3660.1477456209136</v>
      </c>
      <c r="O23" s="157" t="s">
        <v>300</v>
      </c>
      <c r="P23" s="157" t="s">
        <v>22</v>
      </c>
      <c r="Q23" s="156">
        <v>69</v>
      </c>
      <c r="R23" s="156">
        <v>84.133043478260873</v>
      </c>
      <c r="S23" s="156">
        <v>256159.42028985507</v>
      </c>
      <c r="T23" s="156">
        <v>3170.4357038695648</v>
      </c>
      <c r="U23" s="158"/>
      <c r="V23" s="158"/>
      <c r="W23" s="158"/>
      <c r="X23" s="158"/>
      <c r="Y23" s="156">
        <v>69</v>
      </c>
      <c r="Z23" s="156">
        <v>84.133043478260873</v>
      </c>
      <c r="AA23" s="156">
        <v>256159.42028985507</v>
      </c>
      <c r="AB23" s="156">
        <v>3170.4357038695648</v>
      </c>
    </row>
    <row r="24" spans="1:28" ht="14.1" customHeight="1">
      <c r="A24" s="9" t="s">
        <v>22</v>
      </c>
      <c r="B24" s="20">
        <f t="shared" si="26"/>
        <v>69</v>
      </c>
      <c r="C24" s="56">
        <f t="shared" si="17"/>
        <v>84.133043478260873</v>
      </c>
      <c r="D24" s="20">
        <f t="shared" si="17"/>
        <v>256159.42028985507</v>
      </c>
      <c r="E24" s="20">
        <f t="shared" si="17"/>
        <v>3170.4357038695648</v>
      </c>
      <c r="F24" s="20">
        <f t="shared" si="18"/>
        <v>0</v>
      </c>
      <c r="G24" s="56">
        <f t="shared" si="19"/>
        <v>0</v>
      </c>
      <c r="H24" s="20">
        <f t="shared" si="20"/>
        <v>0</v>
      </c>
      <c r="I24" s="20">
        <f t="shared" si="21"/>
        <v>0</v>
      </c>
      <c r="J24" s="20">
        <f t="shared" si="22"/>
        <v>69</v>
      </c>
      <c r="K24" s="56">
        <f t="shared" si="23"/>
        <v>84.133043478260873</v>
      </c>
      <c r="L24" s="20">
        <f t="shared" si="24"/>
        <v>256159.42028985507</v>
      </c>
      <c r="M24" s="20">
        <f t="shared" si="25"/>
        <v>3170.4357038695648</v>
      </c>
      <c r="O24" s="157" t="s">
        <v>300</v>
      </c>
      <c r="P24" s="157" t="s">
        <v>23</v>
      </c>
      <c r="Q24" s="156">
        <v>23</v>
      </c>
      <c r="R24" s="156">
        <v>84.158640053714208</v>
      </c>
      <c r="S24" s="156">
        <v>207739.13043478262</v>
      </c>
      <c r="T24" s="156">
        <v>2500.736217128233</v>
      </c>
      <c r="U24" s="158"/>
      <c r="V24" s="158"/>
      <c r="W24" s="158"/>
      <c r="X24" s="158"/>
      <c r="Y24" s="156">
        <v>23</v>
      </c>
      <c r="Z24" s="156">
        <v>84.158640053714208</v>
      </c>
      <c r="AA24" s="156">
        <v>207739.13043478262</v>
      </c>
      <c r="AB24" s="156">
        <v>2500.736217128233</v>
      </c>
    </row>
    <row r="25" spans="1:28" ht="14.1" customHeight="1">
      <c r="A25" s="9" t="s">
        <v>23</v>
      </c>
      <c r="B25" s="20">
        <f t="shared" si="26"/>
        <v>23</v>
      </c>
      <c r="C25" s="56">
        <f t="shared" si="17"/>
        <v>84.158640053714208</v>
      </c>
      <c r="D25" s="20">
        <f t="shared" si="17"/>
        <v>207739.13043478262</v>
      </c>
      <c r="E25" s="20">
        <f t="shared" si="17"/>
        <v>2500.736217128233</v>
      </c>
      <c r="F25" s="20">
        <f t="shared" si="18"/>
        <v>0</v>
      </c>
      <c r="G25" s="56">
        <f t="shared" si="19"/>
        <v>0</v>
      </c>
      <c r="H25" s="20">
        <f t="shared" si="20"/>
        <v>0</v>
      </c>
      <c r="I25" s="20">
        <f t="shared" si="21"/>
        <v>0</v>
      </c>
      <c r="J25" s="20">
        <f t="shared" si="22"/>
        <v>23</v>
      </c>
      <c r="K25" s="56">
        <f t="shared" si="23"/>
        <v>84.158640053714208</v>
      </c>
      <c r="L25" s="20">
        <f t="shared" si="24"/>
        <v>207739.13043478262</v>
      </c>
      <c r="M25" s="20">
        <f t="shared" si="25"/>
        <v>2500.736217128233</v>
      </c>
      <c r="O25" s="157" t="s">
        <v>300</v>
      </c>
      <c r="P25" s="157" t="s">
        <v>24</v>
      </c>
      <c r="Q25" s="156">
        <v>69</v>
      </c>
      <c r="R25" s="156">
        <v>98.972528956049331</v>
      </c>
      <c r="S25" s="156">
        <v>322648.55072463769</v>
      </c>
      <c r="T25" s="156">
        <v>3378.2826798911738</v>
      </c>
      <c r="U25" s="156">
        <v>1</v>
      </c>
      <c r="V25" s="156">
        <v>119</v>
      </c>
      <c r="W25" s="156">
        <v>410000</v>
      </c>
      <c r="X25" s="156">
        <v>3445.3781512605042</v>
      </c>
      <c r="Y25" s="156">
        <v>68</v>
      </c>
      <c r="Z25" s="156">
        <v>98.678007323050053</v>
      </c>
      <c r="AA25" s="156">
        <v>321363.9705882353</v>
      </c>
      <c r="AB25" s="156">
        <v>3377.2959817828014</v>
      </c>
    </row>
    <row r="26" spans="1:28" ht="14.1" customHeight="1">
      <c r="A26" s="9" t="s">
        <v>24</v>
      </c>
      <c r="B26" s="20">
        <f t="shared" si="26"/>
        <v>69</v>
      </c>
      <c r="C26" s="56">
        <f t="shared" si="17"/>
        <v>98.972528956049331</v>
      </c>
      <c r="D26" s="20">
        <f t="shared" si="17"/>
        <v>322648.55072463769</v>
      </c>
      <c r="E26" s="20">
        <f t="shared" si="17"/>
        <v>3378.2826798911738</v>
      </c>
      <c r="F26" s="20">
        <f t="shared" si="18"/>
        <v>1</v>
      </c>
      <c r="G26" s="56">
        <f t="shared" si="19"/>
        <v>119</v>
      </c>
      <c r="H26" s="20">
        <f t="shared" si="20"/>
        <v>410000</v>
      </c>
      <c r="I26" s="20">
        <f t="shared" si="21"/>
        <v>3445.3781512605042</v>
      </c>
      <c r="J26" s="20">
        <f t="shared" si="22"/>
        <v>68</v>
      </c>
      <c r="K26" s="56">
        <f t="shared" si="23"/>
        <v>98.678007323050053</v>
      </c>
      <c r="L26" s="20">
        <f t="shared" si="24"/>
        <v>321363.9705882353</v>
      </c>
      <c r="M26" s="20">
        <f t="shared" si="25"/>
        <v>3377.2959817828014</v>
      </c>
      <c r="O26" s="157" t="s">
        <v>300</v>
      </c>
      <c r="P26" s="157" t="s">
        <v>25</v>
      </c>
      <c r="Q26" s="156">
        <v>188</v>
      </c>
      <c r="R26" s="156">
        <v>119.826450096331</v>
      </c>
      <c r="S26" s="156">
        <v>529013.82978723408</v>
      </c>
      <c r="T26" s="156">
        <v>4578.1682015652277</v>
      </c>
      <c r="U26" s="156">
        <v>5</v>
      </c>
      <c r="V26" s="156">
        <v>322.01850787401582</v>
      </c>
      <c r="W26" s="156">
        <v>1182800</v>
      </c>
      <c r="X26" s="156">
        <v>3760.7617150981023</v>
      </c>
      <c r="Y26" s="156">
        <v>183</v>
      </c>
      <c r="Z26" s="156">
        <v>114.30207693300629</v>
      </c>
      <c r="AA26" s="156">
        <v>511150.81967213115</v>
      </c>
      <c r="AB26" s="156">
        <v>4600.50171212444</v>
      </c>
    </row>
    <row r="27" spans="1:28" ht="14.1" customHeight="1">
      <c r="A27" s="9" t="s">
        <v>25</v>
      </c>
      <c r="B27" s="20">
        <f t="shared" si="26"/>
        <v>188</v>
      </c>
      <c r="C27" s="56">
        <f t="shared" si="17"/>
        <v>119.826450096331</v>
      </c>
      <c r="D27" s="20">
        <f t="shared" si="17"/>
        <v>529013.82978723408</v>
      </c>
      <c r="E27" s="20">
        <f t="shared" si="17"/>
        <v>4578.1682015652277</v>
      </c>
      <c r="F27" s="20">
        <f t="shared" si="18"/>
        <v>5</v>
      </c>
      <c r="G27" s="56">
        <f t="shared" si="19"/>
        <v>322.01850787401582</v>
      </c>
      <c r="H27" s="20">
        <f t="shared" si="20"/>
        <v>1182800</v>
      </c>
      <c r="I27" s="20">
        <f t="shared" si="21"/>
        <v>3760.7617150981023</v>
      </c>
      <c r="J27" s="20">
        <f t="shared" si="22"/>
        <v>183</v>
      </c>
      <c r="K27" s="56">
        <f t="shared" si="23"/>
        <v>114.30207693300629</v>
      </c>
      <c r="L27" s="20">
        <f t="shared" si="24"/>
        <v>511150.81967213115</v>
      </c>
      <c r="M27" s="20">
        <f t="shared" si="25"/>
        <v>4600.50171212444</v>
      </c>
      <c r="O27" s="157" t="s">
        <v>300</v>
      </c>
      <c r="P27" s="157" t="s">
        <v>26</v>
      </c>
      <c r="Q27" s="156">
        <v>33</v>
      </c>
      <c r="R27" s="156">
        <v>74.032699083861857</v>
      </c>
      <c r="S27" s="156">
        <v>299242.42424242425</v>
      </c>
      <c r="T27" s="156">
        <v>4102.6624925610604</v>
      </c>
      <c r="U27" s="158"/>
      <c r="V27" s="158"/>
      <c r="W27" s="158"/>
      <c r="X27" s="158"/>
      <c r="Y27" s="156">
        <v>33</v>
      </c>
      <c r="Z27" s="156">
        <v>74.032699083861857</v>
      </c>
      <c r="AA27" s="156">
        <v>299242.42424242425</v>
      </c>
      <c r="AB27" s="156">
        <v>4102.6624925610604</v>
      </c>
    </row>
    <row r="28" spans="1:28" ht="14.1" customHeight="1">
      <c r="A28" s="9" t="s">
        <v>26</v>
      </c>
      <c r="B28" s="20">
        <f t="shared" si="26"/>
        <v>33</v>
      </c>
      <c r="C28" s="56">
        <f t="shared" si="17"/>
        <v>74.032699083861857</v>
      </c>
      <c r="D28" s="20">
        <f t="shared" si="17"/>
        <v>299242.42424242425</v>
      </c>
      <c r="E28" s="20">
        <f t="shared" si="17"/>
        <v>4102.6624925610604</v>
      </c>
      <c r="F28" s="20">
        <f t="shared" si="18"/>
        <v>0</v>
      </c>
      <c r="G28" s="56">
        <f t="shared" si="19"/>
        <v>0</v>
      </c>
      <c r="H28" s="20">
        <f t="shared" si="20"/>
        <v>0</v>
      </c>
      <c r="I28" s="20">
        <f t="shared" si="21"/>
        <v>0</v>
      </c>
      <c r="J28" s="20">
        <f t="shared" si="22"/>
        <v>33</v>
      </c>
      <c r="K28" s="56">
        <f t="shared" si="23"/>
        <v>74.032699083861857</v>
      </c>
      <c r="L28" s="20">
        <f t="shared" si="24"/>
        <v>299242.42424242425</v>
      </c>
      <c r="M28" s="20">
        <f t="shared" si="25"/>
        <v>4102.6624925610604</v>
      </c>
      <c r="O28" s="157" t="s">
        <v>301</v>
      </c>
      <c r="P28" s="157" t="s">
        <v>28</v>
      </c>
      <c r="Q28" s="156">
        <v>35</v>
      </c>
      <c r="R28" s="156">
        <v>113.51428571428572</v>
      </c>
      <c r="S28" s="156">
        <v>482680.42857142858</v>
      </c>
      <c r="T28" s="156">
        <v>4365.652947251524</v>
      </c>
      <c r="U28" s="156">
        <v>3</v>
      </c>
      <c r="V28" s="156">
        <v>406.66666666666669</v>
      </c>
      <c r="W28" s="156">
        <v>1713405</v>
      </c>
      <c r="X28" s="156">
        <v>3899.9084579680243</v>
      </c>
      <c r="Y28" s="156">
        <v>32</v>
      </c>
      <c r="Z28" s="156">
        <v>86.03125</v>
      </c>
      <c r="AA28" s="156">
        <v>367300</v>
      </c>
      <c r="AB28" s="156">
        <v>4409.3164931218516</v>
      </c>
    </row>
    <row r="29" spans="1:28" ht="14.1" customHeight="1">
      <c r="A29" s="5" t="s">
        <v>76</v>
      </c>
      <c r="B29" s="17">
        <f>Q67</f>
        <v>1282</v>
      </c>
      <c r="C29" s="54">
        <f t="shared" ref="C29:M29" si="27">R67</f>
        <v>92.479380796211117</v>
      </c>
      <c r="D29" s="17">
        <f t="shared" si="27"/>
        <v>281643.37922895356</v>
      </c>
      <c r="E29" s="17">
        <f t="shared" si="27"/>
        <v>3189.5204648469576</v>
      </c>
      <c r="F29" s="17">
        <f t="shared" si="27"/>
        <v>18</v>
      </c>
      <c r="G29" s="54">
        <f t="shared" si="27"/>
        <v>248.57022637795276</v>
      </c>
      <c r="H29" s="17">
        <f t="shared" si="27"/>
        <v>686711.66666666663</v>
      </c>
      <c r="I29" s="17">
        <f t="shared" si="27"/>
        <v>2557.0458612293191</v>
      </c>
      <c r="J29" s="17">
        <f t="shared" si="27"/>
        <v>1264</v>
      </c>
      <c r="K29" s="54">
        <f t="shared" si="27"/>
        <v>90.245966471512133</v>
      </c>
      <c r="L29" s="17">
        <f t="shared" si="27"/>
        <v>275824.36153232242</v>
      </c>
      <c r="M29" s="17">
        <f t="shared" si="27"/>
        <v>3198.6500100475332</v>
      </c>
      <c r="O29" s="157" t="s">
        <v>301</v>
      </c>
      <c r="P29" s="157" t="s">
        <v>29</v>
      </c>
      <c r="Q29" s="156">
        <v>74</v>
      </c>
      <c r="R29" s="156">
        <v>95.905893023585762</v>
      </c>
      <c r="S29" s="156">
        <v>270219.18918918917</v>
      </c>
      <c r="T29" s="156">
        <v>2896.408749194657</v>
      </c>
      <c r="U29" s="158"/>
      <c r="V29" s="158"/>
      <c r="W29" s="158"/>
      <c r="X29" s="158"/>
      <c r="Y29" s="156">
        <v>74</v>
      </c>
      <c r="Z29" s="156">
        <v>95.905893023585762</v>
      </c>
      <c r="AA29" s="156">
        <v>270219.18918918917</v>
      </c>
      <c r="AB29" s="156">
        <v>2896.408749194657</v>
      </c>
    </row>
    <row r="30" spans="1:28" ht="14.1" customHeight="1">
      <c r="A30" s="9" t="s">
        <v>28</v>
      </c>
      <c r="B30" s="20">
        <f>Q28</f>
        <v>35</v>
      </c>
      <c r="C30" s="56">
        <f t="shared" ref="C30:E36" si="28">R28</f>
        <v>113.51428571428572</v>
      </c>
      <c r="D30" s="20">
        <f t="shared" si="28"/>
        <v>482680.42857142858</v>
      </c>
      <c r="E30" s="20">
        <f t="shared" si="28"/>
        <v>4365.652947251524</v>
      </c>
      <c r="F30" s="20">
        <f t="shared" ref="F30:F36" si="29">U28</f>
        <v>3</v>
      </c>
      <c r="G30" s="56">
        <f t="shared" ref="G30:G36" si="30">V28</f>
        <v>406.66666666666669</v>
      </c>
      <c r="H30" s="20">
        <f t="shared" ref="H30:H36" si="31">W28</f>
        <v>1713405</v>
      </c>
      <c r="I30" s="20">
        <f t="shared" ref="I30:J36" si="32">X28</f>
        <v>3899.9084579680243</v>
      </c>
      <c r="J30" s="20">
        <f t="shared" si="32"/>
        <v>32</v>
      </c>
      <c r="K30" s="56">
        <f t="shared" ref="K30:K36" si="33">Z28</f>
        <v>86.03125</v>
      </c>
      <c r="L30" s="20">
        <f t="shared" ref="L30:L36" si="34">AA28</f>
        <v>367300</v>
      </c>
      <c r="M30" s="20">
        <f t="shared" ref="M30:M36" si="35">AB28</f>
        <v>4409.3164931218516</v>
      </c>
      <c r="O30" s="157" t="s">
        <v>301</v>
      </c>
      <c r="P30" s="157" t="s">
        <v>30</v>
      </c>
      <c r="Q30" s="156">
        <v>1</v>
      </c>
      <c r="R30" s="156">
        <v>119</v>
      </c>
      <c r="S30" s="156">
        <v>152000</v>
      </c>
      <c r="T30" s="156">
        <v>1277.3109243697479</v>
      </c>
      <c r="U30" s="158"/>
      <c r="V30" s="158"/>
      <c r="W30" s="158"/>
      <c r="X30" s="158"/>
      <c r="Y30" s="156">
        <v>1</v>
      </c>
      <c r="Z30" s="156">
        <v>119</v>
      </c>
      <c r="AA30" s="156">
        <v>152000</v>
      </c>
      <c r="AB30" s="156">
        <v>1277.3109243697479</v>
      </c>
    </row>
    <row r="31" spans="1:28" ht="14.1" customHeight="1">
      <c r="A31" s="9" t="s">
        <v>29</v>
      </c>
      <c r="B31" s="20">
        <f t="shared" ref="B31:B36" si="36">Q29</f>
        <v>74</v>
      </c>
      <c r="C31" s="56">
        <f t="shared" si="28"/>
        <v>95.905893023585762</v>
      </c>
      <c r="D31" s="20">
        <f t="shared" si="28"/>
        <v>270219.18918918917</v>
      </c>
      <c r="E31" s="20">
        <f t="shared" si="28"/>
        <v>2896.408749194657</v>
      </c>
      <c r="F31" s="20">
        <f t="shared" si="29"/>
        <v>0</v>
      </c>
      <c r="G31" s="56">
        <f t="shared" si="30"/>
        <v>0</v>
      </c>
      <c r="H31" s="20">
        <f t="shared" si="31"/>
        <v>0</v>
      </c>
      <c r="I31" s="20">
        <f t="shared" si="32"/>
        <v>0</v>
      </c>
      <c r="J31" s="20">
        <f t="shared" si="32"/>
        <v>74</v>
      </c>
      <c r="K31" s="56">
        <f t="shared" si="33"/>
        <v>95.905893023585762</v>
      </c>
      <c r="L31" s="20">
        <f t="shared" si="34"/>
        <v>270219.18918918917</v>
      </c>
      <c r="M31" s="20">
        <f t="shared" si="35"/>
        <v>2896.408749194657</v>
      </c>
      <c r="O31" s="157" t="s">
        <v>301</v>
      </c>
      <c r="P31" s="157" t="s">
        <v>31</v>
      </c>
      <c r="Q31" s="156">
        <v>393</v>
      </c>
      <c r="R31" s="156">
        <v>88.607193483082042</v>
      </c>
      <c r="S31" s="156">
        <v>297535.81984334206</v>
      </c>
      <c r="T31" s="156">
        <v>3578.7845029589839</v>
      </c>
      <c r="U31" s="156">
        <v>7</v>
      </c>
      <c r="V31" s="156">
        <v>265.12022497187849</v>
      </c>
      <c r="W31" s="156">
        <v>523428.57142857142</v>
      </c>
      <c r="X31" s="156">
        <v>1981.8450384859643</v>
      </c>
      <c r="Y31" s="156">
        <v>386</v>
      </c>
      <c r="Z31" s="156">
        <v>85.355637639867297</v>
      </c>
      <c r="AA31" s="156">
        <v>293330.36968085106</v>
      </c>
      <c r="AB31" s="156">
        <v>3608.9968712057712</v>
      </c>
    </row>
    <row r="32" spans="1:28" ht="14.1" customHeight="1">
      <c r="A32" s="9" t="s">
        <v>30</v>
      </c>
      <c r="B32" s="20">
        <f t="shared" si="36"/>
        <v>1</v>
      </c>
      <c r="C32" s="56">
        <f t="shared" si="28"/>
        <v>119</v>
      </c>
      <c r="D32" s="20">
        <f t="shared" si="28"/>
        <v>152000</v>
      </c>
      <c r="E32" s="20">
        <f t="shared" si="28"/>
        <v>1277.3109243697479</v>
      </c>
      <c r="F32" s="20">
        <f t="shared" si="29"/>
        <v>0</v>
      </c>
      <c r="G32" s="56">
        <f t="shared" si="30"/>
        <v>0</v>
      </c>
      <c r="H32" s="20">
        <f t="shared" si="31"/>
        <v>0</v>
      </c>
      <c r="I32" s="20">
        <f t="shared" si="32"/>
        <v>0</v>
      </c>
      <c r="J32" s="20">
        <f t="shared" si="32"/>
        <v>1</v>
      </c>
      <c r="K32" s="56">
        <f t="shared" si="33"/>
        <v>119</v>
      </c>
      <c r="L32" s="20">
        <f t="shared" si="34"/>
        <v>152000</v>
      </c>
      <c r="M32" s="20">
        <f t="shared" si="35"/>
        <v>1277.3109243697479</v>
      </c>
      <c r="O32" s="157" t="s">
        <v>301</v>
      </c>
      <c r="P32" s="157" t="s">
        <v>32</v>
      </c>
      <c r="Q32" s="156">
        <v>93</v>
      </c>
      <c r="R32" s="156">
        <v>93.137618745237489</v>
      </c>
      <c r="S32" s="156">
        <v>246592.15217391305</v>
      </c>
      <c r="T32" s="156">
        <v>2715.7568607484486</v>
      </c>
      <c r="U32" s="156">
        <v>5</v>
      </c>
      <c r="V32" s="156">
        <v>177.25</v>
      </c>
      <c r="W32" s="156">
        <v>395000</v>
      </c>
      <c r="X32" s="156">
        <v>2228.4908321579692</v>
      </c>
      <c r="Y32" s="156">
        <v>88</v>
      </c>
      <c r="Z32" s="156">
        <v>88.358506173944178</v>
      </c>
      <c r="AA32" s="156">
        <v>238062.96551724139</v>
      </c>
      <c r="AB32" s="156">
        <v>2743.7606554950285</v>
      </c>
    </row>
    <row r="33" spans="1:28" ht="14.1" customHeight="1">
      <c r="A33" s="9" t="s">
        <v>31</v>
      </c>
      <c r="B33" s="20">
        <f t="shared" si="36"/>
        <v>393</v>
      </c>
      <c r="C33" s="56">
        <f t="shared" si="28"/>
        <v>88.607193483082042</v>
      </c>
      <c r="D33" s="20">
        <f t="shared" si="28"/>
        <v>297535.81984334206</v>
      </c>
      <c r="E33" s="20">
        <f t="shared" si="28"/>
        <v>3578.7845029589839</v>
      </c>
      <c r="F33" s="20">
        <f t="shared" si="29"/>
        <v>7</v>
      </c>
      <c r="G33" s="56">
        <f t="shared" si="30"/>
        <v>265.12022497187849</v>
      </c>
      <c r="H33" s="20">
        <f t="shared" si="31"/>
        <v>523428.57142857142</v>
      </c>
      <c r="I33" s="20">
        <f t="shared" si="32"/>
        <v>1981.8450384859643</v>
      </c>
      <c r="J33" s="20">
        <f t="shared" si="32"/>
        <v>386</v>
      </c>
      <c r="K33" s="56">
        <f t="shared" si="33"/>
        <v>85.355637639867297</v>
      </c>
      <c r="L33" s="20">
        <f t="shared" si="34"/>
        <v>293330.36968085106</v>
      </c>
      <c r="M33" s="20">
        <f t="shared" si="35"/>
        <v>3608.9968712057712</v>
      </c>
      <c r="O33" s="157" t="s">
        <v>301</v>
      </c>
      <c r="P33" s="157" t="s">
        <v>33</v>
      </c>
      <c r="Q33" s="156">
        <v>474</v>
      </c>
      <c r="R33" s="156">
        <v>97.277651769265077</v>
      </c>
      <c r="S33" s="156">
        <v>283891.09071729955</v>
      </c>
      <c r="T33" s="156">
        <v>3085.5992224066922</v>
      </c>
      <c r="U33" s="156">
        <v>3</v>
      </c>
      <c r="V33" s="156">
        <v>170.72416666666666</v>
      </c>
      <c r="W33" s="156">
        <v>527198.33333333337</v>
      </c>
      <c r="X33" s="156">
        <v>3103.9102326773559</v>
      </c>
      <c r="Y33" s="156">
        <v>471</v>
      </c>
      <c r="Z33" s="156">
        <v>96.809839572466331</v>
      </c>
      <c r="AA33" s="156">
        <v>282341.36305732484</v>
      </c>
      <c r="AB33" s="156">
        <v>3085.4825917680259</v>
      </c>
    </row>
    <row r="34" spans="1:28" ht="14.1" customHeight="1">
      <c r="A34" s="9" t="s">
        <v>32</v>
      </c>
      <c r="B34" s="20">
        <f t="shared" si="36"/>
        <v>93</v>
      </c>
      <c r="C34" s="56">
        <f t="shared" si="28"/>
        <v>93.137618745237489</v>
      </c>
      <c r="D34" s="20">
        <f t="shared" si="28"/>
        <v>246592.15217391305</v>
      </c>
      <c r="E34" s="20">
        <f t="shared" si="28"/>
        <v>2715.7568607484486</v>
      </c>
      <c r="F34" s="20">
        <f t="shared" si="29"/>
        <v>5</v>
      </c>
      <c r="G34" s="56">
        <f t="shared" si="30"/>
        <v>177.25</v>
      </c>
      <c r="H34" s="20">
        <f t="shared" si="31"/>
        <v>395000</v>
      </c>
      <c r="I34" s="20">
        <f t="shared" si="32"/>
        <v>2228.4908321579692</v>
      </c>
      <c r="J34" s="20">
        <f t="shared" si="32"/>
        <v>88</v>
      </c>
      <c r="K34" s="56">
        <f t="shared" si="33"/>
        <v>88.358506173944178</v>
      </c>
      <c r="L34" s="20">
        <f t="shared" si="34"/>
        <v>238062.96551724139</v>
      </c>
      <c r="M34" s="20">
        <f t="shared" si="35"/>
        <v>2743.7606554950285</v>
      </c>
      <c r="O34" s="157" t="s">
        <v>301</v>
      </c>
      <c r="P34" s="157" t="s">
        <v>34</v>
      </c>
      <c r="Q34" s="156">
        <v>212</v>
      </c>
      <c r="R34" s="156">
        <v>83.737096473248315</v>
      </c>
      <c r="S34" s="156">
        <v>234526.53773584907</v>
      </c>
      <c r="T34" s="156">
        <v>2852.3988504134845</v>
      </c>
      <c r="U34" s="158"/>
      <c r="V34" s="158"/>
      <c r="W34" s="158"/>
      <c r="X34" s="158"/>
      <c r="Y34" s="156">
        <v>212</v>
      </c>
      <c r="Z34" s="156">
        <v>83.737096473248315</v>
      </c>
      <c r="AA34" s="156">
        <v>234526.53773584907</v>
      </c>
      <c r="AB34" s="156">
        <v>2852.3988504134845</v>
      </c>
    </row>
    <row r="35" spans="1:28" ht="14.1" customHeight="1">
      <c r="A35" s="9" t="s">
        <v>33</v>
      </c>
      <c r="B35" s="20">
        <f t="shared" si="36"/>
        <v>474</v>
      </c>
      <c r="C35" s="56">
        <f t="shared" si="28"/>
        <v>97.277651769265077</v>
      </c>
      <c r="D35" s="20">
        <f t="shared" si="28"/>
        <v>283891.09071729955</v>
      </c>
      <c r="E35" s="20">
        <f t="shared" si="28"/>
        <v>3085.5992224066922</v>
      </c>
      <c r="F35" s="20">
        <f t="shared" si="29"/>
        <v>3</v>
      </c>
      <c r="G35" s="56">
        <f t="shared" si="30"/>
        <v>170.72416666666666</v>
      </c>
      <c r="H35" s="20">
        <f t="shared" si="31"/>
        <v>527198.33333333337</v>
      </c>
      <c r="I35" s="20">
        <f t="shared" si="32"/>
        <v>3103.9102326773559</v>
      </c>
      <c r="J35" s="20">
        <f t="shared" si="32"/>
        <v>471</v>
      </c>
      <c r="K35" s="56">
        <f t="shared" si="33"/>
        <v>96.809839572466331</v>
      </c>
      <c r="L35" s="20">
        <f t="shared" si="34"/>
        <v>282341.36305732484</v>
      </c>
      <c r="M35" s="20">
        <f t="shared" si="35"/>
        <v>3085.4825917680259</v>
      </c>
      <c r="O35" s="157" t="s">
        <v>35</v>
      </c>
      <c r="P35" s="157" t="s">
        <v>36</v>
      </c>
      <c r="Q35" s="156">
        <v>15</v>
      </c>
      <c r="R35" s="156">
        <v>113.49343832020999</v>
      </c>
      <c r="S35" s="156">
        <v>209800</v>
      </c>
      <c r="T35" s="156">
        <v>1840.4253875974316</v>
      </c>
      <c r="U35" s="158"/>
      <c r="V35" s="158"/>
      <c r="W35" s="158"/>
      <c r="X35" s="158"/>
      <c r="Y35" s="156">
        <v>15</v>
      </c>
      <c r="Z35" s="156">
        <v>113.49343832020999</v>
      </c>
      <c r="AA35" s="156">
        <v>209800</v>
      </c>
      <c r="AB35" s="156">
        <v>1840.4253875974316</v>
      </c>
    </row>
    <row r="36" spans="1:28" ht="14.1" customHeight="1">
      <c r="A36" s="9" t="s">
        <v>34</v>
      </c>
      <c r="B36" s="20">
        <f t="shared" si="36"/>
        <v>212</v>
      </c>
      <c r="C36" s="56">
        <f t="shared" si="28"/>
        <v>83.737096473248315</v>
      </c>
      <c r="D36" s="20">
        <f t="shared" si="28"/>
        <v>234526.53773584907</v>
      </c>
      <c r="E36" s="20">
        <f t="shared" si="28"/>
        <v>2852.3988504134845</v>
      </c>
      <c r="F36" s="20">
        <f t="shared" si="29"/>
        <v>0</v>
      </c>
      <c r="G36" s="56">
        <f t="shared" si="30"/>
        <v>0</v>
      </c>
      <c r="H36" s="20">
        <f t="shared" si="31"/>
        <v>0</v>
      </c>
      <c r="I36" s="20">
        <f t="shared" si="32"/>
        <v>0</v>
      </c>
      <c r="J36" s="20">
        <f t="shared" si="32"/>
        <v>212</v>
      </c>
      <c r="K36" s="56">
        <f t="shared" si="33"/>
        <v>83.737096473248315</v>
      </c>
      <c r="L36" s="20">
        <f t="shared" si="34"/>
        <v>234526.53773584907</v>
      </c>
      <c r="M36" s="20">
        <f t="shared" si="35"/>
        <v>2852.3988504134845</v>
      </c>
      <c r="O36" s="157" t="s">
        <v>35</v>
      </c>
      <c r="P36" s="157" t="s">
        <v>37</v>
      </c>
      <c r="Q36" s="156">
        <v>10</v>
      </c>
      <c r="R36" s="156">
        <v>92.86</v>
      </c>
      <c r="S36" s="156">
        <v>193100</v>
      </c>
      <c r="T36" s="156">
        <v>2097.5299189734133</v>
      </c>
      <c r="U36" s="158"/>
      <c r="V36" s="158"/>
      <c r="W36" s="158"/>
      <c r="X36" s="158"/>
      <c r="Y36" s="156">
        <v>10</v>
      </c>
      <c r="Z36" s="156">
        <v>92.86</v>
      </c>
      <c r="AA36" s="156">
        <v>193100</v>
      </c>
      <c r="AB36" s="156">
        <v>2097.5299189734133</v>
      </c>
    </row>
    <row r="37" spans="1:28" ht="14.1" customHeight="1">
      <c r="A37" s="5" t="s">
        <v>294</v>
      </c>
      <c r="B37" s="17">
        <f>Q68</f>
        <v>577</v>
      </c>
      <c r="C37" s="54">
        <f t="shared" ref="C37:M37" si="37">R68</f>
        <v>85.628606759729124</v>
      </c>
      <c r="D37" s="17">
        <f t="shared" si="37"/>
        <v>235348.87348353554</v>
      </c>
      <c r="E37" s="17">
        <f t="shared" si="37"/>
        <v>2888.3433264468758</v>
      </c>
      <c r="F37" s="17">
        <f t="shared" si="37"/>
        <v>26</v>
      </c>
      <c r="G37" s="54">
        <f t="shared" si="37"/>
        <v>121.55606030993665</v>
      </c>
      <c r="H37" s="17">
        <f t="shared" si="37"/>
        <v>259730.76923076922</v>
      </c>
      <c r="I37" s="17">
        <f t="shared" si="37"/>
        <v>2251.8392924492646</v>
      </c>
      <c r="J37" s="17">
        <f t="shared" si="37"/>
        <v>551</v>
      </c>
      <c r="K37" s="54">
        <f t="shared" si="37"/>
        <v>83.933300421606788</v>
      </c>
      <c r="L37" s="17">
        <f t="shared" si="37"/>
        <v>234198.3666061706</v>
      </c>
      <c r="M37" s="17">
        <f t="shared" si="37"/>
        <v>2918.3779995574719</v>
      </c>
      <c r="O37" s="157" t="s">
        <v>35</v>
      </c>
      <c r="P37" s="157" t="s">
        <v>38</v>
      </c>
      <c r="Q37" s="156">
        <v>81</v>
      </c>
      <c r="R37" s="156">
        <v>93.461163209876517</v>
      </c>
      <c r="S37" s="156">
        <v>199143.2098765432</v>
      </c>
      <c r="T37" s="156">
        <v>2208.626524059749</v>
      </c>
      <c r="U37" s="158"/>
      <c r="V37" s="158"/>
      <c r="W37" s="158"/>
      <c r="X37" s="158"/>
      <c r="Y37" s="156">
        <v>81</v>
      </c>
      <c r="Z37" s="156">
        <v>93.461163209876517</v>
      </c>
      <c r="AA37" s="156">
        <v>199143.2098765432</v>
      </c>
      <c r="AB37" s="156">
        <v>2208.626524059749</v>
      </c>
    </row>
    <row r="38" spans="1:28" ht="14.1" customHeight="1">
      <c r="A38" s="9" t="s">
        <v>36</v>
      </c>
      <c r="B38" s="20">
        <f>Q35</f>
        <v>15</v>
      </c>
      <c r="C38" s="56">
        <f t="shared" ref="C38:E43" si="38">R35</f>
        <v>113.49343832020999</v>
      </c>
      <c r="D38" s="20">
        <f t="shared" si="38"/>
        <v>209800</v>
      </c>
      <c r="E38" s="20">
        <f t="shared" si="38"/>
        <v>1840.4253875974316</v>
      </c>
      <c r="F38" s="20">
        <f t="shared" ref="F38:F43" si="39">U35</f>
        <v>0</v>
      </c>
      <c r="G38" s="56">
        <f t="shared" ref="G38:G43" si="40">V35</f>
        <v>0</v>
      </c>
      <c r="H38" s="20">
        <f t="shared" ref="H38:H43" si="41">W35</f>
        <v>0</v>
      </c>
      <c r="I38" s="20">
        <f t="shared" ref="I38:J43" si="42">X35</f>
        <v>0</v>
      </c>
      <c r="J38" s="20">
        <f t="shared" si="42"/>
        <v>15</v>
      </c>
      <c r="K38" s="56">
        <f t="shared" ref="K38:K43" si="43">Z35</f>
        <v>113.49343832020999</v>
      </c>
      <c r="L38" s="20">
        <f t="shared" ref="L38:L43" si="44">AA35</f>
        <v>209800</v>
      </c>
      <c r="M38" s="20">
        <f t="shared" ref="M38:M43" si="45">AB35</f>
        <v>1840.4253875974316</v>
      </c>
      <c r="O38" s="157" t="s">
        <v>35</v>
      </c>
      <c r="P38" s="157" t="s">
        <v>39</v>
      </c>
      <c r="Q38" s="156">
        <v>81</v>
      </c>
      <c r="R38" s="156">
        <v>85.63760743106937</v>
      </c>
      <c r="S38" s="156">
        <v>239493.82716049382</v>
      </c>
      <c r="T38" s="156">
        <v>2897.6229834101232</v>
      </c>
      <c r="U38" s="156">
        <v>5</v>
      </c>
      <c r="V38" s="156">
        <v>82.252143532930489</v>
      </c>
      <c r="W38" s="156">
        <v>212000</v>
      </c>
      <c r="X38" s="156">
        <v>2741.2450652545135</v>
      </c>
      <c r="Y38" s="156">
        <v>76</v>
      </c>
      <c r="Z38" s="156">
        <v>85.86033531910482</v>
      </c>
      <c r="AA38" s="156">
        <v>241302.63157894736</v>
      </c>
      <c r="AB38" s="156">
        <v>2907.9110043414134</v>
      </c>
    </row>
    <row r="39" spans="1:28" ht="14.1" customHeight="1">
      <c r="A39" s="9" t="s">
        <v>37</v>
      </c>
      <c r="B39" s="20">
        <f t="shared" ref="B39:B43" si="46">Q36</f>
        <v>10</v>
      </c>
      <c r="C39" s="56">
        <f t="shared" si="38"/>
        <v>92.86</v>
      </c>
      <c r="D39" s="20">
        <f t="shared" si="38"/>
        <v>193100</v>
      </c>
      <c r="E39" s="20">
        <f t="shared" si="38"/>
        <v>2097.5299189734133</v>
      </c>
      <c r="F39" s="20">
        <f t="shared" si="39"/>
        <v>0</v>
      </c>
      <c r="G39" s="56">
        <f t="shared" si="40"/>
        <v>0</v>
      </c>
      <c r="H39" s="20">
        <f t="shared" si="41"/>
        <v>0</v>
      </c>
      <c r="I39" s="20">
        <f t="shared" si="42"/>
        <v>0</v>
      </c>
      <c r="J39" s="20">
        <f t="shared" si="42"/>
        <v>10</v>
      </c>
      <c r="K39" s="56">
        <f t="shared" si="43"/>
        <v>92.86</v>
      </c>
      <c r="L39" s="20">
        <f t="shared" si="44"/>
        <v>193100</v>
      </c>
      <c r="M39" s="20">
        <f t="shared" si="45"/>
        <v>2097.5299189734133</v>
      </c>
      <c r="O39" s="157" t="s">
        <v>35</v>
      </c>
      <c r="P39" s="157" t="s">
        <v>40</v>
      </c>
      <c r="Q39" s="156">
        <v>79</v>
      </c>
      <c r="R39" s="156">
        <v>75.867178581997265</v>
      </c>
      <c r="S39" s="156">
        <v>216251.8987341772</v>
      </c>
      <c r="T39" s="156">
        <v>3076.1723202337826</v>
      </c>
      <c r="U39" s="156">
        <v>1</v>
      </c>
      <c r="V39" s="156">
        <v>138</v>
      </c>
      <c r="W39" s="156">
        <v>330000</v>
      </c>
      <c r="X39" s="156">
        <v>2391.304347826087</v>
      </c>
      <c r="Y39" s="156">
        <v>78</v>
      </c>
      <c r="Z39" s="156">
        <v>75.070603948433131</v>
      </c>
      <c r="AA39" s="156">
        <v>214793.58974358975</v>
      </c>
      <c r="AB39" s="156">
        <v>3084.952678854394</v>
      </c>
    </row>
    <row r="40" spans="1:28" ht="14.1" customHeight="1">
      <c r="A40" s="9" t="s">
        <v>38</v>
      </c>
      <c r="B40" s="20">
        <f t="shared" si="46"/>
        <v>81</v>
      </c>
      <c r="C40" s="56">
        <f t="shared" si="38"/>
        <v>93.461163209876517</v>
      </c>
      <c r="D40" s="20">
        <f t="shared" si="38"/>
        <v>199143.2098765432</v>
      </c>
      <c r="E40" s="20">
        <f t="shared" si="38"/>
        <v>2208.626524059749</v>
      </c>
      <c r="F40" s="20">
        <f t="shared" si="39"/>
        <v>0</v>
      </c>
      <c r="G40" s="56">
        <f t="shared" si="40"/>
        <v>0</v>
      </c>
      <c r="H40" s="20">
        <f t="shared" si="41"/>
        <v>0</v>
      </c>
      <c r="I40" s="20">
        <f t="shared" si="42"/>
        <v>0</v>
      </c>
      <c r="J40" s="20">
        <f t="shared" si="42"/>
        <v>81</v>
      </c>
      <c r="K40" s="56">
        <f t="shared" si="43"/>
        <v>93.461163209876517</v>
      </c>
      <c r="L40" s="20">
        <f t="shared" si="44"/>
        <v>199143.2098765432</v>
      </c>
      <c r="M40" s="20">
        <f t="shared" si="45"/>
        <v>2208.626524059749</v>
      </c>
      <c r="O40" s="157" t="s">
        <v>35</v>
      </c>
      <c r="P40" s="157" t="s">
        <v>41</v>
      </c>
      <c r="Q40" s="156">
        <v>311</v>
      </c>
      <c r="R40" s="156">
        <v>84.489379407286819</v>
      </c>
      <c r="S40" s="156">
        <v>251140.83601286175</v>
      </c>
      <c r="T40" s="156">
        <v>3091.2173503299841</v>
      </c>
      <c r="U40" s="156">
        <v>20</v>
      </c>
      <c r="V40" s="156">
        <v>130.55984251968502</v>
      </c>
      <c r="W40" s="156">
        <v>268150</v>
      </c>
      <c r="X40" s="156">
        <v>2122.5145964791109</v>
      </c>
      <c r="Y40" s="156">
        <v>291</v>
      </c>
      <c r="Z40" s="156">
        <v>81.323024554201012</v>
      </c>
      <c r="AA40" s="156">
        <v>249971.82130584194</v>
      </c>
      <c r="AB40" s="156">
        <v>3157.7948591857134</v>
      </c>
    </row>
    <row r="41" spans="1:28" ht="14.1" customHeight="1">
      <c r="A41" s="9" t="s">
        <v>39</v>
      </c>
      <c r="B41" s="20">
        <f t="shared" si="46"/>
        <v>81</v>
      </c>
      <c r="C41" s="56">
        <f t="shared" si="38"/>
        <v>85.63760743106937</v>
      </c>
      <c r="D41" s="20">
        <f t="shared" si="38"/>
        <v>239493.82716049382</v>
      </c>
      <c r="E41" s="20">
        <f t="shared" si="38"/>
        <v>2897.6229834101232</v>
      </c>
      <c r="F41" s="20">
        <f t="shared" si="39"/>
        <v>5</v>
      </c>
      <c r="G41" s="56">
        <f t="shared" si="40"/>
        <v>82.252143532930489</v>
      </c>
      <c r="H41" s="20">
        <f t="shared" si="41"/>
        <v>212000</v>
      </c>
      <c r="I41" s="20">
        <f t="shared" si="42"/>
        <v>2741.2450652545135</v>
      </c>
      <c r="J41" s="20">
        <f t="shared" si="42"/>
        <v>76</v>
      </c>
      <c r="K41" s="56">
        <f t="shared" si="43"/>
        <v>85.86033531910482</v>
      </c>
      <c r="L41" s="20">
        <f t="shared" si="44"/>
        <v>241302.63157894736</v>
      </c>
      <c r="M41" s="20">
        <f t="shared" si="45"/>
        <v>2907.9110043414134</v>
      </c>
      <c r="O41" s="157" t="s">
        <v>42</v>
      </c>
      <c r="P41" s="157" t="s">
        <v>43</v>
      </c>
      <c r="Q41" s="156">
        <v>5</v>
      </c>
      <c r="R41" s="156">
        <v>106</v>
      </c>
      <c r="S41" s="156">
        <v>178500</v>
      </c>
      <c r="T41" s="156">
        <v>1586.3823238794193</v>
      </c>
      <c r="U41" s="156">
        <v>1</v>
      </c>
      <c r="V41" s="156">
        <v>217</v>
      </c>
      <c r="W41" s="156">
        <v>390000</v>
      </c>
      <c r="X41" s="156">
        <v>1797.2350230414747</v>
      </c>
      <c r="Y41" s="156">
        <v>4</v>
      </c>
      <c r="Z41" s="156">
        <v>78.25</v>
      </c>
      <c r="AA41" s="156">
        <v>125625</v>
      </c>
      <c r="AB41" s="156">
        <v>1533.6691490889054</v>
      </c>
    </row>
    <row r="42" spans="1:28" ht="14.1" customHeight="1">
      <c r="A42" s="9" t="s">
        <v>40</v>
      </c>
      <c r="B42" s="20">
        <f t="shared" si="46"/>
        <v>79</v>
      </c>
      <c r="C42" s="56">
        <f t="shared" si="38"/>
        <v>75.867178581997265</v>
      </c>
      <c r="D42" s="20">
        <f t="shared" si="38"/>
        <v>216251.8987341772</v>
      </c>
      <c r="E42" s="20">
        <f t="shared" si="38"/>
        <v>3076.1723202337826</v>
      </c>
      <c r="F42" s="20">
        <f t="shared" si="39"/>
        <v>1</v>
      </c>
      <c r="G42" s="56">
        <f t="shared" si="40"/>
        <v>138</v>
      </c>
      <c r="H42" s="20">
        <f t="shared" si="41"/>
        <v>330000</v>
      </c>
      <c r="I42" s="20">
        <f t="shared" si="42"/>
        <v>2391.304347826087</v>
      </c>
      <c r="J42" s="20">
        <f t="shared" si="42"/>
        <v>78</v>
      </c>
      <c r="K42" s="56">
        <f t="shared" si="43"/>
        <v>75.070603948433131</v>
      </c>
      <c r="L42" s="20">
        <f t="shared" si="44"/>
        <v>214793.58974358975</v>
      </c>
      <c r="M42" s="20">
        <f t="shared" si="45"/>
        <v>3084.952678854394</v>
      </c>
      <c r="O42" s="157" t="s">
        <v>42</v>
      </c>
      <c r="P42" s="157" t="s">
        <v>44</v>
      </c>
      <c r="Q42" s="156">
        <v>61</v>
      </c>
      <c r="R42" s="156">
        <v>82.732199761448058</v>
      </c>
      <c r="S42" s="156">
        <v>350875.25925925927</v>
      </c>
      <c r="T42" s="156">
        <v>4684.3408481541692</v>
      </c>
      <c r="U42" s="156">
        <v>4</v>
      </c>
      <c r="V42" s="156">
        <v>186.29976377952755</v>
      </c>
      <c r="W42" s="156">
        <v>568000</v>
      </c>
      <c r="X42" s="156">
        <v>3315.9610904708948</v>
      </c>
      <c r="Y42" s="156">
        <v>57</v>
      </c>
      <c r="Z42" s="156">
        <v>75.464300532109149</v>
      </c>
      <c r="AA42" s="156">
        <v>338103.21568627452</v>
      </c>
      <c r="AB42" s="156">
        <v>4764.8337750767159</v>
      </c>
    </row>
    <row r="43" spans="1:28" ht="14.1" customHeight="1">
      <c r="A43" s="9" t="s">
        <v>41</v>
      </c>
      <c r="B43" s="20">
        <f t="shared" si="46"/>
        <v>311</v>
      </c>
      <c r="C43" s="56">
        <f t="shared" si="38"/>
        <v>84.489379407286819</v>
      </c>
      <c r="D43" s="20">
        <f t="shared" si="38"/>
        <v>251140.83601286175</v>
      </c>
      <c r="E43" s="20">
        <f t="shared" si="38"/>
        <v>3091.2173503299841</v>
      </c>
      <c r="F43" s="20">
        <f t="shared" si="39"/>
        <v>20</v>
      </c>
      <c r="G43" s="56">
        <f t="shared" si="40"/>
        <v>130.55984251968502</v>
      </c>
      <c r="H43" s="20">
        <f t="shared" si="41"/>
        <v>268150</v>
      </c>
      <c r="I43" s="20">
        <f t="shared" si="42"/>
        <v>2122.5145964791109</v>
      </c>
      <c r="J43" s="20">
        <f t="shared" si="42"/>
        <v>291</v>
      </c>
      <c r="K43" s="56">
        <f t="shared" si="43"/>
        <v>81.323024554201012</v>
      </c>
      <c r="L43" s="20">
        <f t="shared" si="44"/>
        <v>249971.82130584194</v>
      </c>
      <c r="M43" s="20">
        <f t="shared" si="45"/>
        <v>3157.7948591857134</v>
      </c>
      <c r="O43" s="157" t="s">
        <v>45</v>
      </c>
      <c r="P43" s="157" t="s">
        <v>46</v>
      </c>
      <c r="Q43" s="156">
        <v>27</v>
      </c>
      <c r="R43" s="156">
        <v>217.32357734033246</v>
      </c>
      <c r="S43" s="156">
        <v>728683.70370370371</v>
      </c>
      <c r="T43" s="156">
        <v>2963.6988985717644</v>
      </c>
      <c r="U43" s="156">
        <v>23</v>
      </c>
      <c r="V43" s="156">
        <v>243.55376470386855</v>
      </c>
      <c r="W43" s="156">
        <v>837772.17391304346</v>
      </c>
      <c r="X43" s="156">
        <v>3217.6322446844601</v>
      </c>
      <c r="Y43" s="156">
        <v>4</v>
      </c>
      <c r="Z43" s="156">
        <v>66.5</v>
      </c>
      <c r="AA43" s="156">
        <v>101425</v>
      </c>
      <c r="AB43" s="156">
        <v>1503.5821584237681</v>
      </c>
    </row>
    <row r="44" spans="1:28" ht="14.1" customHeight="1">
      <c r="A44" s="5" t="s">
        <v>42</v>
      </c>
      <c r="B44" s="17">
        <f>Q69</f>
        <v>66</v>
      </c>
      <c r="C44" s="54">
        <f t="shared" ref="C44:M44" si="47">R69</f>
        <v>84.494911900732291</v>
      </c>
      <c r="D44" s="17">
        <f t="shared" si="47"/>
        <v>336267.18644067796</v>
      </c>
      <c r="E44" s="17">
        <f t="shared" si="47"/>
        <v>4421.801990164784</v>
      </c>
      <c r="F44" s="17">
        <f t="shared" si="47"/>
        <v>5</v>
      </c>
      <c r="G44" s="54">
        <f t="shared" si="47"/>
        <v>192.43981102362204</v>
      </c>
      <c r="H44" s="17">
        <f t="shared" si="47"/>
        <v>523500</v>
      </c>
      <c r="I44" s="17">
        <f t="shared" si="47"/>
        <v>2936.2795736135395</v>
      </c>
      <c r="J44" s="17">
        <f t="shared" si="47"/>
        <v>61</v>
      </c>
      <c r="K44" s="54">
        <f t="shared" si="47"/>
        <v>75.646969349675743</v>
      </c>
      <c r="L44" s="17">
        <f t="shared" si="47"/>
        <v>322650.25454545452</v>
      </c>
      <c r="M44" s="17">
        <f t="shared" si="47"/>
        <v>4529.8399840957836</v>
      </c>
      <c r="O44" s="157" t="s">
        <v>45</v>
      </c>
      <c r="P44" s="157" t="s">
        <v>47</v>
      </c>
      <c r="Q44" s="156">
        <v>73</v>
      </c>
      <c r="R44" s="156">
        <v>93.956886366087815</v>
      </c>
      <c r="S44" s="156">
        <v>363481.94444444444</v>
      </c>
      <c r="T44" s="156">
        <v>4009.4100765570756</v>
      </c>
      <c r="U44" s="158"/>
      <c r="V44" s="158"/>
      <c r="W44" s="158"/>
      <c r="X44" s="158"/>
      <c r="Y44" s="156">
        <v>73</v>
      </c>
      <c r="Z44" s="156">
        <v>93.956886366087815</v>
      </c>
      <c r="AA44" s="156">
        <v>363481.94444444444</v>
      </c>
      <c r="AB44" s="156">
        <v>4009.4100765570756</v>
      </c>
    </row>
    <row r="45" spans="1:28" ht="14.1" customHeight="1">
      <c r="A45" s="9" t="s">
        <v>43</v>
      </c>
      <c r="B45" s="20">
        <f>Q41</f>
        <v>5</v>
      </c>
      <c r="C45" s="56">
        <f t="shared" ref="C45:F45" si="48">R41</f>
        <v>106</v>
      </c>
      <c r="D45" s="20">
        <f t="shared" si="48"/>
        <v>178500</v>
      </c>
      <c r="E45" s="20">
        <f t="shared" si="48"/>
        <v>1586.3823238794193</v>
      </c>
      <c r="F45" s="20">
        <f t="shared" si="48"/>
        <v>1</v>
      </c>
      <c r="G45" s="56">
        <f t="shared" ref="G45:G46" si="49">V41</f>
        <v>217</v>
      </c>
      <c r="H45" s="20">
        <f t="shared" ref="H45:H46" si="50">W41</f>
        <v>390000</v>
      </c>
      <c r="I45" s="20">
        <f t="shared" ref="I45:J46" si="51">X41</f>
        <v>1797.2350230414747</v>
      </c>
      <c r="J45" s="20">
        <f t="shared" si="51"/>
        <v>4</v>
      </c>
      <c r="K45" s="56">
        <f t="shared" ref="K45:K46" si="52">Z41</f>
        <v>78.25</v>
      </c>
      <c r="L45" s="20">
        <f t="shared" ref="L45:L46" si="53">AA41</f>
        <v>125625</v>
      </c>
      <c r="M45" s="20">
        <f t="shared" ref="M45:M46" si="54">AB41</f>
        <v>1533.6691490889054</v>
      </c>
      <c r="O45" s="157" t="s">
        <v>45</v>
      </c>
      <c r="P45" s="157" t="s">
        <v>48</v>
      </c>
      <c r="Q45" s="156">
        <v>14</v>
      </c>
      <c r="R45" s="156">
        <v>97.124544431946006</v>
      </c>
      <c r="S45" s="156">
        <v>262446.42857142858</v>
      </c>
      <c r="T45" s="156">
        <v>2990.6398188916828</v>
      </c>
      <c r="U45" s="156">
        <v>3</v>
      </c>
      <c r="V45" s="156">
        <v>164.92120734908136</v>
      </c>
      <c r="W45" s="156">
        <v>301183.33333333331</v>
      </c>
      <c r="X45" s="156">
        <v>1972.7682270603946</v>
      </c>
      <c r="Y45" s="156">
        <v>11</v>
      </c>
      <c r="Z45" s="156">
        <v>78.63454545454546</v>
      </c>
      <c r="AA45" s="156">
        <v>251881.81818181818</v>
      </c>
      <c r="AB45" s="156">
        <v>3268.2411621183974</v>
      </c>
    </row>
    <row r="46" spans="1:28" ht="14.1" customHeight="1">
      <c r="A46" s="9" t="s">
        <v>44</v>
      </c>
      <c r="B46" s="20">
        <f>Q42</f>
        <v>61</v>
      </c>
      <c r="C46" s="56">
        <f t="shared" ref="C46:F46" si="55">R42</f>
        <v>82.732199761448058</v>
      </c>
      <c r="D46" s="20">
        <f t="shared" si="55"/>
        <v>350875.25925925927</v>
      </c>
      <c r="E46" s="20">
        <f t="shared" si="55"/>
        <v>4684.3408481541692</v>
      </c>
      <c r="F46" s="20">
        <f t="shared" si="55"/>
        <v>4</v>
      </c>
      <c r="G46" s="56">
        <f t="shared" si="49"/>
        <v>186.29976377952755</v>
      </c>
      <c r="H46" s="20">
        <f t="shared" si="50"/>
        <v>568000</v>
      </c>
      <c r="I46" s="20">
        <f t="shared" si="51"/>
        <v>3315.9610904708948</v>
      </c>
      <c r="J46" s="20">
        <f t="shared" ref="J46" si="56">Y42</f>
        <v>57</v>
      </c>
      <c r="K46" s="56">
        <f t="shared" si="52"/>
        <v>75.464300532109149</v>
      </c>
      <c r="L46" s="20">
        <f t="shared" si="53"/>
        <v>338103.21568627452</v>
      </c>
      <c r="M46" s="20">
        <f t="shared" si="54"/>
        <v>4764.8337750767159</v>
      </c>
      <c r="O46" s="157" t="s">
        <v>49</v>
      </c>
      <c r="P46" s="157" t="s">
        <v>50</v>
      </c>
      <c r="Q46" s="156">
        <v>24</v>
      </c>
      <c r="R46" s="156">
        <v>152.32108595800523</v>
      </c>
      <c r="S46" s="156">
        <v>460583.33333333331</v>
      </c>
      <c r="T46" s="156">
        <v>3019.6382957405208</v>
      </c>
      <c r="U46" s="156">
        <v>19</v>
      </c>
      <c r="V46" s="156">
        <v>172.78400331537503</v>
      </c>
      <c r="W46" s="156">
        <v>511473.68421052629</v>
      </c>
      <c r="X46" s="156">
        <v>2868.8718750997928</v>
      </c>
      <c r="Y46" s="156">
        <v>5</v>
      </c>
      <c r="Z46" s="156">
        <v>74.561999999999998</v>
      </c>
      <c r="AA46" s="156">
        <v>267200</v>
      </c>
      <c r="AB46" s="156">
        <v>3592.5506941752901</v>
      </c>
    </row>
    <row r="47" spans="1:28" ht="14.1" customHeight="1">
      <c r="A47" s="5" t="s">
        <v>45</v>
      </c>
      <c r="B47" s="17">
        <f>Q70</f>
        <v>114</v>
      </c>
      <c r="C47" s="54">
        <f t="shared" ref="C47:M47" si="57">R70</f>
        <v>123.5643238154441</v>
      </c>
      <c r="D47" s="17">
        <f t="shared" si="57"/>
        <v>438224.8672566372</v>
      </c>
      <c r="E47" s="17">
        <f t="shared" si="57"/>
        <v>3633.3305596285891</v>
      </c>
      <c r="F47" s="17">
        <f t="shared" si="57"/>
        <v>26</v>
      </c>
      <c r="G47" s="54">
        <f t="shared" si="57"/>
        <v>234.4807773167777</v>
      </c>
      <c r="H47" s="17">
        <f t="shared" si="57"/>
        <v>775858.07692307688</v>
      </c>
      <c r="I47" s="17">
        <f t="shared" si="57"/>
        <v>3073.9940888047599</v>
      </c>
      <c r="J47" s="17">
        <f t="shared" si="57"/>
        <v>88</v>
      </c>
      <c r="K47" s="54">
        <f t="shared" si="57"/>
        <v>90.79355346277741</v>
      </c>
      <c r="L47" s="17">
        <f t="shared" si="57"/>
        <v>337322.98850574711</v>
      </c>
      <c r="M47" s="17">
        <f t="shared" si="57"/>
        <v>3800.4885853920341</v>
      </c>
      <c r="O47" s="157" t="s">
        <v>49</v>
      </c>
      <c r="P47" s="157" t="s">
        <v>51</v>
      </c>
      <c r="Q47" s="156">
        <v>45</v>
      </c>
      <c r="R47" s="156">
        <v>95.590786363636369</v>
      </c>
      <c r="S47" s="156">
        <v>311272.72727272729</v>
      </c>
      <c r="T47" s="156">
        <v>3454.1256934584494</v>
      </c>
      <c r="U47" s="156">
        <v>8</v>
      </c>
      <c r="V47" s="156">
        <v>154.57139999999998</v>
      </c>
      <c r="W47" s="156">
        <v>379375</v>
      </c>
      <c r="X47" s="156">
        <v>2557.489265951353</v>
      </c>
      <c r="Y47" s="156">
        <v>37</v>
      </c>
      <c r="Z47" s="156">
        <v>82.483983333333342</v>
      </c>
      <c r="AA47" s="156">
        <v>296138.88888888888</v>
      </c>
      <c r="AB47" s="156">
        <v>3659.0711626029274</v>
      </c>
    </row>
    <row r="48" spans="1:28" ht="14.1" customHeight="1">
      <c r="A48" s="9" t="s">
        <v>46</v>
      </c>
      <c r="B48" s="20">
        <f>Q43</f>
        <v>27</v>
      </c>
      <c r="C48" s="56">
        <f t="shared" ref="C48:E50" si="58">R43</f>
        <v>217.32357734033246</v>
      </c>
      <c r="D48" s="20">
        <f t="shared" si="58"/>
        <v>728683.70370370371</v>
      </c>
      <c r="E48" s="20">
        <f t="shared" si="58"/>
        <v>2963.6988985717644</v>
      </c>
      <c r="F48" s="20">
        <f t="shared" ref="F48:F50" si="59">U43</f>
        <v>23</v>
      </c>
      <c r="G48" s="56">
        <f t="shared" ref="G48:G50" si="60">V43</f>
        <v>243.55376470386855</v>
      </c>
      <c r="H48" s="20">
        <f t="shared" ref="H48:H50" si="61">W43</f>
        <v>837772.17391304346</v>
      </c>
      <c r="I48" s="20">
        <f t="shared" ref="I48:J50" si="62">X43</f>
        <v>3217.6322446844601</v>
      </c>
      <c r="J48" s="20">
        <f t="shared" si="62"/>
        <v>4</v>
      </c>
      <c r="K48" s="56">
        <f t="shared" ref="K48:K50" si="63">Z43</f>
        <v>66.5</v>
      </c>
      <c r="L48" s="20">
        <f t="shared" ref="L48:L50" si="64">AA43</f>
        <v>101425</v>
      </c>
      <c r="M48" s="20">
        <f t="shared" ref="M48:M50" si="65">AB43</f>
        <v>1503.5821584237681</v>
      </c>
      <c r="O48" s="157" t="s">
        <v>302</v>
      </c>
      <c r="P48" s="157" t="s">
        <v>53</v>
      </c>
      <c r="Q48" s="156">
        <v>24</v>
      </c>
      <c r="R48" s="156">
        <v>96.3375533136483</v>
      </c>
      <c r="S48" s="156">
        <v>277183.33333333331</v>
      </c>
      <c r="T48" s="156">
        <v>3076.2452418342459</v>
      </c>
      <c r="U48" s="156">
        <v>4</v>
      </c>
      <c r="V48" s="156">
        <v>123.73781988188976</v>
      </c>
      <c r="W48" s="156">
        <v>366250</v>
      </c>
      <c r="X48" s="156">
        <v>2954.1839041031753</v>
      </c>
      <c r="Y48" s="156">
        <v>20</v>
      </c>
      <c r="Z48" s="156">
        <v>90.857500000000016</v>
      </c>
      <c r="AA48" s="156">
        <v>259370</v>
      </c>
      <c r="AB48" s="156">
        <v>3100.6575093804599</v>
      </c>
    </row>
    <row r="49" spans="1:28" ht="14.1" customHeight="1">
      <c r="A49" s="9" t="s">
        <v>47</v>
      </c>
      <c r="B49" s="20">
        <f t="shared" ref="B49:B50" si="66">Q44</f>
        <v>73</v>
      </c>
      <c r="C49" s="56">
        <f t="shared" si="58"/>
        <v>93.956886366087815</v>
      </c>
      <c r="D49" s="20">
        <f t="shared" si="58"/>
        <v>363481.94444444444</v>
      </c>
      <c r="E49" s="20">
        <f t="shared" si="58"/>
        <v>4009.4100765570756</v>
      </c>
      <c r="F49" s="20">
        <f t="shared" si="59"/>
        <v>0</v>
      </c>
      <c r="G49" s="56">
        <f t="shared" si="60"/>
        <v>0</v>
      </c>
      <c r="H49" s="20">
        <f t="shared" si="61"/>
        <v>0</v>
      </c>
      <c r="I49" s="20">
        <f t="shared" si="62"/>
        <v>0</v>
      </c>
      <c r="J49" s="20">
        <f t="shared" si="62"/>
        <v>73</v>
      </c>
      <c r="K49" s="56">
        <f t="shared" si="63"/>
        <v>93.956886366087815</v>
      </c>
      <c r="L49" s="20">
        <f t="shared" si="64"/>
        <v>363481.94444444444</v>
      </c>
      <c r="M49" s="20">
        <f t="shared" si="65"/>
        <v>4009.4100765570756</v>
      </c>
      <c r="O49" s="157" t="s">
        <v>303</v>
      </c>
      <c r="P49" s="157" t="s">
        <v>72</v>
      </c>
      <c r="Q49" s="156">
        <v>2</v>
      </c>
      <c r="R49" s="156">
        <v>144.4</v>
      </c>
      <c r="S49" s="156">
        <v>191300</v>
      </c>
      <c r="T49" s="156">
        <v>1365.9472049689439</v>
      </c>
      <c r="U49" s="156">
        <v>1</v>
      </c>
      <c r="V49" s="156">
        <v>160</v>
      </c>
      <c r="W49" s="156">
        <v>157600</v>
      </c>
      <c r="X49" s="156">
        <v>985</v>
      </c>
      <c r="Y49" s="156">
        <v>1</v>
      </c>
      <c r="Z49" s="156">
        <v>128.80000000000001</v>
      </c>
      <c r="AA49" s="156">
        <v>225000</v>
      </c>
      <c r="AB49" s="156">
        <v>1746.894409937888</v>
      </c>
    </row>
    <row r="50" spans="1:28" ht="14.1" customHeight="1">
      <c r="A50" s="9" t="s">
        <v>48</v>
      </c>
      <c r="B50" s="20">
        <f t="shared" si="66"/>
        <v>14</v>
      </c>
      <c r="C50" s="56">
        <f t="shared" si="58"/>
        <v>97.124544431946006</v>
      </c>
      <c r="D50" s="20">
        <f t="shared" si="58"/>
        <v>262446.42857142858</v>
      </c>
      <c r="E50" s="20">
        <f t="shared" si="58"/>
        <v>2990.6398188916828</v>
      </c>
      <c r="F50" s="20">
        <f t="shared" si="59"/>
        <v>3</v>
      </c>
      <c r="G50" s="56">
        <f t="shared" si="60"/>
        <v>164.92120734908136</v>
      </c>
      <c r="H50" s="20">
        <f t="shared" si="61"/>
        <v>301183.33333333331</v>
      </c>
      <c r="I50" s="20">
        <f t="shared" si="62"/>
        <v>1972.7682270603946</v>
      </c>
      <c r="J50" s="20">
        <f t="shared" si="62"/>
        <v>11</v>
      </c>
      <c r="K50" s="56">
        <f t="shared" si="63"/>
        <v>78.63454545454546</v>
      </c>
      <c r="L50" s="20">
        <f t="shared" si="64"/>
        <v>251881.81818181818</v>
      </c>
      <c r="M50" s="20">
        <f t="shared" si="65"/>
        <v>3268.2411621183974</v>
      </c>
      <c r="O50" s="157" t="s">
        <v>303</v>
      </c>
      <c r="P50" s="157" t="s">
        <v>56</v>
      </c>
      <c r="Q50" s="156">
        <v>4</v>
      </c>
      <c r="R50" s="156">
        <v>75.009031007751929</v>
      </c>
      <c r="S50" s="156">
        <v>119475</v>
      </c>
      <c r="T50" s="156">
        <v>1631.8720517184188</v>
      </c>
      <c r="U50" s="158"/>
      <c r="V50" s="158"/>
      <c r="W50" s="158"/>
      <c r="X50" s="158"/>
      <c r="Y50" s="156">
        <v>4</v>
      </c>
      <c r="Z50" s="156">
        <v>75.009031007751929</v>
      </c>
      <c r="AA50" s="156">
        <v>119475</v>
      </c>
      <c r="AB50" s="156">
        <v>1631.8720517184188</v>
      </c>
    </row>
    <row r="51" spans="1:28" ht="14.1" customHeight="1">
      <c r="A51" s="5" t="s">
        <v>49</v>
      </c>
      <c r="B51" s="17">
        <f>Q71</f>
        <v>69</v>
      </c>
      <c r="C51" s="54">
        <f t="shared" ref="C51:M51" si="67">R71</f>
        <v>115.61324504400187</v>
      </c>
      <c r="D51" s="17">
        <f t="shared" si="67"/>
        <v>363970.5882352941</v>
      </c>
      <c r="E51" s="17">
        <f t="shared" si="67"/>
        <v>3298.4884166639667</v>
      </c>
      <c r="F51" s="17">
        <f t="shared" si="67"/>
        <v>27</v>
      </c>
      <c r="G51" s="54">
        <f t="shared" si="67"/>
        <v>167.38767640711578</v>
      </c>
      <c r="H51" s="17">
        <f t="shared" si="67"/>
        <v>472333.33333333331</v>
      </c>
      <c r="I51" s="17">
        <f t="shared" si="67"/>
        <v>2776.6103612780321</v>
      </c>
      <c r="J51" s="17">
        <f t="shared" si="67"/>
        <v>42</v>
      </c>
      <c r="K51" s="54">
        <f t="shared" si="67"/>
        <v>81.517887804878058</v>
      </c>
      <c r="L51" s="17">
        <f t="shared" si="67"/>
        <v>292609.75609756098</v>
      </c>
      <c r="M51" s="17">
        <f t="shared" si="67"/>
        <v>3650.7561040494729</v>
      </c>
      <c r="O51" s="157" t="s">
        <v>303</v>
      </c>
      <c r="P51" s="157" t="s">
        <v>57</v>
      </c>
      <c r="Q51" s="156">
        <v>3</v>
      </c>
      <c r="R51" s="156">
        <v>84.666666666666671</v>
      </c>
      <c r="S51" s="156">
        <v>195000</v>
      </c>
      <c r="T51" s="156">
        <v>2332.0035460992908</v>
      </c>
      <c r="U51" s="158"/>
      <c r="V51" s="158"/>
      <c r="W51" s="158"/>
      <c r="X51" s="158"/>
      <c r="Y51" s="156">
        <v>3</v>
      </c>
      <c r="Z51" s="156">
        <v>84.666666666666671</v>
      </c>
      <c r="AA51" s="156">
        <v>195000</v>
      </c>
      <c r="AB51" s="156">
        <v>2332.0035460992908</v>
      </c>
    </row>
    <row r="52" spans="1:28" ht="14.1" customHeight="1">
      <c r="A52" s="9" t="s">
        <v>50</v>
      </c>
      <c r="B52" s="20">
        <f>Q46</f>
        <v>24</v>
      </c>
      <c r="C52" s="56">
        <f t="shared" ref="C52:F52" si="68">R46</f>
        <v>152.32108595800523</v>
      </c>
      <c r="D52" s="20">
        <f t="shared" si="68"/>
        <v>460583.33333333331</v>
      </c>
      <c r="E52" s="20">
        <f t="shared" si="68"/>
        <v>3019.6382957405208</v>
      </c>
      <c r="F52" s="20">
        <f t="shared" si="68"/>
        <v>19</v>
      </c>
      <c r="G52" s="56">
        <f t="shared" ref="G52:G53" si="69">V46</f>
        <v>172.78400331537503</v>
      </c>
      <c r="H52" s="20">
        <f t="shared" ref="H52:H53" si="70">W46</f>
        <v>511473.68421052629</v>
      </c>
      <c r="I52" s="20">
        <f t="shared" ref="I52:J53" si="71">X46</f>
        <v>2868.8718750997928</v>
      </c>
      <c r="J52" s="20">
        <f t="shared" si="71"/>
        <v>5</v>
      </c>
      <c r="K52" s="56">
        <f t="shared" ref="K52:K53" si="72">Z46</f>
        <v>74.561999999999998</v>
      </c>
      <c r="L52" s="20">
        <f t="shared" ref="L52:L53" si="73">AA46</f>
        <v>267200</v>
      </c>
      <c r="M52" s="20">
        <f t="shared" ref="M52:M53" si="74">AB46</f>
        <v>3592.5506941752901</v>
      </c>
      <c r="O52" s="157" t="s">
        <v>303</v>
      </c>
      <c r="P52" s="157" t="s">
        <v>58</v>
      </c>
      <c r="Q52" s="156">
        <v>28</v>
      </c>
      <c r="R52" s="156">
        <v>90.824521934758152</v>
      </c>
      <c r="S52" s="156">
        <v>271543.66666666669</v>
      </c>
      <c r="T52" s="156">
        <v>3219.1579277329038</v>
      </c>
      <c r="U52" s="156">
        <v>6</v>
      </c>
      <c r="V52" s="156">
        <v>113.23622047244095</v>
      </c>
      <c r="W52" s="156">
        <v>315239</v>
      </c>
      <c r="X52" s="156">
        <v>3259.6913870733474</v>
      </c>
      <c r="Y52" s="156">
        <v>22</v>
      </c>
      <c r="Z52" s="156">
        <v>84.712240515390135</v>
      </c>
      <c r="AA52" s="156">
        <v>261612.90909090909</v>
      </c>
      <c r="AB52" s="156">
        <v>3209.9457778828005</v>
      </c>
    </row>
    <row r="53" spans="1:28" ht="14.1" customHeight="1">
      <c r="A53" s="9" t="s">
        <v>51</v>
      </c>
      <c r="B53" s="20">
        <f>Q47</f>
        <v>45</v>
      </c>
      <c r="C53" s="56">
        <f t="shared" ref="C53:F53" si="75">R47</f>
        <v>95.590786363636369</v>
      </c>
      <c r="D53" s="20">
        <f t="shared" si="75"/>
        <v>311272.72727272729</v>
      </c>
      <c r="E53" s="20">
        <f t="shared" si="75"/>
        <v>3454.1256934584494</v>
      </c>
      <c r="F53" s="20">
        <f t="shared" si="75"/>
        <v>8</v>
      </c>
      <c r="G53" s="56">
        <f t="shared" si="69"/>
        <v>154.57139999999998</v>
      </c>
      <c r="H53" s="20">
        <f t="shared" si="70"/>
        <v>379375</v>
      </c>
      <c r="I53" s="20">
        <f t="shared" si="71"/>
        <v>2557.489265951353</v>
      </c>
      <c r="J53" s="20">
        <f t="shared" ref="J53" si="76">Y47</f>
        <v>37</v>
      </c>
      <c r="K53" s="56">
        <f t="shared" si="72"/>
        <v>82.483983333333342</v>
      </c>
      <c r="L53" s="20">
        <f t="shared" si="73"/>
        <v>296138.88888888888</v>
      </c>
      <c r="M53" s="20">
        <f t="shared" si="74"/>
        <v>3659.0711626029274</v>
      </c>
      <c r="O53" s="157" t="s">
        <v>59</v>
      </c>
      <c r="P53" s="157" t="s">
        <v>60</v>
      </c>
      <c r="Q53" s="156">
        <v>75</v>
      </c>
      <c r="R53" s="156">
        <v>86.670961394941969</v>
      </c>
      <c r="S53" s="156">
        <v>309800</v>
      </c>
      <c r="T53" s="156">
        <v>3821.1864491991164</v>
      </c>
      <c r="U53" s="156">
        <v>4</v>
      </c>
      <c r="V53" s="156">
        <v>231</v>
      </c>
      <c r="W53" s="156">
        <v>505000</v>
      </c>
      <c r="X53" s="156">
        <v>2186.1471861471859</v>
      </c>
      <c r="Y53" s="156">
        <v>71</v>
      </c>
      <c r="Z53" s="156">
        <v>78.539747952403488</v>
      </c>
      <c r="AA53" s="156">
        <v>298802.81690140843</v>
      </c>
      <c r="AB53" s="156">
        <v>3913.3013372583796</v>
      </c>
    </row>
    <row r="54" spans="1:28" ht="14.1" customHeight="1">
      <c r="A54" s="5" t="s">
        <v>52</v>
      </c>
      <c r="B54" s="17">
        <f>Q72</f>
        <v>24</v>
      </c>
      <c r="C54" s="54">
        <f t="shared" ref="C54:M54" si="77">R72</f>
        <v>96.337553313648286</v>
      </c>
      <c r="D54" s="17">
        <f t="shared" si="77"/>
        <v>277183.33333333331</v>
      </c>
      <c r="E54" s="17">
        <f t="shared" si="77"/>
        <v>3076.2452418342459</v>
      </c>
      <c r="F54" s="17">
        <f t="shared" si="77"/>
        <v>4</v>
      </c>
      <c r="G54" s="54">
        <f t="shared" si="77"/>
        <v>123.73781988188976</v>
      </c>
      <c r="H54" s="17">
        <f t="shared" si="77"/>
        <v>366250</v>
      </c>
      <c r="I54" s="17">
        <f t="shared" si="77"/>
        <v>2954.1839041031753</v>
      </c>
      <c r="J54" s="17">
        <f t="shared" si="77"/>
        <v>20</v>
      </c>
      <c r="K54" s="54">
        <f t="shared" si="77"/>
        <v>90.857500000000002</v>
      </c>
      <c r="L54" s="17">
        <f t="shared" si="77"/>
        <v>259370</v>
      </c>
      <c r="M54" s="17">
        <f t="shared" si="77"/>
        <v>3100.6575093804599</v>
      </c>
      <c r="O54" s="157" t="s">
        <v>59</v>
      </c>
      <c r="P54" s="157" t="s">
        <v>61</v>
      </c>
      <c r="Q54" s="156">
        <v>73</v>
      </c>
      <c r="R54" s="156">
        <v>90.812479754740849</v>
      </c>
      <c r="S54" s="156">
        <v>192161.97183098592</v>
      </c>
      <c r="T54" s="156">
        <v>2106.4501648001501</v>
      </c>
      <c r="U54" s="156">
        <v>16</v>
      </c>
      <c r="V54" s="156">
        <v>117.11515748031493</v>
      </c>
      <c r="W54" s="156">
        <v>198125</v>
      </c>
      <c r="X54" s="156">
        <v>1802.8475232323478</v>
      </c>
      <c r="Y54" s="156">
        <v>57</v>
      </c>
      <c r="Z54" s="156">
        <v>83.429271972123445</v>
      </c>
      <c r="AA54" s="156">
        <v>190427.27272727274</v>
      </c>
      <c r="AB54" s="156">
        <v>2194.770933256239</v>
      </c>
    </row>
    <row r="55" spans="1:28" ht="14.1" customHeight="1">
      <c r="A55" s="9" t="s">
        <v>53</v>
      </c>
      <c r="B55" s="20">
        <f>Q48</f>
        <v>24</v>
      </c>
      <c r="C55" s="56">
        <f t="shared" ref="C55:F55" si="78">R48</f>
        <v>96.3375533136483</v>
      </c>
      <c r="D55" s="20">
        <f t="shared" si="78"/>
        <v>277183.33333333331</v>
      </c>
      <c r="E55" s="20">
        <f t="shared" si="78"/>
        <v>3076.2452418342459</v>
      </c>
      <c r="F55" s="20">
        <f t="shared" si="78"/>
        <v>4</v>
      </c>
      <c r="G55" s="56">
        <f t="shared" ref="G55" si="79">V48</f>
        <v>123.73781988188976</v>
      </c>
      <c r="H55" s="20">
        <f t="shared" ref="H55" si="80">W48</f>
        <v>366250</v>
      </c>
      <c r="I55" s="20">
        <f t="shared" ref="I55:J55" si="81">X48</f>
        <v>2954.1839041031753</v>
      </c>
      <c r="J55" s="20">
        <f t="shared" si="81"/>
        <v>20</v>
      </c>
      <c r="K55" s="56">
        <f t="shared" ref="K55" si="82">Z48</f>
        <v>90.857500000000016</v>
      </c>
      <c r="L55" s="20">
        <f t="shared" ref="L55" si="83">AA48</f>
        <v>259370</v>
      </c>
      <c r="M55" s="20">
        <f t="shared" ref="M55" si="84">AB48</f>
        <v>3100.6575093804599</v>
      </c>
      <c r="O55" s="157" t="s">
        <v>59</v>
      </c>
      <c r="P55" s="157" t="s">
        <v>62</v>
      </c>
      <c r="Q55" s="156">
        <v>44</v>
      </c>
      <c r="R55" s="156">
        <v>124.22006636363639</v>
      </c>
      <c r="S55" s="156">
        <v>274274.28571428574</v>
      </c>
      <c r="T55" s="156">
        <v>2460.6361902084991</v>
      </c>
      <c r="U55" s="156">
        <v>7</v>
      </c>
      <c r="V55" s="156">
        <v>250.74889285714286</v>
      </c>
      <c r="W55" s="156">
        <v>495000</v>
      </c>
      <c r="X55" s="156">
        <v>1974.2895112558604</v>
      </c>
      <c r="Y55" s="156">
        <v>37</v>
      </c>
      <c r="Z55" s="156">
        <v>100.28218027027027</v>
      </c>
      <c r="AA55" s="156">
        <v>219092.85714285713</v>
      </c>
      <c r="AB55" s="156">
        <v>2582.2228599466594</v>
      </c>
    </row>
    <row r="56" spans="1:28" ht="14.1" customHeight="1">
      <c r="A56" s="5" t="s">
        <v>54</v>
      </c>
      <c r="B56" s="17">
        <f>Q73</f>
        <v>37</v>
      </c>
      <c r="C56" s="54">
        <f t="shared" ref="C56:M56" si="85">R73</f>
        <v>91.511425356871229</v>
      </c>
      <c r="D56" s="17">
        <f t="shared" si="85"/>
        <v>243810.52777777778</v>
      </c>
      <c r="E56" s="17">
        <f t="shared" si="85"/>
        <v>2865.9071473304957</v>
      </c>
      <c r="F56" s="17">
        <f t="shared" si="85"/>
        <v>7</v>
      </c>
      <c r="G56" s="54">
        <f t="shared" si="85"/>
        <v>119.91676040494939</v>
      </c>
      <c r="H56" s="17">
        <f t="shared" si="85"/>
        <v>288965.83333333331</v>
      </c>
      <c r="I56" s="17">
        <f t="shared" si="85"/>
        <v>2880.5761558944564</v>
      </c>
      <c r="J56" s="17">
        <f t="shared" si="85"/>
        <v>30</v>
      </c>
      <c r="K56" s="54">
        <f t="shared" si="85"/>
        <v>84.883513845653013</v>
      </c>
      <c r="L56" s="17">
        <f t="shared" si="85"/>
        <v>234779.46666666667</v>
      </c>
      <c r="M56" s="17">
        <f t="shared" si="85"/>
        <v>2862.9733456177028</v>
      </c>
      <c r="O56" s="157" t="s">
        <v>59</v>
      </c>
      <c r="P56" s="157" t="s">
        <v>63</v>
      </c>
      <c r="Q56" s="156">
        <v>35</v>
      </c>
      <c r="R56" s="156">
        <v>92.872892327559015</v>
      </c>
      <c r="S56" s="156">
        <v>175700</v>
      </c>
      <c r="T56" s="156">
        <v>1966.4203809436378</v>
      </c>
      <c r="U56" s="156">
        <v>2</v>
      </c>
      <c r="V56" s="156">
        <v>185</v>
      </c>
      <c r="W56" s="156">
        <v>287500</v>
      </c>
      <c r="X56" s="156">
        <v>1554.0540540540542</v>
      </c>
      <c r="Y56" s="156">
        <v>33</v>
      </c>
      <c r="Z56" s="156">
        <v>87.289431256501999</v>
      </c>
      <c r="AA56" s="156">
        <v>168924.24242424243</v>
      </c>
      <c r="AB56" s="156">
        <v>1991.412279543006</v>
      </c>
    </row>
    <row r="57" spans="1:28" ht="14.1" customHeight="1">
      <c r="A57" s="9" t="s">
        <v>55</v>
      </c>
      <c r="B57" s="20">
        <f>Q49</f>
        <v>2</v>
      </c>
      <c r="C57" s="56">
        <f t="shared" ref="C57:E60" si="86">R49</f>
        <v>144.4</v>
      </c>
      <c r="D57" s="20">
        <f t="shared" si="86"/>
        <v>191300</v>
      </c>
      <c r="E57" s="20">
        <f t="shared" si="86"/>
        <v>1365.9472049689439</v>
      </c>
      <c r="F57" s="20">
        <f t="shared" ref="F57:F60" si="87">U49</f>
        <v>1</v>
      </c>
      <c r="G57" s="56">
        <f t="shared" ref="G57:G60" si="88">V49</f>
        <v>160</v>
      </c>
      <c r="H57" s="20">
        <f t="shared" ref="H57:H60" si="89">W49</f>
        <v>157600</v>
      </c>
      <c r="I57" s="20">
        <f t="shared" ref="I57:J60" si="90">X49</f>
        <v>985</v>
      </c>
      <c r="J57" s="20">
        <f t="shared" si="90"/>
        <v>1</v>
      </c>
      <c r="K57" s="56">
        <f t="shared" ref="K57:K60" si="91">Z49</f>
        <v>128.80000000000001</v>
      </c>
      <c r="L57" s="20">
        <f t="shared" ref="L57:L60" si="92">AA49</f>
        <v>225000</v>
      </c>
      <c r="M57" s="20">
        <f t="shared" ref="M57:M60" si="93">AB49</f>
        <v>1746.894409937888</v>
      </c>
      <c r="O57" s="157" t="s">
        <v>64</v>
      </c>
      <c r="P57" s="157" t="s">
        <v>65</v>
      </c>
      <c r="Q57" s="156">
        <v>48</v>
      </c>
      <c r="R57" s="156">
        <v>106.89304461942248</v>
      </c>
      <c r="S57" s="156">
        <v>239527.66666666666</v>
      </c>
      <c r="T57" s="156">
        <v>2348.8053282638662</v>
      </c>
      <c r="U57" s="156">
        <v>16</v>
      </c>
      <c r="V57" s="156">
        <v>140.96505905511813</v>
      </c>
      <c r="W57" s="156">
        <v>274125</v>
      </c>
      <c r="X57" s="156">
        <v>2118.4216991940398</v>
      </c>
      <c r="Y57" s="156">
        <v>32</v>
      </c>
      <c r="Z57" s="156">
        <v>89.8570374015748</v>
      </c>
      <c r="AA57" s="156">
        <v>222229</v>
      </c>
      <c r="AB57" s="156">
        <v>2463.9971427987794</v>
      </c>
    </row>
    <row r="58" spans="1:28" ht="14.1" customHeight="1">
      <c r="A58" s="9" t="s">
        <v>56</v>
      </c>
      <c r="B58" s="20">
        <f t="shared" ref="B58:B60" si="94">Q50</f>
        <v>4</v>
      </c>
      <c r="C58" s="56">
        <f t="shared" si="86"/>
        <v>75.009031007751929</v>
      </c>
      <c r="D58" s="20">
        <f t="shared" si="86"/>
        <v>119475</v>
      </c>
      <c r="E58" s="20">
        <f t="shared" si="86"/>
        <v>1631.8720517184188</v>
      </c>
      <c r="F58" s="20">
        <f t="shared" si="87"/>
        <v>0</v>
      </c>
      <c r="G58" s="56">
        <f t="shared" si="88"/>
        <v>0</v>
      </c>
      <c r="H58" s="20">
        <f t="shared" si="89"/>
        <v>0</v>
      </c>
      <c r="I58" s="20">
        <f t="shared" si="90"/>
        <v>0</v>
      </c>
      <c r="J58" s="20">
        <f t="shared" si="90"/>
        <v>4</v>
      </c>
      <c r="K58" s="56">
        <f t="shared" si="91"/>
        <v>75.009031007751929</v>
      </c>
      <c r="L58" s="20">
        <f t="shared" si="92"/>
        <v>119475</v>
      </c>
      <c r="M58" s="20">
        <f t="shared" si="93"/>
        <v>1631.8720517184188</v>
      </c>
      <c r="O58" s="157" t="s">
        <v>64</v>
      </c>
      <c r="P58" s="157" t="s">
        <v>66</v>
      </c>
      <c r="Q58" s="156">
        <v>26</v>
      </c>
      <c r="R58" s="156">
        <v>155.62796335554202</v>
      </c>
      <c r="S58" s="156">
        <v>202576.92307692306</v>
      </c>
      <c r="T58" s="156">
        <v>1402.2198815862807</v>
      </c>
      <c r="U58" s="156">
        <v>22</v>
      </c>
      <c r="V58" s="156">
        <v>171.21122942018604</v>
      </c>
      <c r="W58" s="156">
        <v>211363.63636363635</v>
      </c>
      <c r="X58" s="156">
        <v>1256.0611914482342</v>
      </c>
      <c r="Y58" s="156">
        <v>4</v>
      </c>
      <c r="Z58" s="156">
        <v>69.92</v>
      </c>
      <c r="AA58" s="156">
        <v>154250</v>
      </c>
      <c r="AB58" s="156">
        <v>2206.0926773455376</v>
      </c>
    </row>
    <row r="59" spans="1:28" ht="14.1" customHeight="1">
      <c r="A59" s="9" t="s">
        <v>57</v>
      </c>
      <c r="B59" s="20">
        <f t="shared" si="94"/>
        <v>3</v>
      </c>
      <c r="C59" s="56">
        <f t="shared" si="86"/>
        <v>84.666666666666671</v>
      </c>
      <c r="D59" s="20">
        <f t="shared" si="86"/>
        <v>195000</v>
      </c>
      <c r="E59" s="20">
        <f t="shared" si="86"/>
        <v>2332.0035460992908</v>
      </c>
      <c r="F59" s="20">
        <f t="shared" si="87"/>
        <v>0</v>
      </c>
      <c r="G59" s="56">
        <f t="shared" si="88"/>
        <v>0</v>
      </c>
      <c r="H59" s="20">
        <f t="shared" si="89"/>
        <v>0</v>
      </c>
      <c r="I59" s="20">
        <f t="shared" si="90"/>
        <v>0</v>
      </c>
      <c r="J59" s="20">
        <f t="shared" si="90"/>
        <v>3</v>
      </c>
      <c r="K59" s="56">
        <f t="shared" si="91"/>
        <v>84.666666666666671</v>
      </c>
      <c r="L59" s="20">
        <f t="shared" si="92"/>
        <v>195000</v>
      </c>
      <c r="M59" s="20">
        <f t="shared" si="93"/>
        <v>2332.0035460992908</v>
      </c>
      <c r="O59" s="157" t="s">
        <v>64</v>
      </c>
      <c r="P59" s="157" t="s">
        <v>67</v>
      </c>
      <c r="Q59" s="156">
        <v>71</v>
      </c>
      <c r="R59" s="156">
        <v>78.981613940334981</v>
      </c>
      <c r="S59" s="156">
        <v>168737.661971831</v>
      </c>
      <c r="T59" s="156">
        <v>1919.0440570439985</v>
      </c>
      <c r="U59" s="156">
        <v>11</v>
      </c>
      <c r="V59" s="156">
        <v>165.39454545454544</v>
      </c>
      <c r="W59" s="156">
        <v>492727.27272727271</v>
      </c>
      <c r="X59" s="156">
        <v>3001.1402610723103</v>
      </c>
      <c r="Y59" s="156">
        <v>60</v>
      </c>
      <c r="Z59" s="156">
        <v>63.13924316272972</v>
      </c>
      <c r="AA59" s="156">
        <v>109339.56666666667</v>
      </c>
      <c r="AB59" s="156">
        <v>1720.6597529721416</v>
      </c>
    </row>
    <row r="60" spans="1:28" ht="14.1" customHeight="1">
      <c r="A60" s="9" t="s">
        <v>58</v>
      </c>
      <c r="B60" s="20">
        <f t="shared" si="94"/>
        <v>28</v>
      </c>
      <c r="C60" s="56">
        <f t="shared" si="86"/>
        <v>90.824521934758152</v>
      </c>
      <c r="D60" s="20">
        <f t="shared" si="86"/>
        <v>271543.66666666669</v>
      </c>
      <c r="E60" s="20">
        <f t="shared" si="86"/>
        <v>3219.1579277329038</v>
      </c>
      <c r="F60" s="20">
        <f t="shared" si="87"/>
        <v>6</v>
      </c>
      <c r="G60" s="56">
        <f t="shared" si="88"/>
        <v>113.23622047244095</v>
      </c>
      <c r="H60" s="20">
        <f t="shared" si="89"/>
        <v>315239</v>
      </c>
      <c r="I60" s="20">
        <f t="shared" si="90"/>
        <v>3259.6913870733474</v>
      </c>
      <c r="J60" s="20">
        <f t="shared" si="90"/>
        <v>22</v>
      </c>
      <c r="K60" s="56">
        <f t="shared" si="91"/>
        <v>84.712240515390135</v>
      </c>
      <c r="L60" s="20">
        <f t="shared" si="92"/>
        <v>261612.90909090909</v>
      </c>
      <c r="M60" s="20">
        <f t="shared" si="93"/>
        <v>3209.9457778828005</v>
      </c>
      <c r="O60" s="157" t="s">
        <v>68</v>
      </c>
      <c r="P60" s="157" t="s">
        <v>69</v>
      </c>
      <c r="Q60" s="156">
        <v>16</v>
      </c>
      <c r="R60" s="156">
        <v>80.226638499999993</v>
      </c>
      <c r="S60" s="156">
        <v>81312.5</v>
      </c>
      <c r="T60" s="156">
        <v>1068.0747521812239</v>
      </c>
      <c r="U60" s="158"/>
      <c r="V60" s="158"/>
      <c r="W60" s="158"/>
      <c r="X60" s="158"/>
      <c r="Y60" s="156">
        <v>16</v>
      </c>
      <c r="Z60" s="156">
        <v>80.226638499999993</v>
      </c>
      <c r="AA60" s="156">
        <v>81312.5</v>
      </c>
      <c r="AB60" s="156">
        <v>1068.0747521812239</v>
      </c>
    </row>
    <row r="61" spans="1:28" ht="14.1" customHeight="1">
      <c r="A61" s="5" t="s">
        <v>59</v>
      </c>
      <c r="B61" s="17">
        <f>Q74</f>
        <v>227</v>
      </c>
      <c r="C61" s="54">
        <f t="shared" ref="C61:M61" si="95">R74</f>
        <v>96.237300784939507</v>
      </c>
      <c r="D61" s="17">
        <f t="shared" si="95"/>
        <v>243646.29629629629</v>
      </c>
      <c r="E61" s="17">
        <f t="shared" si="95"/>
        <v>2736.5459508382833</v>
      </c>
      <c r="F61" s="17">
        <f t="shared" si="95"/>
        <v>29</v>
      </c>
      <c r="G61" s="54">
        <f t="shared" si="95"/>
        <v>169.76154378224277</v>
      </c>
      <c r="H61" s="17">
        <f t="shared" si="95"/>
        <v>318275.86206896551</v>
      </c>
      <c r="I61" s="17">
        <f t="shared" si="95"/>
        <v>1879.9408208001873</v>
      </c>
      <c r="J61" s="17">
        <f t="shared" si="95"/>
        <v>198</v>
      </c>
      <c r="K61" s="54">
        <f t="shared" si="95"/>
        <v>85.4685985277588</v>
      </c>
      <c r="L61" s="17">
        <f t="shared" si="95"/>
        <v>232072.72727272726</v>
      </c>
      <c r="M61" s="17">
        <f t="shared" si="95"/>
        <v>2869.3884576356349</v>
      </c>
      <c r="O61" s="157" t="s">
        <v>68</v>
      </c>
      <c r="P61" s="157" t="s">
        <v>70</v>
      </c>
      <c r="Q61" s="156">
        <v>17</v>
      </c>
      <c r="R61" s="156">
        <v>71.702914709587773</v>
      </c>
      <c r="S61" s="156">
        <v>52976.470588235294</v>
      </c>
      <c r="T61" s="156">
        <v>770.87148611269356</v>
      </c>
      <c r="U61" s="158"/>
      <c r="V61" s="158"/>
      <c r="W61" s="158"/>
      <c r="X61" s="158"/>
      <c r="Y61" s="156">
        <v>17</v>
      </c>
      <c r="Z61" s="156">
        <v>71.702914709587773</v>
      </c>
      <c r="AA61" s="156">
        <v>52976.470588235294</v>
      </c>
      <c r="AB61" s="156">
        <v>770.87148611269356</v>
      </c>
    </row>
    <row r="62" spans="1:28" ht="14.1" customHeight="1">
      <c r="A62" s="9" t="s">
        <v>60</v>
      </c>
      <c r="B62" s="20">
        <f>Q53</f>
        <v>75</v>
      </c>
      <c r="C62" s="56">
        <f t="shared" ref="C62:E65" si="96">R53</f>
        <v>86.670961394941969</v>
      </c>
      <c r="D62" s="20">
        <f t="shared" si="96"/>
        <v>309800</v>
      </c>
      <c r="E62" s="20">
        <f t="shared" si="96"/>
        <v>3821.1864491991164</v>
      </c>
      <c r="F62" s="20">
        <f t="shared" ref="F62:F65" si="97">U53</f>
        <v>4</v>
      </c>
      <c r="G62" s="56">
        <f t="shared" ref="G62:G65" si="98">V53</f>
        <v>231</v>
      </c>
      <c r="H62" s="20">
        <f t="shared" ref="H62:H65" si="99">W53</f>
        <v>505000</v>
      </c>
      <c r="I62" s="20">
        <f t="shared" ref="I62:J65" si="100">X53</f>
        <v>2186.1471861471859</v>
      </c>
      <c r="J62" s="20">
        <f t="shared" si="100"/>
        <v>71</v>
      </c>
      <c r="K62" s="56">
        <f t="shared" ref="K62:K65" si="101">Z53</f>
        <v>78.539747952403488</v>
      </c>
      <c r="L62" s="20">
        <f t="shared" ref="L62:L65" si="102">AA53</f>
        <v>298802.81690140843</v>
      </c>
      <c r="M62" s="20">
        <f t="shared" ref="M62:M65" si="103">AB53</f>
        <v>3913.3013372583796</v>
      </c>
      <c r="O62" s="157" t="s">
        <v>68</v>
      </c>
      <c r="P62" s="157" t="s">
        <v>71</v>
      </c>
      <c r="Q62" s="156">
        <v>13</v>
      </c>
      <c r="R62" s="156">
        <v>54.898228381671437</v>
      </c>
      <c r="S62" s="156">
        <v>75777.846153846156</v>
      </c>
      <c r="T62" s="156">
        <v>1435.0985017964131</v>
      </c>
      <c r="U62" s="158"/>
      <c r="V62" s="158"/>
      <c r="W62" s="158"/>
      <c r="X62" s="158"/>
      <c r="Y62" s="156">
        <v>13</v>
      </c>
      <c r="Z62" s="156">
        <v>54.898228381671437</v>
      </c>
      <c r="AA62" s="156">
        <v>75777.846153846156</v>
      </c>
      <c r="AB62" s="156">
        <v>1435.0985017964131</v>
      </c>
    </row>
    <row r="63" spans="1:28" ht="14.1" customHeight="1">
      <c r="A63" s="9" t="s">
        <v>61</v>
      </c>
      <c r="B63" s="20">
        <f t="shared" ref="B63:B65" si="104">Q54</f>
        <v>73</v>
      </c>
      <c r="C63" s="56">
        <f t="shared" si="96"/>
        <v>90.812479754740849</v>
      </c>
      <c r="D63" s="20">
        <f t="shared" si="96"/>
        <v>192161.97183098592</v>
      </c>
      <c r="E63" s="20">
        <f t="shared" si="96"/>
        <v>2106.4501648001501</v>
      </c>
      <c r="F63" s="20">
        <f t="shared" si="97"/>
        <v>16</v>
      </c>
      <c r="G63" s="56">
        <f t="shared" si="98"/>
        <v>117.11515748031493</v>
      </c>
      <c r="H63" s="20">
        <f t="shared" si="99"/>
        <v>198125</v>
      </c>
      <c r="I63" s="20">
        <f t="shared" si="100"/>
        <v>1802.8475232323478</v>
      </c>
      <c r="J63" s="20">
        <f t="shared" si="100"/>
        <v>57</v>
      </c>
      <c r="K63" s="56">
        <f t="shared" si="101"/>
        <v>83.429271972123445</v>
      </c>
      <c r="L63" s="20">
        <f t="shared" si="102"/>
        <v>190427.27272727274</v>
      </c>
      <c r="M63" s="20">
        <f t="shared" si="103"/>
        <v>2194.770933256239</v>
      </c>
      <c r="O63" s="18" t="s">
        <v>317</v>
      </c>
      <c r="P63" s="18" t="s">
        <v>296</v>
      </c>
      <c r="Q63" s="18" t="s">
        <v>304</v>
      </c>
      <c r="R63" s="18" t="s">
        <v>318</v>
      </c>
      <c r="S63" s="155" t="s">
        <v>319</v>
      </c>
      <c r="T63" s="155" t="s">
        <v>320</v>
      </c>
      <c r="U63" s="18" t="s">
        <v>304</v>
      </c>
      <c r="V63" s="18" t="s">
        <v>318</v>
      </c>
      <c r="W63" s="155" t="s">
        <v>319</v>
      </c>
      <c r="X63" s="155" t="s">
        <v>320</v>
      </c>
      <c r="Y63" s="18" t="s">
        <v>304</v>
      </c>
      <c r="Z63" s="18" t="s">
        <v>318</v>
      </c>
      <c r="AA63" s="155" t="s">
        <v>319</v>
      </c>
      <c r="AB63" s="155" t="s">
        <v>320</v>
      </c>
    </row>
    <row r="64" spans="1:28" ht="14.1" customHeight="1">
      <c r="A64" s="9" t="s">
        <v>62</v>
      </c>
      <c r="B64" s="20">
        <f t="shared" si="104"/>
        <v>44</v>
      </c>
      <c r="C64" s="56">
        <f t="shared" si="96"/>
        <v>124.22006636363639</v>
      </c>
      <c r="D64" s="20">
        <f t="shared" si="96"/>
        <v>274274.28571428574</v>
      </c>
      <c r="E64" s="20">
        <f t="shared" si="96"/>
        <v>2460.6361902084991</v>
      </c>
      <c r="F64" s="20">
        <f t="shared" si="97"/>
        <v>7</v>
      </c>
      <c r="G64" s="56">
        <f t="shared" si="98"/>
        <v>250.74889285714286</v>
      </c>
      <c r="H64" s="20">
        <f t="shared" si="99"/>
        <v>495000</v>
      </c>
      <c r="I64" s="20">
        <f t="shared" si="100"/>
        <v>1974.2895112558604</v>
      </c>
      <c r="J64" s="20">
        <f t="shared" si="100"/>
        <v>37</v>
      </c>
      <c r="K64" s="56">
        <f t="shared" si="101"/>
        <v>100.28218027027027</v>
      </c>
      <c r="L64" s="20">
        <f t="shared" si="102"/>
        <v>219092.85714285713</v>
      </c>
      <c r="M64" s="20">
        <f t="shared" si="103"/>
        <v>2582.2228599466594</v>
      </c>
      <c r="O64" s="21">
        <v>0</v>
      </c>
      <c r="P64" s="22" t="s">
        <v>73</v>
      </c>
      <c r="Q64" s="21">
        <v>1070</v>
      </c>
      <c r="R64" s="21">
        <v>93.477578087479756</v>
      </c>
      <c r="S64" s="156">
        <v>693959.08647450118</v>
      </c>
      <c r="T64" s="156">
        <v>7523.6455095083993</v>
      </c>
      <c r="U64" s="19">
        <v>5</v>
      </c>
      <c r="V64" s="19">
        <v>438.01198425196844</v>
      </c>
      <c r="W64" s="156">
        <v>3469200</v>
      </c>
      <c r="X64" s="156">
        <v>8090.4682646710689</v>
      </c>
      <c r="Y64" s="19">
        <v>1065</v>
      </c>
      <c r="Z64" s="19">
        <v>91.849343653810053</v>
      </c>
      <c r="AA64" s="156">
        <v>680880.66558135557</v>
      </c>
      <c r="AB64" s="156">
        <v>7520.9565970076292</v>
      </c>
    </row>
    <row r="65" spans="1:28" ht="14.1" customHeight="1">
      <c r="A65" s="9" t="s">
        <v>63</v>
      </c>
      <c r="B65" s="20">
        <f t="shared" si="104"/>
        <v>35</v>
      </c>
      <c r="C65" s="56">
        <f t="shared" si="96"/>
        <v>92.872892327559015</v>
      </c>
      <c r="D65" s="20">
        <f t="shared" si="96"/>
        <v>175700</v>
      </c>
      <c r="E65" s="20">
        <f t="shared" si="96"/>
        <v>1966.4203809436378</v>
      </c>
      <c r="F65" s="20">
        <f t="shared" si="97"/>
        <v>2</v>
      </c>
      <c r="G65" s="56">
        <f t="shared" si="98"/>
        <v>185</v>
      </c>
      <c r="H65" s="20">
        <f t="shared" si="99"/>
        <v>287500</v>
      </c>
      <c r="I65" s="20">
        <f t="shared" si="100"/>
        <v>1554.0540540540542</v>
      </c>
      <c r="J65" s="20">
        <f t="shared" si="100"/>
        <v>33</v>
      </c>
      <c r="K65" s="56">
        <f t="shared" si="101"/>
        <v>87.289431256501999</v>
      </c>
      <c r="L65" s="20">
        <f t="shared" si="102"/>
        <v>168924.24242424243</v>
      </c>
      <c r="M65" s="20">
        <f t="shared" si="103"/>
        <v>1991.412279543006</v>
      </c>
      <c r="O65" s="21">
        <v>1</v>
      </c>
      <c r="P65" s="22" t="s">
        <v>299</v>
      </c>
      <c r="Q65" s="21">
        <v>1661</v>
      </c>
      <c r="R65" s="21">
        <v>99.918265550683714</v>
      </c>
      <c r="S65" s="156">
        <v>370967.64358819986</v>
      </c>
      <c r="T65" s="156">
        <v>3809.9647935826938</v>
      </c>
      <c r="U65" s="19">
        <v>46</v>
      </c>
      <c r="V65" s="19">
        <v>214.93791509756932</v>
      </c>
      <c r="W65" s="156">
        <v>989371.73913043481</v>
      </c>
      <c r="X65" s="156">
        <v>4481.9138862327382</v>
      </c>
      <c r="Y65" s="19">
        <v>1615</v>
      </c>
      <c r="Z65" s="19">
        <v>96.607311934190164</v>
      </c>
      <c r="AA65" s="156">
        <v>353353.65696594428</v>
      </c>
      <c r="AB65" s="156">
        <v>3790.6220787754987</v>
      </c>
    </row>
    <row r="66" spans="1:28" ht="14.1" customHeight="1">
      <c r="A66" s="5" t="s">
        <v>64</v>
      </c>
      <c r="B66" s="17">
        <f>Q75</f>
        <v>145</v>
      </c>
      <c r="C66" s="54">
        <f t="shared" ref="C66:M66" si="105">R75</f>
        <v>101.96474330165631</v>
      </c>
      <c r="D66" s="17">
        <f t="shared" si="105"/>
        <v>198239.32413793102</v>
      </c>
      <c r="E66" s="17">
        <f t="shared" si="105"/>
        <v>1968.6379360554001</v>
      </c>
      <c r="F66" s="17">
        <f t="shared" si="105"/>
        <v>49</v>
      </c>
      <c r="G66" s="54">
        <f t="shared" si="105"/>
        <v>160.0291426964487</v>
      </c>
      <c r="H66" s="17">
        <f t="shared" si="105"/>
        <v>295020.40816326533</v>
      </c>
      <c r="I66" s="17">
        <f t="shared" si="105"/>
        <v>1929.4007402196175</v>
      </c>
      <c r="J66" s="17">
        <f t="shared" si="105"/>
        <v>96</v>
      </c>
      <c r="K66" s="54">
        <f t="shared" si="105"/>
        <v>72.327706110564321</v>
      </c>
      <c r="L66" s="17">
        <f t="shared" si="105"/>
        <v>148840.64583333334</v>
      </c>
      <c r="M66" s="17">
        <f t="shared" si="105"/>
        <v>1988.6652547632459</v>
      </c>
      <c r="O66" s="21">
        <v>2</v>
      </c>
      <c r="P66" s="22" t="s">
        <v>300</v>
      </c>
      <c r="Q66" s="21">
        <v>766</v>
      </c>
      <c r="R66" s="21">
        <v>98.21546542510319</v>
      </c>
      <c r="S66" s="156">
        <v>346264.8</v>
      </c>
      <c r="T66" s="156">
        <v>3531.380136972617</v>
      </c>
      <c r="U66" s="19">
        <v>25</v>
      </c>
      <c r="V66" s="19">
        <v>199.70167007874016</v>
      </c>
      <c r="W66" s="156">
        <v>883260</v>
      </c>
      <c r="X66" s="156">
        <v>4068.9152384412973</v>
      </c>
      <c r="Y66" s="19">
        <v>741</v>
      </c>
      <c r="Z66" s="19">
        <v>94.7915044044002</v>
      </c>
      <c r="AA66" s="156">
        <v>328123.07027027028</v>
      </c>
      <c r="AB66" s="156">
        <v>3513.2201673284048</v>
      </c>
    </row>
    <row r="67" spans="1:28" ht="14.1" customHeight="1">
      <c r="A67" s="9" t="s">
        <v>65</v>
      </c>
      <c r="B67" s="20">
        <f>Q57</f>
        <v>48</v>
      </c>
      <c r="C67" s="56">
        <f t="shared" ref="C67:E69" si="106">R57</f>
        <v>106.89304461942248</v>
      </c>
      <c r="D67" s="20">
        <f t="shared" si="106"/>
        <v>239527.66666666666</v>
      </c>
      <c r="E67" s="20">
        <f t="shared" si="106"/>
        <v>2348.8053282638662</v>
      </c>
      <c r="F67" s="20">
        <f t="shared" ref="F67:F69" si="107">U57</f>
        <v>16</v>
      </c>
      <c r="G67" s="56">
        <f t="shared" ref="G67:G69" si="108">V57</f>
        <v>140.96505905511813</v>
      </c>
      <c r="H67" s="20">
        <f t="shared" ref="H67:H69" si="109">W57</f>
        <v>274125</v>
      </c>
      <c r="I67" s="20">
        <f t="shared" ref="I67:J69" si="110">X57</f>
        <v>2118.4216991940398</v>
      </c>
      <c r="J67" s="20">
        <f t="shared" si="110"/>
        <v>32</v>
      </c>
      <c r="K67" s="56">
        <f t="shared" ref="K67:K69" si="111">Z57</f>
        <v>89.8570374015748</v>
      </c>
      <c r="L67" s="20">
        <f t="shared" ref="L67:L69" si="112">AA57</f>
        <v>222229</v>
      </c>
      <c r="M67" s="20">
        <f t="shared" ref="M67:M69" si="113">AB57</f>
        <v>2463.9971427987794</v>
      </c>
      <c r="O67" s="21">
        <v>3</v>
      </c>
      <c r="P67" s="22" t="s">
        <v>301</v>
      </c>
      <c r="Q67" s="21">
        <v>1282</v>
      </c>
      <c r="R67" s="21">
        <v>92.479380796211117</v>
      </c>
      <c r="S67" s="156">
        <v>281643.37922895356</v>
      </c>
      <c r="T67" s="156">
        <v>3189.5204648469576</v>
      </c>
      <c r="U67" s="19">
        <v>18</v>
      </c>
      <c r="V67" s="19">
        <v>248.57022637795276</v>
      </c>
      <c r="W67" s="156">
        <v>686711.66666666663</v>
      </c>
      <c r="X67" s="156">
        <v>2557.0458612293191</v>
      </c>
      <c r="Y67" s="19">
        <v>1264</v>
      </c>
      <c r="Z67" s="19">
        <v>90.245966471512133</v>
      </c>
      <c r="AA67" s="156">
        <v>275824.36153232242</v>
      </c>
      <c r="AB67" s="156">
        <v>3198.6500100475332</v>
      </c>
    </row>
    <row r="68" spans="1:28" ht="14.1" customHeight="1">
      <c r="A68" s="9" t="s">
        <v>66</v>
      </c>
      <c r="B68" s="20">
        <f t="shared" ref="B68:B69" si="114">Q58</f>
        <v>26</v>
      </c>
      <c r="C68" s="56">
        <f t="shared" si="106"/>
        <v>155.62796335554202</v>
      </c>
      <c r="D68" s="20">
        <f t="shared" si="106"/>
        <v>202576.92307692306</v>
      </c>
      <c r="E68" s="20">
        <f t="shared" si="106"/>
        <v>1402.2198815862807</v>
      </c>
      <c r="F68" s="20">
        <f t="shared" si="107"/>
        <v>22</v>
      </c>
      <c r="G68" s="56">
        <f t="shared" si="108"/>
        <v>171.21122942018604</v>
      </c>
      <c r="H68" s="20">
        <f t="shared" si="109"/>
        <v>211363.63636363635</v>
      </c>
      <c r="I68" s="20">
        <f t="shared" si="110"/>
        <v>1256.0611914482342</v>
      </c>
      <c r="J68" s="20">
        <f t="shared" si="110"/>
        <v>4</v>
      </c>
      <c r="K68" s="56">
        <f t="shared" si="111"/>
        <v>69.92</v>
      </c>
      <c r="L68" s="20">
        <f t="shared" si="112"/>
        <v>154250</v>
      </c>
      <c r="M68" s="20">
        <f t="shared" si="113"/>
        <v>2206.0926773455376</v>
      </c>
      <c r="O68" s="21">
        <v>4</v>
      </c>
      <c r="P68" s="22" t="s">
        <v>35</v>
      </c>
      <c r="Q68" s="21">
        <v>577</v>
      </c>
      <c r="R68" s="21">
        <v>85.628606759729124</v>
      </c>
      <c r="S68" s="156">
        <v>235348.87348353554</v>
      </c>
      <c r="T68" s="156">
        <v>2888.3433264468758</v>
      </c>
      <c r="U68" s="19">
        <v>26</v>
      </c>
      <c r="V68" s="19">
        <v>121.55606030993665</v>
      </c>
      <c r="W68" s="156">
        <v>259730.76923076922</v>
      </c>
      <c r="X68" s="156">
        <v>2251.8392924492646</v>
      </c>
      <c r="Y68" s="19">
        <v>551</v>
      </c>
      <c r="Z68" s="19">
        <v>83.933300421606788</v>
      </c>
      <c r="AA68" s="156">
        <v>234198.3666061706</v>
      </c>
      <c r="AB68" s="156">
        <v>2918.3779995574719</v>
      </c>
    </row>
    <row r="69" spans="1:28" ht="14.1" customHeight="1">
      <c r="A69" s="9" t="s">
        <v>67</v>
      </c>
      <c r="B69" s="20">
        <f t="shared" si="114"/>
        <v>71</v>
      </c>
      <c r="C69" s="56">
        <f t="shared" si="106"/>
        <v>78.981613940334981</v>
      </c>
      <c r="D69" s="20">
        <f t="shared" si="106"/>
        <v>168737.661971831</v>
      </c>
      <c r="E69" s="20">
        <f t="shared" si="106"/>
        <v>1919.0440570439985</v>
      </c>
      <c r="F69" s="20">
        <f t="shared" si="107"/>
        <v>11</v>
      </c>
      <c r="G69" s="56">
        <f t="shared" si="108"/>
        <v>165.39454545454544</v>
      </c>
      <c r="H69" s="20">
        <f t="shared" si="109"/>
        <v>492727.27272727271</v>
      </c>
      <c r="I69" s="20">
        <f t="shared" si="110"/>
        <v>3001.1402610723103</v>
      </c>
      <c r="J69" s="20">
        <f t="shared" si="110"/>
        <v>60</v>
      </c>
      <c r="K69" s="56">
        <f t="shared" si="111"/>
        <v>63.13924316272972</v>
      </c>
      <c r="L69" s="20">
        <f t="shared" si="112"/>
        <v>109339.56666666667</v>
      </c>
      <c r="M69" s="20">
        <f t="shared" si="113"/>
        <v>1720.6597529721416</v>
      </c>
      <c r="O69" s="21">
        <v>5</v>
      </c>
      <c r="P69" s="22" t="s">
        <v>42</v>
      </c>
      <c r="Q69" s="21">
        <v>66</v>
      </c>
      <c r="R69" s="21">
        <v>84.494911900732291</v>
      </c>
      <c r="S69" s="156">
        <v>336267.18644067796</v>
      </c>
      <c r="T69" s="156">
        <v>4421.801990164784</v>
      </c>
      <c r="U69" s="19">
        <v>5</v>
      </c>
      <c r="V69" s="19">
        <v>192.43981102362204</v>
      </c>
      <c r="W69" s="156">
        <v>523500</v>
      </c>
      <c r="X69" s="156">
        <v>2936.2795736135395</v>
      </c>
      <c r="Y69" s="19">
        <v>61</v>
      </c>
      <c r="Z69" s="19">
        <v>75.646969349675743</v>
      </c>
      <c r="AA69" s="156">
        <v>322650.25454545452</v>
      </c>
      <c r="AB69" s="156">
        <v>4529.8399840957836</v>
      </c>
    </row>
    <row r="70" spans="1:28" ht="14.1" customHeight="1">
      <c r="A70" s="5" t="s">
        <v>68</v>
      </c>
      <c r="B70" s="17">
        <f>Q76</f>
        <v>46</v>
      </c>
      <c r="C70" s="54">
        <f t="shared" ref="C70:M70" si="115">R76</f>
        <v>69.9185377179287</v>
      </c>
      <c r="D70" s="17">
        <f t="shared" si="115"/>
        <v>69276.34782608696</v>
      </c>
      <c r="E70" s="17">
        <f t="shared" si="115"/>
        <v>1061.9628656993202</v>
      </c>
      <c r="F70" s="17">
        <f t="shared" si="115"/>
        <v>0</v>
      </c>
      <c r="G70" s="54">
        <f t="shared" si="115"/>
        <v>0</v>
      </c>
      <c r="H70" s="17">
        <f t="shared" si="115"/>
        <v>0</v>
      </c>
      <c r="I70" s="17">
        <f t="shared" si="115"/>
        <v>0</v>
      </c>
      <c r="J70" s="17">
        <f t="shared" si="115"/>
        <v>46</v>
      </c>
      <c r="K70" s="54">
        <f t="shared" si="115"/>
        <v>69.9185377179287</v>
      </c>
      <c r="L70" s="17">
        <f t="shared" si="115"/>
        <v>69276.34782608696</v>
      </c>
      <c r="M70" s="17">
        <f t="shared" si="115"/>
        <v>1061.9628656993202</v>
      </c>
      <c r="O70" s="21">
        <v>6</v>
      </c>
      <c r="P70" s="22" t="s">
        <v>45</v>
      </c>
      <c r="Q70" s="21">
        <v>114</v>
      </c>
      <c r="R70" s="21">
        <v>123.5643238154441</v>
      </c>
      <c r="S70" s="156">
        <v>438224.8672566372</v>
      </c>
      <c r="T70" s="156">
        <v>3633.3305596285891</v>
      </c>
      <c r="U70" s="19">
        <v>26</v>
      </c>
      <c r="V70" s="19">
        <v>234.4807773167777</v>
      </c>
      <c r="W70" s="156">
        <v>775858.07692307688</v>
      </c>
      <c r="X70" s="156">
        <v>3073.9940888047599</v>
      </c>
      <c r="Y70" s="19">
        <v>88</v>
      </c>
      <c r="Z70" s="19">
        <v>90.79355346277741</v>
      </c>
      <c r="AA70" s="156">
        <v>337322.98850574711</v>
      </c>
      <c r="AB70" s="156">
        <v>3800.4885853920341</v>
      </c>
    </row>
    <row r="71" spans="1:28" ht="14.1" customHeight="1">
      <c r="A71" s="9" t="s">
        <v>69</v>
      </c>
      <c r="B71" s="20">
        <f>Q60</f>
        <v>16</v>
      </c>
      <c r="C71" s="56">
        <f t="shared" ref="C71:E73" si="116">R60</f>
        <v>80.226638499999993</v>
      </c>
      <c r="D71" s="20">
        <f t="shared" si="116"/>
        <v>81312.5</v>
      </c>
      <c r="E71" s="20">
        <f t="shared" si="116"/>
        <v>1068.0747521812239</v>
      </c>
      <c r="F71" s="20">
        <f t="shared" ref="F71:F73" si="117">U60</f>
        <v>0</v>
      </c>
      <c r="G71" s="56">
        <f t="shared" ref="G71:G73" si="118">V60</f>
        <v>0</v>
      </c>
      <c r="H71" s="20">
        <f t="shared" ref="H71:H73" si="119">W60</f>
        <v>0</v>
      </c>
      <c r="I71" s="20">
        <f t="shared" ref="I71:J73" si="120">X60</f>
        <v>0</v>
      </c>
      <c r="J71" s="20">
        <f t="shared" si="120"/>
        <v>16</v>
      </c>
      <c r="K71" s="56">
        <f t="shared" ref="K71:K73" si="121">Z60</f>
        <v>80.226638499999993</v>
      </c>
      <c r="L71" s="20">
        <f t="shared" ref="L71:L73" si="122">AA60</f>
        <v>81312.5</v>
      </c>
      <c r="M71" s="20">
        <f t="shared" ref="M71:M73" si="123">AB60</f>
        <v>1068.0747521812239</v>
      </c>
      <c r="O71" s="21">
        <v>7</v>
      </c>
      <c r="P71" s="22" t="s">
        <v>49</v>
      </c>
      <c r="Q71" s="21">
        <v>69</v>
      </c>
      <c r="R71" s="21">
        <v>115.61324504400187</v>
      </c>
      <c r="S71" s="156">
        <v>363970.5882352941</v>
      </c>
      <c r="T71" s="156">
        <v>3298.4884166639667</v>
      </c>
      <c r="U71" s="19">
        <v>27</v>
      </c>
      <c r="V71" s="19">
        <v>167.38767640711578</v>
      </c>
      <c r="W71" s="156">
        <v>472333.33333333331</v>
      </c>
      <c r="X71" s="156">
        <v>2776.6103612780321</v>
      </c>
      <c r="Y71" s="19">
        <v>42</v>
      </c>
      <c r="Z71" s="19">
        <v>81.517887804878058</v>
      </c>
      <c r="AA71" s="156">
        <v>292609.75609756098</v>
      </c>
      <c r="AB71" s="156">
        <v>3650.7561040494729</v>
      </c>
    </row>
    <row r="72" spans="1:28" ht="14.1" customHeight="1">
      <c r="A72" s="9" t="s">
        <v>70</v>
      </c>
      <c r="B72" s="20">
        <f t="shared" ref="B72:B73" si="124">Q61</f>
        <v>17</v>
      </c>
      <c r="C72" s="56">
        <f t="shared" si="116"/>
        <v>71.702914709587773</v>
      </c>
      <c r="D72" s="20">
        <f t="shared" si="116"/>
        <v>52976.470588235294</v>
      </c>
      <c r="E72" s="20">
        <f t="shared" si="116"/>
        <v>770.87148611269356</v>
      </c>
      <c r="F72" s="20">
        <f t="shared" si="117"/>
        <v>0</v>
      </c>
      <c r="G72" s="56">
        <f t="shared" si="118"/>
        <v>0</v>
      </c>
      <c r="H72" s="20">
        <f t="shared" si="119"/>
        <v>0</v>
      </c>
      <c r="I72" s="20">
        <f t="shared" si="120"/>
        <v>0</v>
      </c>
      <c r="J72" s="20">
        <f t="shared" si="120"/>
        <v>17</v>
      </c>
      <c r="K72" s="56">
        <f t="shared" si="121"/>
        <v>71.702914709587773</v>
      </c>
      <c r="L72" s="20">
        <f t="shared" si="122"/>
        <v>52976.470588235294</v>
      </c>
      <c r="M72" s="20">
        <f t="shared" si="123"/>
        <v>770.87148611269356</v>
      </c>
      <c r="O72" s="21">
        <v>8</v>
      </c>
      <c r="P72" s="22" t="s">
        <v>302</v>
      </c>
      <c r="Q72" s="21">
        <v>24</v>
      </c>
      <c r="R72" s="21">
        <v>96.337553313648286</v>
      </c>
      <c r="S72" s="156">
        <v>277183.33333333331</v>
      </c>
      <c r="T72" s="156">
        <v>3076.2452418342459</v>
      </c>
      <c r="U72" s="19">
        <v>4</v>
      </c>
      <c r="V72" s="19">
        <v>123.73781988188976</v>
      </c>
      <c r="W72" s="156">
        <v>366250</v>
      </c>
      <c r="X72" s="156">
        <v>2954.1839041031753</v>
      </c>
      <c r="Y72" s="19">
        <v>20</v>
      </c>
      <c r="Z72" s="19">
        <v>90.857500000000002</v>
      </c>
      <c r="AA72" s="156">
        <v>259370</v>
      </c>
      <c r="AB72" s="156">
        <v>3100.6575093804599</v>
      </c>
    </row>
    <row r="73" spans="1:28" ht="14.1" customHeight="1">
      <c r="A73" s="9" t="s">
        <v>71</v>
      </c>
      <c r="B73" s="20">
        <f t="shared" si="124"/>
        <v>13</v>
      </c>
      <c r="C73" s="56">
        <f t="shared" si="116"/>
        <v>54.898228381671437</v>
      </c>
      <c r="D73" s="20">
        <f t="shared" si="116"/>
        <v>75777.846153846156</v>
      </c>
      <c r="E73" s="20">
        <f t="shared" si="116"/>
        <v>1435.0985017964131</v>
      </c>
      <c r="F73" s="20">
        <f t="shared" si="117"/>
        <v>0</v>
      </c>
      <c r="G73" s="56">
        <f t="shared" si="118"/>
        <v>0</v>
      </c>
      <c r="H73" s="20">
        <f t="shared" si="119"/>
        <v>0</v>
      </c>
      <c r="I73" s="20">
        <f t="shared" si="120"/>
        <v>0</v>
      </c>
      <c r="J73" s="20">
        <f t="shared" si="120"/>
        <v>13</v>
      </c>
      <c r="K73" s="56">
        <f t="shared" si="121"/>
        <v>54.898228381671437</v>
      </c>
      <c r="L73" s="20">
        <f t="shared" si="122"/>
        <v>75777.846153846156</v>
      </c>
      <c r="M73" s="20">
        <f t="shared" si="123"/>
        <v>1435.0985017964131</v>
      </c>
      <c r="O73" s="21">
        <v>9</v>
      </c>
      <c r="P73" s="22" t="s">
        <v>303</v>
      </c>
      <c r="Q73" s="21">
        <v>37</v>
      </c>
      <c r="R73" s="21">
        <v>91.511425356871229</v>
      </c>
      <c r="S73" s="156">
        <v>243810.52777777778</v>
      </c>
      <c r="T73" s="156">
        <v>2865.9071473304957</v>
      </c>
      <c r="U73" s="19">
        <v>7</v>
      </c>
      <c r="V73" s="19">
        <v>119.91676040494939</v>
      </c>
      <c r="W73" s="156">
        <v>288965.83333333331</v>
      </c>
      <c r="X73" s="156">
        <v>2880.5761558944564</v>
      </c>
      <c r="Y73" s="19">
        <v>30</v>
      </c>
      <c r="Z73" s="19">
        <v>84.883513845653013</v>
      </c>
      <c r="AA73" s="156">
        <v>234779.46666666667</v>
      </c>
      <c r="AB73" s="156">
        <v>2862.9733456177028</v>
      </c>
    </row>
    <row r="74" spans="1:28" ht="14.1" customHeight="1">
      <c r="O74" s="21">
        <v>10</v>
      </c>
      <c r="P74" s="22" t="s">
        <v>59</v>
      </c>
      <c r="Q74" s="21">
        <v>227</v>
      </c>
      <c r="R74" s="21">
        <v>96.237300784939507</v>
      </c>
      <c r="S74" s="156">
        <v>243646.29629629629</v>
      </c>
      <c r="T74" s="156">
        <v>2736.5459508382833</v>
      </c>
      <c r="U74" s="19">
        <v>29</v>
      </c>
      <c r="V74" s="19">
        <v>169.76154378224277</v>
      </c>
      <c r="W74" s="156">
        <v>318275.86206896551</v>
      </c>
      <c r="X74" s="156">
        <v>1879.9408208001873</v>
      </c>
      <c r="Y74" s="19">
        <v>198</v>
      </c>
      <c r="Z74" s="19">
        <v>85.4685985277588</v>
      </c>
      <c r="AA74" s="156">
        <v>232072.72727272726</v>
      </c>
      <c r="AB74" s="156">
        <v>2869.3884576356349</v>
      </c>
    </row>
    <row r="75" spans="1:28" ht="14.1" customHeight="1">
      <c r="O75" s="21">
        <v>11</v>
      </c>
      <c r="P75" s="22" t="s">
        <v>64</v>
      </c>
      <c r="Q75" s="21">
        <v>145</v>
      </c>
      <c r="R75" s="21">
        <v>101.96474330165631</v>
      </c>
      <c r="S75" s="156">
        <v>198239.32413793102</v>
      </c>
      <c r="T75" s="156">
        <v>1968.6379360554001</v>
      </c>
      <c r="U75" s="19">
        <v>49</v>
      </c>
      <c r="V75" s="19">
        <v>160.0291426964487</v>
      </c>
      <c r="W75" s="156">
        <v>295020.40816326533</v>
      </c>
      <c r="X75" s="156">
        <v>1929.4007402196175</v>
      </c>
      <c r="Y75" s="19">
        <v>96</v>
      </c>
      <c r="Z75" s="19">
        <v>72.327706110564321</v>
      </c>
      <c r="AA75" s="156">
        <v>148840.64583333334</v>
      </c>
      <c r="AB75" s="156">
        <v>1988.6652547632459</v>
      </c>
    </row>
    <row r="76" spans="1:28" ht="15" customHeight="1">
      <c r="O76" s="21">
        <v>12</v>
      </c>
      <c r="P76" s="22" t="s">
        <v>68</v>
      </c>
      <c r="Q76" s="21">
        <v>46</v>
      </c>
      <c r="R76" s="21">
        <v>69.9185377179287</v>
      </c>
      <c r="S76" s="156">
        <v>69276.34782608696</v>
      </c>
      <c r="T76" s="156">
        <v>1061.9628656993202</v>
      </c>
      <c r="Y76" s="19">
        <v>46</v>
      </c>
      <c r="Z76" s="19">
        <v>69.9185377179287</v>
      </c>
      <c r="AA76" s="156">
        <v>69276.34782608696</v>
      </c>
      <c r="AB76" s="156">
        <v>1061.9628656993202</v>
      </c>
    </row>
    <row r="77" spans="1:28" ht="14.25">
      <c r="Q77" s="23" t="s">
        <v>304</v>
      </c>
      <c r="R77" s="23" t="s">
        <v>318</v>
      </c>
      <c r="S77" s="155" t="s">
        <v>319</v>
      </c>
      <c r="T77" s="155" t="s">
        <v>320</v>
      </c>
      <c r="U77" s="23" t="s">
        <v>304</v>
      </c>
      <c r="V77" s="23" t="s">
        <v>318</v>
      </c>
      <c r="W77" s="155" t="s">
        <v>319</v>
      </c>
      <c r="X77" s="155" t="s">
        <v>320</v>
      </c>
      <c r="Y77" s="23" t="s">
        <v>304</v>
      </c>
      <c r="Z77" s="23" t="s">
        <v>318</v>
      </c>
      <c r="AA77" s="155" t="s">
        <v>319</v>
      </c>
      <c r="AB77" s="155" t="s">
        <v>320</v>
      </c>
    </row>
    <row r="78" spans="1:28" ht="14.25">
      <c r="Q78" s="24">
        <v>6084</v>
      </c>
      <c r="R78" s="24">
        <v>95.712285834684891</v>
      </c>
      <c r="S78" s="156">
        <v>381791.46951907029</v>
      </c>
      <c r="T78" s="156">
        <v>4093.8824240371778</v>
      </c>
      <c r="U78" s="24">
        <v>267</v>
      </c>
      <c r="V78" s="24">
        <v>188.69481386928004</v>
      </c>
      <c r="W78" s="156">
        <v>626251</v>
      </c>
      <c r="X78" s="156">
        <v>3010.2432646812604</v>
      </c>
      <c r="Y78" s="24">
        <v>5817</v>
      </c>
      <c r="Z78" s="24">
        <v>91.421526245117519</v>
      </c>
      <c r="AA78" s="156">
        <v>370587.42670041823</v>
      </c>
      <c r="AB78" s="156">
        <v>4143.8153708689124</v>
      </c>
    </row>
    <row r="149" ht="15" customHeight="1"/>
    <row r="150" ht="15" customHeight="1"/>
  </sheetData>
  <mergeCells count="15">
    <mergeCell ref="M2:M3"/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78"/>
  <sheetViews>
    <sheetView zoomScale="80" zoomScaleNormal="80" workbookViewId="0">
      <selection sqref="A1:XFD6"/>
    </sheetView>
  </sheetViews>
  <sheetFormatPr defaultColWidth="11.5" defaultRowHeight="10.5"/>
  <cols>
    <col min="1" max="1" width="43.125" style="25" customWidth="1"/>
    <col min="2" max="2" width="11.625" style="25" bestFit="1" customWidth="1"/>
    <col min="3" max="3" width="14.125" style="25" bestFit="1" customWidth="1"/>
    <col min="4" max="4" width="16.625" style="25" bestFit="1" customWidth="1"/>
    <col min="5" max="5" width="13.125" style="25" bestFit="1" customWidth="1"/>
    <col min="6" max="6" width="9.5" style="25" bestFit="1" customWidth="1"/>
    <col min="7" max="7" width="14.125" style="25" bestFit="1" customWidth="1"/>
    <col min="8" max="8" width="16.625" style="25" bestFit="1" customWidth="1"/>
    <col min="9" max="9" width="13.5" style="25" bestFit="1" customWidth="1"/>
    <col min="10" max="10" width="11.375" style="25" bestFit="1" customWidth="1"/>
    <col min="11" max="11" width="14.5" style="25" bestFit="1" customWidth="1"/>
    <col min="12" max="12" width="16.625" style="25" bestFit="1" customWidth="1"/>
    <col min="13" max="13" width="13.125" style="25" bestFit="1" customWidth="1"/>
    <col min="14" max="14" width="11.5" style="25"/>
    <col min="15" max="15" width="11.5" style="25" bestFit="1" customWidth="1"/>
    <col min="16" max="16" width="33.5" style="25" customWidth="1"/>
    <col min="17" max="17" width="11.5" style="25" bestFit="1" customWidth="1"/>
    <col min="18" max="18" width="11.875" style="25" bestFit="1" customWidth="1"/>
    <col min="19" max="21" width="11.5" style="25" bestFit="1" customWidth="1"/>
    <col min="22" max="22" width="13" style="25" bestFit="1" customWidth="1"/>
    <col min="23" max="25" width="11.5" style="25" bestFit="1" customWidth="1"/>
    <col min="26" max="26" width="13" style="25" bestFit="1" customWidth="1"/>
    <col min="27" max="28" width="11.5" style="25" bestFit="1" customWidth="1"/>
    <col min="29" max="16384" width="11.5" style="25"/>
  </cols>
  <sheetData>
    <row r="1" spans="1:28">
      <c r="A1" s="66"/>
      <c r="B1" s="224" t="s">
        <v>77</v>
      </c>
      <c r="C1" s="224"/>
      <c r="D1" s="224"/>
      <c r="E1" s="224"/>
      <c r="F1" s="224" t="s">
        <v>84</v>
      </c>
      <c r="G1" s="224"/>
      <c r="H1" s="224"/>
      <c r="I1" s="224"/>
      <c r="J1" s="224" t="s">
        <v>79</v>
      </c>
      <c r="K1" s="224"/>
      <c r="L1" s="224"/>
      <c r="M1" s="224"/>
    </row>
    <row r="2" spans="1:28">
      <c r="A2" s="66"/>
      <c r="B2" s="225" t="s">
        <v>80</v>
      </c>
      <c r="C2" s="225" t="s">
        <v>85</v>
      </c>
      <c r="D2" s="225"/>
      <c r="E2" s="225"/>
      <c r="F2" s="226" t="s">
        <v>80</v>
      </c>
      <c r="G2" s="225" t="s">
        <v>85</v>
      </c>
      <c r="H2" s="225"/>
      <c r="I2" s="225"/>
      <c r="J2" s="226" t="s">
        <v>80</v>
      </c>
      <c r="K2" s="225" t="s">
        <v>85</v>
      </c>
      <c r="L2" s="225"/>
      <c r="M2" s="225"/>
    </row>
    <row r="3" spans="1:28">
      <c r="A3" s="66"/>
      <c r="B3" s="225"/>
      <c r="C3" s="69" t="s">
        <v>86</v>
      </c>
      <c r="D3" s="69" t="s">
        <v>87</v>
      </c>
      <c r="E3" s="69" t="s">
        <v>88</v>
      </c>
      <c r="F3" s="226"/>
      <c r="G3" s="69" t="s">
        <v>86</v>
      </c>
      <c r="H3" s="69" t="s">
        <v>87</v>
      </c>
      <c r="I3" s="69" t="s">
        <v>88</v>
      </c>
      <c r="J3" s="226"/>
      <c r="K3" s="69" t="s">
        <v>86</v>
      </c>
      <c r="L3" s="69" t="s">
        <v>87</v>
      </c>
      <c r="M3" s="69" t="s">
        <v>88</v>
      </c>
    </row>
    <row r="4" spans="1:28">
      <c r="A4" s="85" t="s">
        <v>2</v>
      </c>
      <c r="B4" s="86">
        <f>Q78</f>
        <v>6084</v>
      </c>
      <c r="C4" s="176">
        <v>378172.9</v>
      </c>
      <c r="D4" s="86">
        <f t="shared" ref="D4:J4" si="0">S78</f>
        <v>4600000</v>
      </c>
      <c r="E4" s="86">
        <f t="shared" si="0"/>
        <v>29900</v>
      </c>
      <c r="F4" s="86">
        <f t="shared" si="0"/>
        <v>267</v>
      </c>
      <c r="G4" s="86">
        <f t="shared" si="0"/>
        <v>626251</v>
      </c>
      <c r="H4" s="86">
        <f t="shared" si="0"/>
        <v>4600000</v>
      </c>
      <c r="I4" s="86">
        <f t="shared" si="0"/>
        <v>95800</v>
      </c>
      <c r="J4" s="86">
        <f t="shared" si="0"/>
        <v>5817</v>
      </c>
      <c r="K4" s="176">
        <v>366785.3</v>
      </c>
      <c r="L4" s="176">
        <v>3325000</v>
      </c>
      <c r="M4" s="86">
        <f>AB78</f>
        <v>29900</v>
      </c>
    </row>
    <row r="5" spans="1:28" ht="14.25">
      <c r="A5" s="70" t="s">
        <v>73</v>
      </c>
      <c r="B5" s="73">
        <f>Q6</f>
        <v>1070</v>
      </c>
      <c r="C5" s="175">
        <v>675946.4</v>
      </c>
      <c r="D5" s="73">
        <f t="shared" ref="D5:J5" si="1">S6</f>
        <v>4600000</v>
      </c>
      <c r="E5" s="73">
        <f t="shared" si="1"/>
        <v>58000</v>
      </c>
      <c r="F5" s="73">
        <f t="shared" si="1"/>
        <v>5</v>
      </c>
      <c r="G5" s="73">
        <f t="shared" si="1"/>
        <v>3469200</v>
      </c>
      <c r="H5" s="73">
        <f t="shared" si="1"/>
        <v>4600000</v>
      </c>
      <c r="I5" s="73">
        <f t="shared" si="1"/>
        <v>946000</v>
      </c>
      <c r="J5" s="73">
        <f t="shared" si="1"/>
        <v>1065</v>
      </c>
      <c r="K5" s="175">
        <v>662670</v>
      </c>
      <c r="L5" s="175">
        <v>3325000</v>
      </c>
      <c r="M5" s="73">
        <f>AB6</f>
        <v>58000</v>
      </c>
      <c r="O5" s="159" t="s">
        <v>296</v>
      </c>
      <c r="P5" s="159" t="s">
        <v>297</v>
      </c>
      <c r="Q5" s="159" t="s">
        <v>321</v>
      </c>
      <c r="R5" s="159" t="s">
        <v>322</v>
      </c>
      <c r="S5" s="159" t="s">
        <v>323</v>
      </c>
      <c r="T5" s="159" t="s">
        <v>324</v>
      </c>
      <c r="U5" s="159" t="s">
        <v>325</v>
      </c>
      <c r="V5" s="159" t="s">
        <v>326</v>
      </c>
      <c r="W5" s="159" t="s">
        <v>327</v>
      </c>
      <c r="X5" s="159" t="s">
        <v>328</v>
      </c>
      <c r="Y5" s="159" t="s">
        <v>329</v>
      </c>
      <c r="Z5" s="159" t="s">
        <v>330</v>
      </c>
      <c r="AA5" s="159" t="s">
        <v>331</v>
      </c>
      <c r="AB5" s="159" t="s">
        <v>332</v>
      </c>
    </row>
    <row r="6" spans="1:28" ht="14.25">
      <c r="A6" s="34" t="s">
        <v>4</v>
      </c>
      <c r="B6" s="73">
        <f>Q65</f>
        <v>1661</v>
      </c>
      <c r="C6" s="73">
        <f t="shared" ref="C6:M6" si="2">R65</f>
        <v>370967.64358819986</v>
      </c>
      <c r="D6" s="73">
        <f t="shared" si="2"/>
        <v>1265200</v>
      </c>
      <c r="E6" s="73">
        <f t="shared" si="2"/>
        <v>154000</v>
      </c>
      <c r="F6" s="73">
        <f t="shared" si="2"/>
        <v>46</v>
      </c>
      <c r="G6" s="73">
        <f t="shared" si="2"/>
        <v>989371.73913043481</v>
      </c>
      <c r="H6" s="73">
        <f t="shared" si="2"/>
        <v>1265200</v>
      </c>
      <c r="I6" s="73">
        <f t="shared" si="2"/>
        <v>425000</v>
      </c>
      <c r="J6" s="73">
        <f t="shared" si="2"/>
        <v>1615</v>
      </c>
      <c r="K6" s="73">
        <f t="shared" si="2"/>
        <v>353353.65696594428</v>
      </c>
      <c r="L6" s="73">
        <f t="shared" si="2"/>
        <v>895000</v>
      </c>
      <c r="M6" s="73">
        <f t="shared" si="2"/>
        <v>154000</v>
      </c>
      <c r="O6" s="161" t="s">
        <v>73</v>
      </c>
      <c r="P6" s="161" t="s">
        <v>73</v>
      </c>
      <c r="Q6" s="162">
        <v>1070</v>
      </c>
      <c r="R6" s="162">
        <v>693959.08647450118</v>
      </c>
      <c r="S6" s="162">
        <v>4600000</v>
      </c>
      <c r="T6" s="162">
        <v>58000</v>
      </c>
      <c r="U6" s="162">
        <v>5</v>
      </c>
      <c r="V6" s="162">
        <v>3469200</v>
      </c>
      <c r="W6" s="162">
        <v>4600000</v>
      </c>
      <c r="X6" s="162">
        <v>946000</v>
      </c>
      <c r="Y6" s="162">
        <v>1065</v>
      </c>
      <c r="Z6" s="162">
        <v>680880.66558135557</v>
      </c>
      <c r="AA6" s="162">
        <v>3950000</v>
      </c>
      <c r="AB6" s="162">
        <v>58000</v>
      </c>
    </row>
    <row r="7" spans="1:28" ht="14.25">
      <c r="A7" s="71" t="s">
        <v>5</v>
      </c>
      <c r="B7" s="76">
        <f>Q7</f>
        <v>651</v>
      </c>
      <c r="C7" s="76">
        <f t="shared" ref="C7:L7" si="3">R7</f>
        <v>390054.09677419357</v>
      </c>
      <c r="D7" s="76">
        <f t="shared" si="3"/>
        <v>769000</v>
      </c>
      <c r="E7" s="76">
        <f t="shared" si="3"/>
        <v>174900</v>
      </c>
      <c r="F7" s="76">
        <f t="shared" si="3"/>
        <v>0</v>
      </c>
      <c r="G7" s="76">
        <f t="shared" si="3"/>
        <v>0</v>
      </c>
      <c r="H7" s="76">
        <f t="shared" si="3"/>
        <v>0</v>
      </c>
      <c r="I7" s="76">
        <f t="shared" si="3"/>
        <v>0</v>
      </c>
      <c r="J7" s="76">
        <f t="shared" si="3"/>
        <v>651</v>
      </c>
      <c r="K7" s="76">
        <f t="shared" si="3"/>
        <v>390054.09677419357</v>
      </c>
      <c r="L7" s="76">
        <f t="shared" si="3"/>
        <v>769000</v>
      </c>
      <c r="M7" s="76">
        <f>AB7</f>
        <v>174900</v>
      </c>
      <c r="O7" s="161" t="s">
        <v>299</v>
      </c>
      <c r="P7" s="161" t="s">
        <v>5</v>
      </c>
      <c r="Q7" s="162">
        <v>651</v>
      </c>
      <c r="R7" s="162">
        <v>390054.09677419357</v>
      </c>
      <c r="S7" s="162">
        <v>769000</v>
      </c>
      <c r="T7" s="162">
        <v>174900</v>
      </c>
      <c r="U7" s="163"/>
      <c r="V7" s="163"/>
      <c r="W7" s="163"/>
      <c r="X7" s="163"/>
      <c r="Y7" s="162">
        <v>651</v>
      </c>
      <c r="Z7" s="162">
        <v>390054.09677419357</v>
      </c>
      <c r="AA7" s="162">
        <v>769000</v>
      </c>
      <c r="AB7" s="162">
        <v>174900</v>
      </c>
    </row>
    <row r="8" spans="1:28" ht="14.25">
      <c r="A8" s="71" t="s">
        <v>6</v>
      </c>
      <c r="B8" s="76">
        <f t="shared" ref="B8:B14" si="4">Q8</f>
        <v>137</v>
      </c>
      <c r="C8" s="76">
        <f t="shared" ref="C8:M15" si="5">R8</f>
        <v>311434.87591240875</v>
      </c>
      <c r="D8" s="76">
        <f t="shared" si="5"/>
        <v>550000</v>
      </c>
      <c r="E8" s="76">
        <f t="shared" si="5"/>
        <v>225000</v>
      </c>
      <c r="F8" s="76">
        <f t="shared" si="5"/>
        <v>1</v>
      </c>
      <c r="G8" s="76">
        <f t="shared" si="5"/>
        <v>550000</v>
      </c>
      <c r="H8" s="76">
        <f t="shared" si="5"/>
        <v>550000</v>
      </c>
      <c r="I8" s="76">
        <f t="shared" si="5"/>
        <v>550000</v>
      </c>
      <c r="J8" s="76">
        <f t="shared" si="5"/>
        <v>136</v>
      </c>
      <c r="K8" s="76">
        <f t="shared" si="5"/>
        <v>309680.7205882353</v>
      </c>
      <c r="L8" s="76">
        <f t="shared" si="5"/>
        <v>448000</v>
      </c>
      <c r="M8" s="76">
        <f t="shared" si="5"/>
        <v>225000</v>
      </c>
      <c r="O8" s="161" t="s">
        <v>299</v>
      </c>
      <c r="P8" s="161" t="s">
        <v>6</v>
      </c>
      <c r="Q8" s="162">
        <v>137</v>
      </c>
      <c r="R8" s="162">
        <v>311434.87591240875</v>
      </c>
      <c r="S8" s="162">
        <v>550000</v>
      </c>
      <c r="T8" s="162">
        <v>225000</v>
      </c>
      <c r="U8" s="162">
        <v>1</v>
      </c>
      <c r="V8" s="162">
        <v>550000</v>
      </c>
      <c r="W8" s="162">
        <v>550000</v>
      </c>
      <c r="X8" s="162">
        <v>550000</v>
      </c>
      <c r="Y8" s="162">
        <v>136</v>
      </c>
      <c r="Z8" s="162">
        <v>309680.7205882353</v>
      </c>
      <c r="AA8" s="162">
        <v>448000</v>
      </c>
      <c r="AB8" s="162">
        <v>225000</v>
      </c>
    </row>
    <row r="9" spans="1:28" ht="14.25">
      <c r="A9" s="71" t="s">
        <v>7</v>
      </c>
      <c r="B9" s="76">
        <f t="shared" si="4"/>
        <v>36</v>
      </c>
      <c r="C9" s="76">
        <f t="shared" si="5"/>
        <v>1113058.3333333333</v>
      </c>
      <c r="D9" s="76">
        <f t="shared" si="5"/>
        <v>1265200</v>
      </c>
      <c r="E9" s="76">
        <f t="shared" si="5"/>
        <v>299000</v>
      </c>
      <c r="F9" s="76">
        <f t="shared" si="5"/>
        <v>33</v>
      </c>
      <c r="G9" s="76">
        <f t="shared" si="5"/>
        <v>1182003.0303030303</v>
      </c>
      <c r="H9" s="76">
        <f t="shared" si="5"/>
        <v>1265200</v>
      </c>
      <c r="I9" s="76">
        <f t="shared" si="5"/>
        <v>1103700</v>
      </c>
      <c r="J9" s="76">
        <f t="shared" si="5"/>
        <v>3</v>
      </c>
      <c r="K9" s="76">
        <f t="shared" si="5"/>
        <v>354666.66666666669</v>
      </c>
      <c r="L9" s="76">
        <f t="shared" si="5"/>
        <v>388000</v>
      </c>
      <c r="M9" s="76">
        <f t="shared" si="5"/>
        <v>299000</v>
      </c>
      <c r="O9" s="161" t="s">
        <v>299</v>
      </c>
      <c r="P9" s="161" t="s">
        <v>7</v>
      </c>
      <c r="Q9" s="162">
        <v>36</v>
      </c>
      <c r="R9" s="162">
        <v>1113058.3333333333</v>
      </c>
      <c r="S9" s="162">
        <v>1265200</v>
      </c>
      <c r="T9" s="162">
        <v>299000</v>
      </c>
      <c r="U9" s="162">
        <v>33</v>
      </c>
      <c r="V9" s="162">
        <v>1182003.0303030303</v>
      </c>
      <c r="W9" s="162">
        <v>1265200</v>
      </c>
      <c r="X9" s="162">
        <v>1103700</v>
      </c>
      <c r="Y9" s="162">
        <v>3</v>
      </c>
      <c r="Z9" s="162">
        <v>354666.66666666669</v>
      </c>
      <c r="AA9" s="162">
        <v>388000</v>
      </c>
      <c r="AB9" s="162">
        <v>299000</v>
      </c>
    </row>
    <row r="10" spans="1:28" ht="14.25">
      <c r="A10" s="71" t="s">
        <v>8</v>
      </c>
      <c r="B10" s="76">
        <f t="shared" si="4"/>
        <v>439</v>
      </c>
      <c r="C10" s="76">
        <f t="shared" si="5"/>
        <v>319130.66287015943</v>
      </c>
      <c r="D10" s="76">
        <f t="shared" si="5"/>
        <v>520000</v>
      </c>
      <c r="E10" s="76">
        <f t="shared" si="5"/>
        <v>154000</v>
      </c>
      <c r="F10" s="76">
        <f t="shared" si="5"/>
        <v>0</v>
      </c>
      <c r="G10" s="76">
        <f t="shared" si="5"/>
        <v>0</v>
      </c>
      <c r="H10" s="76">
        <f t="shared" si="5"/>
        <v>0</v>
      </c>
      <c r="I10" s="76">
        <f t="shared" si="5"/>
        <v>0</v>
      </c>
      <c r="J10" s="76">
        <f t="shared" si="5"/>
        <v>439</v>
      </c>
      <c r="K10" s="76">
        <f t="shared" si="5"/>
        <v>319130.66287015943</v>
      </c>
      <c r="L10" s="76">
        <f t="shared" si="5"/>
        <v>520000</v>
      </c>
      <c r="M10" s="76">
        <f t="shared" si="5"/>
        <v>154000</v>
      </c>
      <c r="O10" s="161" t="s">
        <v>299</v>
      </c>
      <c r="P10" s="161" t="s">
        <v>8</v>
      </c>
      <c r="Q10" s="162">
        <v>439</v>
      </c>
      <c r="R10" s="162">
        <v>319130.66287015943</v>
      </c>
      <c r="S10" s="162">
        <v>520000</v>
      </c>
      <c r="T10" s="162">
        <v>154000</v>
      </c>
      <c r="U10" s="163"/>
      <c r="V10" s="163"/>
      <c r="W10" s="163"/>
      <c r="X10" s="163"/>
      <c r="Y10" s="162">
        <v>439</v>
      </c>
      <c r="Z10" s="162">
        <v>319130.66287015943</v>
      </c>
      <c r="AA10" s="162">
        <v>520000</v>
      </c>
      <c r="AB10" s="162">
        <v>154000</v>
      </c>
    </row>
    <row r="11" spans="1:28" ht="14.25">
      <c r="A11" s="71" t="s">
        <v>9</v>
      </c>
      <c r="B11" s="76">
        <f t="shared" si="4"/>
        <v>101</v>
      </c>
      <c r="C11" s="76">
        <f t="shared" si="5"/>
        <v>279489.10891089111</v>
      </c>
      <c r="D11" s="76">
        <f t="shared" si="5"/>
        <v>400000</v>
      </c>
      <c r="E11" s="76">
        <f t="shared" si="5"/>
        <v>238000</v>
      </c>
      <c r="F11" s="76">
        <f t="shared" si="5"/>
        <v>0</v>
      </c>
      <c r="G11" s="76">
        <f t="shared" si="5"/>
        <v>0</v>
      </c>
      <c r="H11" s="76">
        <f t="shared" si="5"/>
        <v>0</v>
      </c>
      <c r="I11" s="76">
        <f t="shared" si="5"/>
        <v>0</v>
      </c>
      <c r="J11" s="76">
        <f t="shared" si="5"/>
        <v>101</v>
      </c>
      <c r="K11" s="76">
        <f t="shared" si="5"/>
        <v>279489.10891089111</v>
      </c>
      <c r="L11" s="76">
        <f t="shared" si="5"/>
        <v>400000</v>
      </c>
      <c r="M11" s="76">
        <f t="shared" si="5"/>
        <v>238000</v>
      </c>
      <c r="O11" s="161" t="s">
        <v>299</v>
      </c>
      <c r="P11" s="161" t="s">
        <v>9</v>
      </c>
      <c r="Q11" s="162">
        <v>101</v>
      </c>
      <c r="R11" s="162">
        <v>279489.10891089111</v>
      </c>
      <c r="S11" s="162">
        <v>400000</v>
      </c>
      <c r="T11" s="162">
        <v>238000</v>
      </c>
      <c r="U11" s="163"/>
      <c r="V11" s="163"/>
      <c r="W11" s="163"/>
      <c r="X11" s="163"/>
      <c r="Y11" s="162">
        <v>101</v>
      </c>
      <c r="Z11" s="162">
        <v>279489.10891089111</v>
      </c>
      <c r="AA11" s="162">
        <v>400000</v>
      </c>
      <c r="AB11" s="162">
        <v>238000</v>
      </c>
    </row>
    <row r="12" spans="1:28" ht="14.25">
      <c r="A12" s="71" t="s">
        <v>10</v>
      </c>
      <c r="B12" s="76">
        <f t="shared" si="4"/>
        <v>59</v>
      </c>
      <c r="C12" s="76">
        <f t="shared" si="5"/>
        <v>383416.94915254239</v>
      </c>
      <c r="D12" s="76">
        <f t="shared" si="5"/>
        <v>615500</v>
      </c>
      <c r="E12" s="76">
        <f t="shared" si="5"/>
        <v>215000</v>
      </c>
      <c r="F12" s="76">
        <f t="shared" si="5"/>
        <v>0</v>
      </c>
      <c r="G12" s="76">
        <f t="shared" si="5"/>
        <v>0</v>
      </c>
      <c r="H12" s="76">
        <f t="shared" si="5"/>
        <v>0</v>
      </c>
      <c r="I12" s="76">
        <f t="shared" si="5"/>
        <v>0</v>
      </c>
      <c r="J12" s="76">
        <f t="shared" si="5"/>
        <v>59</v>
      </c>
      <c r="K12" s="76">
        <f t="shared" si="5"/>
        <v>383416.94915254239</v>
      </c>
      <c r="L12" s="76">
        <f t="shared" si="5"/>
        <v>615500</v>
      </c>
      <c r="M12" s="76">
        <f t="shared" si="5"/>
        <v>215000</v>
      </c>
      <c r="O12" s="161" t="s">
        <v>299</v>
      </c>
      <c r="P12" s="161" t="s">
        <v>10</v>
      </c>
      <c r="Q12" s="162">
        <v>59</v>
      </c>
      <c r="R12" s="162">
        <v>383416.94915254239</v>
      </c>
      <c r="S12" s="162">
        <v>615500</v>
      </c>
      <c r="T12" s="162">
        <v>215000</v>
      </c>
      <c r="U12" s="163"/>
      <c r="V12" s="163"/>
      <c r="W12" s="163"/>
      <c r="X12" s="163"/>
      <c r="Y12" s="162">
        <v>59</v>
      </c>
      <c r="Z12" s="162">
        <v>383416.94915254239</v>
      </c>
      <c r="AA12" s="162">
        <v>615500</v>
      </c>
      <c r="AB12" s="162">
        <v>215000</v>
      </c>
    </row>
    <row r="13" spans="1:28" ht="14.25">
      <c r="A13" s="71" t="s">
        <v>11</v>
      </c>
      <c r="B13" s="76">
        <f t="shared" si="4"/>
        <v>137</v>
      </c>
      <c r="C13" s="76">
        <f t="shared" si="5"/>
        <v>353226.27737226279</v>
      </c>
      <c r="D13" s="76">
        <f t="shared" si="5"/>
        <v>520000</v>
      </c>
      <c r="E13" s="76">
        <f t="shared" si="5"/>
        <v>287700</v>
      </c>
      <c r="F13" s="76">
        <f t="shared" si="5"/>
        <v>0</v>
      </c>
      <c r="G13" s="76">
        <f t="shared" si="5"/>
        <v>0</v>
      </c>
      <c r="H13" s="76">
        <f t="shared" si="5"/>
        <v>0</v>
      </c>
      <c r="I13" s="76">
        <f t="shared" si="5"/>
        <v>0</v>
      </c>
      <c r="J13" s="76">
        <f t="shared" si="5"/>
        <v>137</v>
      </c>
      <c r="K13" s="76">
        <f t="shared" si="5"/>
        <v>353226.27737226279</v>
      </c>
      <c r="L13" s="76">
        <f t="shared" si="5"/>
        <v>520000</v>
      </c>
      <c r="M13" s="76">
        <f t="shared" si="5"/>
        <v>287700</v>
      </c>
      <c r="O13" s="161" t="s">
        <v>299</v>
      </c>
      <c r="P13" s="161" t="s">
        <v>11</v>
      </c>
      <c r="Q13" s="162">
        <v>137</v>
      </c>
      <c r="R13" s="162">
        <v>353226.27737226279</v>
      </c>
      <c r="S13" s="162">
        <v>520000</v>
      </c>
      <c r="T13" s="162">
        <v>287700</v>
      </c>
      <c r="U13" s="163"/>
      <c r="V13" s="163"/>
      <c r="W13" s="163"/>
      <c r="X13" s="163"/>
      <c r="Y13" s="162">
        <v>137</v>
      </c>
      <c r="Z13" s="162">
        <v>353226.27737226279</v>
      </c>
      <c r="AA13" s="162">
        <v>520000</v>
      </c>
      <c r="AB13" s="162">
        <v>287700</v>
      </c>
    </row>
    <row r="14" spans="1:28" ht="14.25">
      <c r="A14" s="71" t="s">
        <v>12</v>
      </c>
      <c r="B14" s="76">
        <f t="shared" si="4"/>
        <v>81</v>
      </c>
      <c r="C14" s="76">
        <f t="shared" si="5"/>
        <v>396401.23456790124</v>
      </c>
      <c r="D14" s="76">
        <f t="shared" si="5"/>
        <v>895000</v>
      </c>
      <c r="E14" s="76">
        <f t="shared" si="5"/>
        <v>270000</v>
      </c>
      <c r="F14" s="76">
        <f t="shared" si="5"/>
        <v>0</v>
      </c>
      <c r="G14" s="76">
        <f t="shared" si="5"/>
        <v>0</v>
      </c>
      <c r="H14" s="76">
        <f t="shared" si="5"/>
        <v>0</v>
      </c>
      <c r="I14" s="76">
        <f t="shared" si="5"/>
        <v>0</v>
      </c>
      <c r="J14" s="76">
        <f t="shared" si="5"/>
        <v>81</v>
      </c>
      <c r="K14" s="76">
        <f t="shared" si="5"/>
        <v>396401.23456790124</v>
      </c>
      <c r="L14" s="76">
        <f t="shared" si="5"/>
        <v>895000</v>
      </c>
      <c r="M14" s="76">
        <f t="shared" si="5"/>
        <v>270000</v>
      </c>
      <c r="O14" s="161" t="s">
        <v>299</v>
      </c>
      <c r="P14" s="161" t="s">
        <v>12</v>
      </c>
      <c r="Q14" s="162">
        <v>81</v>
      </c>
      <c r="R14" s="162">
        <v>396401.23456790124</v>
      </c>
      <c r="S14" s="162">
        <v>895000</v>
      </c>
      <c r="T14" s="162">
        <v>270000</v>
      </c>
      <c r="U14" s="163"/>
      <c r="V14" s="163"/>
      <c r="W14" s="163"/>
      <c r="X14" s="163"/>
      <c r="Y14" s="162">
        <v>81</v>
      </c>
      <c r="Z14" s="162">
        <v>396401.23456790124</v>
      </c>
      <c r="AA14" s="162">
        <v>895000</v>
      </c>
      <c r="AB14" s="162">
        <v>270000</v>
      </c>
    </row>
    <row r="15" spans="1:28" ht="14.25">
      <c r="A15" s="71" t="s">
        <v>13</v>
      </c>
      <c r="B15" s="76">
        <f>Q15</f>
        <v>20</v>
      </c>
      <c r="C15" s="76">
        <f t="shared" si="5"/>
        <v>403325</v>
      </c>
      <c r="D15" s="76">
        <f t="shared" si="5"/>
        <v>530000</v>
      </c>
      <c r="E15" s="76">
        <f t="shared" si="5"/>
        <v>195000</v>
      </c>
      <c r="F15" s="76">
        <f t="shared" si="5"/>
        <v>12</v>
      </c>
      <c r="G15" s="76">
        <f t="shared" si="5"/>
        <v>496250</v>
      </c>
      <c r="H15" s="76">
        <f t="shared" si="5"/>
        <v>530000</v>
      </c>
      <c r="I15" s="76">
        <f t="shared" si="5"/>
        <v>425000</v>
      </c>
      <c r="J15" s="76">
        <f t="shared" si="5"/>
        <v>8</v>
      </c>
      <c r="K15" s="76">
        <f t="shared" si="5"/>
        <v>263937.5</v>
      </c>
      <c r="L15" s="76">
        <f t="shared" si="5"/>
        <v>340000</v>
      </c>
      <c r="M15" s="76">
        <f t="shared" si="5"/>
        <v>195000</v>
      </c>
      <c r="O15" s="161" t="s">
        <v>299</v>
      </c>
      <c r="P15" s="161" t="s">
        <v>13</v>
      </c>
      <c r="Q15" s="162">
        <v>20</v>
      </c>
      <c r="R15" s="162">
        <v>403325</v>
      </c>
      <c r="S15" s="162">
        <v>530000</v>
      </c>
      <c r="T15" s="162">
        <v>195000</v>
      </c>
      <c r="U15" s="162">
        <v>12</v>
      </c>
      <c r="V15" s="162">
        <v>496250</v>
      </c>
      <c r="W15" s="162">
        <v>530000</v>
      </c>
      <c r="X15" s="162">
        <v>425000</v>
      </c>
      <c r="Y15" s="162">
        <v>8</v>
      </c>
      <c r="Z15" s="162">
        <v>263937.5</v>
      </c>
      <c r="AA15" s="162">
        <v>340000</v>
      </c>
      <c r="AB15" s="162">
        <v>195000</v>
      </c>
    </row>
    <row r="16" spans="1:28" ht="14.25">
      <c r="A16" s="34" t="s">
        <v>14</v>
      </c>
      <c r="B16" s="73">
        <f>Q66</f>
        <v>766</v>
      </c>
      <c r="C16" s="73">
        <f t="shared" ref="C16:M16" si="6">R66</f>
        <v>346264.8</v>
      </c>
      <c r="D16" s="73">
        <f t="shared" si="6"/>
        <v>2450000</v>
      </c>
      <c r="E16" s="73">
        <f t="shared" si="6"/>
        <v>143500</v>
      </c>
      <c r="F16" s="73">
        <f t="shared" si="6"/>
        <v>25</v>
      </c>
      <c r="G16" s="73">
        <f t="shared" si="6"/>
        <v>883260</v>
      </c>
      <c r="H16" s="73">
        <f t="shared" si="6"/>
        <v>2450000</v>
      </c>
      <c r="I16" s="73">
        <f t="shared" si="6"/>
        <v>370000</v>
      </c>
      <c r="J16" s="73">
        <f t="shared" si="6"/>
        <v>741</v>
      </c>
      <c r="K16" s="73">
        <f t="shared" si="6"/>
        <v>328123.07027027028</v>
      </c>
      <c r="L16" s="73">
        <f t="shared" si="6"/>
        <v>1277300</v>
      </c>
      <c r="M16" s="73">
        <f t="shared" si="6"/>
        <v>143500</v>
      </c>
      <c r="O16" s="161" t="s">
        <v>300</v>
      </c>
      <c r="P16" s="161" t="s">
        <v>15</v>
      </c>
      <c r="Q16" s="162">
        <v>49</v>
      </c>
      <c r="R16" s="162">
        <v>272775.51020408166</v>
      </c>
      <c r="S16" s="162">
        <v>435000</v>
      </c>
      <c r="T16" s="162">
        <v>160000</v>
      </c>
      <c r="U16" s="162">
        <v>8</v>
      </c>
      <c r="V16" s="162">
        <v>381250</v>
      </c>
      <c r="W16" s="162">
        <v>402500</v>
      </c>
      <c r="X16" s="162">
        <v>370000</v>
      </c>
      <c r="Y16" s="162">
        <v>41</v>
      </c>
      <c r="Z16" s="162">
        <v>251609.75609756098</v>
      </c>
      <c r="AA16" s="162">
        <v>435000</v>
      </c>
      <c r="AB16" s="162">
        <v>160000</v>
      </c>
    </row>
    <row r="17" spans="1:28" ht="14.25">
      <c r="A17" s="71" t="s">
        <v>15</v>
      </c>
      <c r="B17" s="76">
        <f>Q16</f>
        <v>49</v>
      </c>
      <c r="C17" s="76">
        <f t="shared" ref="C17:M28" si="7">R16</f>
        <v>272775.51020408166</v>
      </c>
      <c r="D17" s="76">
        <f t="shared" si="7"/>
        <v>435000</v>
      </c>
      <c r="E17" s="76">
        <f t="shared" si="7"/>
        <v>160000</v>
      </c>
      <c r="F17" s="76">
        <f t="shared" si="7"/>
        <v>8</v>
      </c>
      <c r="G17" s="76">
        <f t="shared" si="7"/>
        <v>381250</v>
      </c>
      <c r="H17" s="76">
        <f t="shared" si="7"/>
        <v>402500</v>
      </c>
      <c r="I17" s="76">
        <f t="shared" si="7"/>
        <v>370000</v>
      </c>
      <c r="J17" s="76">
        <f t="shared" si="7"/>
        <v>41</v>
      </c>
      <c r="K17" s="76">
        <f t="shared" si="7"/>
        <v>251609.75609756098</v>
      </c>
      <c r="L17" s="76">
        <f t="shared" si="7"/>
        <v>435000</v>
      </c>
      <c r="M17" s="76">
        <f t="shared" si="7"/>
        <v>160000</v>
      </c>
      <c r="O17" s="161" t="s">
        <v>300</v>
      </c>
      <c r="P17" s="161" t="s">
        <v>16</v>
      </c>
      <c r="Q17" s="162">
        <v>28</v>
      </c>
      <c r="R17" s="162">
        <v>608250</v>
      </c>
      <c r="S17" s="162">
        <v>2450000</v>
      </c>
      <c r="T17" s="162">
        <v>246000</v>
      </c>
      <c r="U17" s="162">
        <v>4</v>
      </c>
      <c r="V17" s="162">
        <v>2312500</v>
      </c>
      <c r="W17" s="162">
        <v>2450000</v>
      </c>
      <c r="X17" s="162">
        <v>2200000</v>
      </c>
      <c r="Y17" s="162">
        <v>24</v>
      </c>
      <c r="Z17" s="162">
        <v>324208.33333333331</v>
      </c>
      <c r="AA17" s="162">
        <v>439000</v>
      </c>
      <c r="AB17" s="162">
        <v>246000</v>
      </c>
    </row>
    <row r="18" spans="1:28" ht="14.25">
      <c r="A18" s="71" t="s">
        <v>16</v>
      </c>
      <c r="B18" s="76">
        <f t="shared" ref="B18:B28" si="8">Q17</f>
        <v>28</v>
      </c>
      <c r="C18" s="76">
        <f t="shared" si="7"/>
        <v>608250</v>
      </c>
      <c r="D18" s="76">
        <f t="shared" si="7"/>
        <v>2450000</v>
      </c>
      <c r="E18" s="76">
        <f t="shared" si="7"/>
        <v>246000</v>
      </c>
      <c r="F18" s="76">
        <f t="shared" si="7"/>
        <v>4</v>
      </c>
      <c r="G18" s="76">
        <f t="shared" si="7"/>
        <v>2312500</v>
      </c>
      <c r="H18" s="76">
        <f t="shared" si="7"/>
        <v>2450000</v>
      </c>
      <c r="I18" s="76">
        <f t="shared" si="7"/>
        <v>2200000</v>
      </c>
      <c r="J18" s="76">
        <f t="shared" si="7"/>
        <v>24</v>
      </c>
      <c r="K18" s="76">
        <f t="shared" si="7"/>
        <v>324208.33333333331</v>
      </c>
      <c r="L18" s="76">
        <f t="shared" si="7"/>
        <v>439000</v>
      </c>
      <c r="M18" s="76">
        <f t="shared" si="7"/>
        <v>246000</v>
      </c>
      <c r="O18" s="161" t="s">
        <v>300</v>
      </c>
      <c r="P18" s="161" t="s">
        <v>17</v>
      </c>
      <c r="Q18" s="162">
        <v>26</v>
      </c>
      <c r="R18" s="162">
        <v>407160</v>
      </c>
      <c r="S18" s="162">
        <v>590000</v>
      </c>
      <c r="T18" s="162">
        <v>260000</v>
      </c>
      <c r="U18" s="162">
        <v>7</v>
      </c>
      <c r="V18" s="162">
        <v>493928.57142857142</v>
      </c>
      <c r="W18" s="162">
        <v>501900</v>
      </c>
      <c r="X18" s="162">
        <v>459000</v>
      </c>
      <c r="Y18" s="162">
        <v>19</v>
      </c>
      <c r="Z18" s="162">
        <v>373416.66666666669</v>
      </c>
      <c r="AA18" s="162">
        <v>590000</v>
      </c>
      <c r="AB18" s="162">
        <v>260000</v>
      </c>
    </row>
    <row r="19" spans="1:28" ht="14.25">
      <c r="A19" s="71" t="s">
        <v>17</v>
      </c>
      <c r="B19" s="76">
        <f t="shared" si="8"/>
        <v>26</v>
      </c>
      <c r="C19" s="76">
        <f t="shared" si="7"/>
        <v>407160</v>
      </c>
      <c r="D19" s="76">
        <f t="shared" si="7"/>
        <v>590000</v>
      </c>
      <c r="E19" s="76">
        <f t="shared" si="7"/>
        <v>260000</v>
      </c>
      <c r="F19" s="76">
        <f t="shared" si="7"/>
        <v>7</v>
      </c>
      <c r="G19" s="76">
        <f t="shared" si="7"/>
        <v>493928.57142857142</v>
      </c>
      <c r="H19" s="76">
        <f t="shared" si="7"/>
        <v>501900</v>
      </c>
      <c r="I19" s="76">
        <f t="shared" si="7"/>
        <v>459000</v>
      </c>
      <c r="J19" s="76">
        <f t="shared" si="7"/>
        <v>19</v>
      </c>
      <c r="K19" s="76">
        <f t="shared" si="7"/>
        <v>373416.66666666669</v>
      </c>
      <c r="L19" s="76">
        <f t="shared" si="7"/>
        <v>590000</v>
      </c>
      <c r="M19" s="76">
        <f t="shared" si="7"/>
        <v>260000</v>
      </c>
      <c r="O19" s="161" t="s">
        <v>300</v>
      </c>
      <c r="P19" s="161" t="s">
        <v>18</v>
      </c>
      <c r="Q19" s="162">
        <v>18</v>
      </c>
      <c r="R19" s="162">
        <v>306000</v>
      </c>
      <c r="S19" s="162">
        <v>340000</v>
      </c>
      <c r="T19" s="162">
        <v>195000</v>
      </c>
      <c r="U19" s="163"/>
      <c r="V19" s="163"/>
      <c r="W19" s="163"/>
      <c r="X19" s="163"/>
      <c r="Y19" s="162">
        <v>18</v>
      </c>
      <c r="Z19" s="162">
        <v>306000</v>
      </c>
      <c r="AA19" s="162">
        <v>340000</v>
      </c>
      <c r="AB19" s="162">
        <v>195000</v>
      </c>
    </row>
    <row r="20" spans="1:28" ht="14.25">
      <c r="A20" s="71" t="s">
        <v>18</v>
      </c>
      <c r="B20" s="76">
        <f t="shared" si="8"/>
        <v>18</v>
      </c>
      <c r="C20" s="76">
        <f t="shared" si="7"/>
        <v>306000</v>
      </c>
      <c r="D20" s="76">
        <f t="shared" si="7"/>
        <v>340000</v>
      </c>
      <c r="E20" s="76">
        <f t="shared" si="7"/>
        <v>195000</v>
      </c>
      <c r="F20" s="76">
        <f t="shared" si="7"/>
        <v>0</v>
      </c>
      <c r="G20" s="76">
        <f t="shared" si="7"/>
        <v>0</v>
      </c>
      <c r="H20" s="76">
        <f t="shared" si="7"/>
        <v>0</v>
      </c>
      <c r="I20" s="76">
        <f t="shared" si="7"/>
        <v>0</v>
      </c>
      <c r="J20" s="76">
        <f t="shared" si="7"/>
        <v>18</v>
      </c>
      <c r="K20" s="76">
        <f t="shared" si="7"/>
        <v>306000</v>
      </c>
      <c r="L20" s="76">
        <f t="shared" si="7"/>
        <v>340000</v>
      </c>
      <c r="M20" s="76">
        <f t="shared" si="7"/>
        <v>195000</v>
      </c>
      <c r="O20" s="161" t="s">
        <v>300</v>
      </c>
      <c r="P20" s="161" t="s">
        <v>19</v>
      </c>
      <c r="Q20" s="162">
        <v>70</v>
      </c>
      <c r="R20" s="162">
        <v>267530.3142857143</v>
      </c>
      <c r="S20" s="162">
        <v>349800</v>
      </c>
      <c r="T20" s="162">
        <v>144030</v>
      </c>
      <c r="U20" s="163"/>
      <c r="V20" s="163"/>
      <c r="W20" s="163"/>
      <c r="X20" s="163"/>
      <c r="Y20" s="162">
        <v>70</v>
      </c>
      <c r="Z20" s="162">
        <v>267530.3142857143</v>
      </c>
      <c r="AA20" s="162">
        <v>349800</v>
      </c>
      <c r="AB20" s="162">
        <v>144030</v>
      </c>
    </row>
    <row r="21" spans="1:28" ht="14.25">
      <c r="A21" s="71" t="s">
        <v>19</v>
      </c>
      <c r="B21" s="76">
        <f t="shared" si="8"/>
        <v>70</v>
      </c>
      <c r="C21" s="76">
        <f t="shared" si="7"/>
        <v>267530.3142857143</v>
      </c>
      <c r="D21" s="76">
        <f t="shared" si="7"/>
        <v>349800</v>
      </c>
      <c r="E21" s="76">
        <f t="shared" si="7"/>
        <v>144030</v>
      </c>
      <c r="F21" s="76">
        <f t="shared" si="7"/>
        <v>0</v>
      </c>
      <c r="G21" s="76">
        <f t="shared" si="7"/>
        <v>0</v>
      </c>
      <c r="H21" s="76">
        <f t="shared" si="7"/>
        <v>0</v>
      </c>
      <c r="I21" s="76">
        <f t="shared" si="7"/>
        <v>0</v>
      </c>
      <c r="J21" s="76">
        <f t="shared" si="7"/>
        <v>70</v>
      </c>
      <c r="K21" s="76">
        <f t="shared" si="7"/>
        <v>267530.3142857143</v>
      </c>
      <c r="L21" s="76">
        <f t="shared" si="7"/>
        <v>349800</v>
      </c>
      <c r="M21" s="76">
        <f t="shared" si="7"/>
        <v>144030</v>
      </c>
      <c r="O21" s="161" t="s">
        <v>300</v>
      </c>
      <c r="P21" s="161" t="s">
        <v>20</v>
      </c>
      <c r="Q21" s="162">
        <v>142</v>
      </c>
      <c r="R21" s="162">
        <v>228911.2676056338</v>
      </c>
      <c r="S21" s="162">
        <v>325000</v>
      </c>
      <c r="T21" s="162">
        <v>163400</v>
      </c>
      <c r="U21" s="163"/>
      <c r="V21" s="163"/>
      <c r="W21" s="163"/>
      <c r="X21" s="163"/>
      <c r="Y21" s="162">
        <v>142</v>
      </c>
      <c r="Z21" s="162">
        <v>228911.2676056338</v>
      </c>
      <c r="AA21" s="162">
        <v>325000</v>
      </c>
      <c r="AB21" s="162">
        <v>163400</v>
      </c>
    </row>
    <row r="22" spans="1:28" ht="14.25">
      <c r="A22" s="71" t="s">
        <v>20</v>
      </c>
      <c r="B22" s="76">
        <f t="shared" si="8"/>
        <v>142</v>
      </c>
      <c r="C22" s="76">
        <f t="shared" si="7"/>
        <v>228911.2676056338</v>
      </c>
      <c r="D22" s="76">
        <f t="shared" si="7"/>
        <v>325000</v>
      </c>
      <c r="E22" s="76">
        <f t="shared" si="7"/>
        <v>163400</v>
      </c>
      <c r="F22" s="76">
        <f t="shared" si="7"/>
        <v>0</v>
      </c>
      <c r="G22" s="76">
        <f t="shared" si="7"/>
        <v>0</v>
      </c>
      <c r="H22" s="76">
        <f t="shared" si="7"/>
        <v>0</v>
      </c>
      <c r="I22" s="76">
        <f t="shared" si="7"/>
        <v>0</v>
      </c>
      <c r="J22" s="76">
        <f t="shared" si="7"/>
        <v>142</v>
      </c>
      <c r="K22" s="76">
        <f t="shared" si="7"/>
        <v>228911.2676056338</v>
      </c>
      <c r="L22" s="76">
        <f t="shared" si="7"/>
        <v>325000</v>
      </c>
      <c r="M22" s="76">
        <f t="shared" si="7"/>
        <v>163400</v>
      </c>
      <c r="O22" s="161" t="s">
        <v>300</v>
      </c>
      <c r="P22" s="161" t="s">
        <v>21</v>
      </c>
      <c r="Q22" s="162">
        <v>51</v>
      </c>
      <c r="R22" s="162">
        <v>265307.84313725488</v>
      </c>
      <c r="S22" s="162">
        <v>327900</v>
      </c>
      <c r="T22" s="162">
        <v>163000</v>
      </c>
      <c r="U22" s="163"/>
      <c r="V22" s="163"/>
      <c r="W22" s="163"/>
      <c r="X22" s="163"/>
      <c r="Y22" s="162">
        <v>51</v>
      </c>
      <c r="Z22" s="162">
        <v>265307.84313725488</v>
      </c>
      <c r="AA22" s="162">
        <v>327900</v>
      </c>
      <c r="AB22" s="162">
        <v>163000</v>
      </c>
    </row>
    <row r="23" spans="1:28" ht="14.25">
      <c r="A23" s="71" t="s">
        <v>21</v>
      </c>
      <c r="B23" s="76">
        <f t="shared" si="8"/>
        <v>51</v>
      </c>
      <c r="C23" s="76">
        <f t="shared" si="7"/>
        <v>265307.84313725488</v>
      </c>
      <c r="D23" s="76">
        <f t="shared" si="7"/>
        <v>327900</v>
      </c>
      <c r="E23" s="76">
        <f t="shared" si="7"/>
        <v>163000</v>
      </c>
      <c r="F23" s="76">
        <f t="shared" si="7"/>
        <v>0</v>
      </c>
      <c r="G23" s="76">
        <f t="shared" si="7"/>
        <v>0</v>
      </c>
      <c r="H23" s="76">
        <f t="shared" si="7"/>
        <v>0</v>
      </c>
      <c r="I23" s="76">
        <f t="shared" si="7"/>
        <v>0</v>
      </c>
      <c r="J23" s="76">
        <f t="shared" si="7"/>
        <v>51</v>
      </c>
      <c r="K23" s="76">
        <f t="shared" si="7"/>
        <v>265307.84313725488</v>
      </c>
      <c r="L23" s="76">
        <f t="shared" si="7"/>
        <v>327900</v>
      </c>
      <c r="M23" s="76">
        <f t="shared" si="7"/>
        <v>163000</v>
      </c>
      <c r="O23" s="161" t="s">
        <v>300</v>
      </c>
      <c r="P23" s="161" t="s">
        <v>22</v>
      </c>
      <c r="Q23" s="162">
        <v>69</v>
      </c>
      <c r="R23" s="162">
        <v>256159.42028985507</v>
      </c>
      <c r="S23" s="162">
        <v>406500</v>
      </c>
      <c r="T23" s="162">
        <v>143500</v>
      </c>
      <c r="U23" s="163"/>
      <c r="V23" s="163"/>
      <c r="W23" s="163"/>
      <c r="X23" s="163"/>
      <c r="Y23" s="162">
        <v>69</v>
      </c>
      <c r="Z23" s="162">
        <v>256159.42028985507</v>
      </c>
      <c r="AA23" s="162">
        <v>406500</v>
      </c>
      <c r="AB23" s="162">
        <v>143500</v>
      </c>
    </row>
    <row r="24" spans="1:28" ht="14.25">
      <c r="A24" s="71" t="s">
        <v>22</v>
      </c>
      <c r="B24" s="76">
        <f t="shared" si="8"/>
        <v>69</v>
      </c>
      <c r="C24" s="76">
        <f t="shared" si="7"/>
        <v>256159.42028985507</v>
      </c>
      <c r="D24" s="76">
        <f t="shared" si="7"/>
        <v>406500</v>
      </c>
      <c r="E24" s="76">
        <f t="shared" si="7"/>
        <v>143500</v>
      </c>
      <c r="F24" s="76">
        <f t="shared" si="7"/>
        <v>0</v>
      </c>
      <c r="G24" s="76">
        <f t="shared" si="7"/>
        <v>0</v>
      </c>
      <c r="H24" s="76">
        <f t="shared" si="7"/>
        <v>0</v>
      </c>
      <c r="I24" s="76">
        <f t="shared" si="7"/>
        <v>0</v>
      </c>
      <c r="J24" s="76">
        <f t="shared" si="7"/>
        <v>69</v>
      </c>
      <c r="K24" s="76">
        <f t="shared" si="7"/>
        <v>256159.42028985507</v>
      </c>
      <c r="L24" s="76">
        <f t="shared" si="7"/>
        <v>406500</v>
      </c>
      <c r="M24" s="76">
        <f t="shared" si="7"/>
        <v>143500</v>
      </c>
      <c r="O24" s="161" t="s">
        <v>300</v>
      </c>
      <c r="P24" s="161" t="s">
        <v>23</v>
      </c>
      <c r="Q24" s="162">
        <v>23</v>
      </c>
      <c r="R24" s="162">
        <v>207739.13043478262</v>
      </c>
      <c r="S24" s="162">
        <v>238000</v>
      </c>
      <c r="T24" s="162">
        <v>182000</v>
      </c>
      <c r="U24" s="163"/>
      <c r="V24" s="163"/>
      <c r="W24" s="163"/>
      <c r="X24" s="163"/>
      <c r="Y24" s="162">
        <v>23</v>
      </c>
      <c r="Z24" s="162">
        <v>207739.13043478262</v>
      </c>
      <c r="AA24" s="162">
        <v>238000</v>
      </c>
      <c r="AB24" s="162">
        <v>182000</v>
      </c>
    </row>
    <row r="25" spans="1:28" ht="14.25">
      <c r="A25" s="71" t="s">
        <v>23</v>
      </c>
      <c r="B25" s="76">
        <f t="shared" si="8"/>
        <v>23</v>
      </c>
      <c r="C25" s="76">
        <f t="shared" si="7"/>
        <v>207739.13043478262</v>
      </c>
      <c r="D25" s="76">
        <f t="shared" si="7"/>
        <v>238000</v>
      </c>
      <c r="E25" s="76">
        <f t="shared" si="7"/>
        <v>182000</v>
      </c>
      <c r="F25" s="76">
        <f t="shared" si="7"/>
        <v>0</v>
      </c>
      <c r="G25" s="76">
        <f t="shared" si="7"/>
        <v>0</v>
      </c>
      <c r="H25" s="76">
        <f t="shared" si="7"/>
        <v>0</v>
      </c>
      <c r="I25" s="76">
        <f t="shared" si="7"/>
        <v>0</v>
      </c>
      <c r="J25" s="76">
        <f t="shared" si="7"/>
        <v>23</v>
      </c>
      <c r="K25" s="76">
        <f t="shared" si="7"/>
        <v>207739.13043478262</v>
      </c>
      <c r="L25" s="76">
        <f t="shared" si="7"/>
        <v>238000</v>
      </c>
      <c r="M25" s="76">
        <f t="shared" si="7"/>
        <v>182000</v>
      </c>
      <c r="O25" s="161" t="s">
        <v>300</v>
      </c>
      <c r="P25" s="161" t="s">
        <v>24</v>
      </c>
      <c r="Q25" s="162">
        <v>69</v>
      </c>
      <c r="R25" s="162">
        <v>322648.55072463769</v>
      </c>
      <c r="S25" s="162">
        <v>430000</v>
      </c>
      <c r="T25" s="162">
        <v>159000</v>
      </c>
      <c r="U25" s="162">
        <v>1</v>
      </c>
      <c r="V25" s="162">
        <v>410000</v>
      </c>
      <c r="W25" s="162">
        <v>410000</v>
      </c>
      <c r="X25" s="162">
        <v>410000</v>
      </c>
      <c r="Y25" s="162">
        <v>68</v>
      </c>
      <c r="Z25" s="162">
        <v>321363.9705882353</v>
      </c>
      <c r="AA25" s="162">
        <v>430000</v>
      </c>
      <c r="AB25" s="162">
        <v>159000</v>
      </c>
    </row>
    <row r="26" spans="1:28" ht="14.25">
      <c r="A26" s="71" t="s">
        <v>24</v>
      </c>
      <c r="B26" s="76">
        <f t="shared" si="8"/>
        <v>69</v>
      </c>
      <c r="C26" s="76">
        <f t="shared" si="7"/>
        <v>322648.55072463769</v>
      </c>
      <c r="D26" s="76">
        <f t="shared" si="7"/>
        <v>430000</v>
      </c>
      <c r="E26" s="76">
        <f t="shared" si="7"/>
        <v>159000</v>
      </c>
      <c r="F26" s="76">
        <f t="shared" si="7"/>
        <v>1</v>
      </c>
      <c r="G26" s="76">
        <f t="shared" si="7"/>
        <v>410000</v>
      </c>
      <c r="H26" s="76">
        <f t="shared" si="7"/>
        <v>410000</v>
      </c>
      <c r="I26" s="76">
        <f t="shared" si="7"/>
        <v>410000</v>
      </c>
      <c r="J26" s="76">
        <f t="shared" si="7"/>
        <v>68</v>
      </c>
      <c r="K26" s="76">
        <f t="shared" si="7"/>
        <v>321363.9705882353</v>
      </c>
      <c r="L26" s="76">
        <f t="shared" si="7"/>
        <v>430000</v>
      </c>
      <c r="M26" s="76">
        <f t="shared" si="7"/>
        <v>159000</v>
      </c>
      <c r="O26" s="161" t="s">
        <v>300</v>
      </c>
      <c r="P26" s="161" t="s">
        <v>25</v>
      </c>
      <c r="Q26" s="162">
        <v>188</v>
      </c>
      <c r="R26" s="162">
        <v>529013.82978723408</v>
      </c>
      <c r="S26" s="162">
        <v>1588000</v>
      </c>
      <c r="T26" s="162">
        <v>293000</v>
      </c>
      <c r="U26" s="162">
        <v>5</v>
      </c>
      <c r="V26" s="162">
        <v>1182800</v>
      </c>
      <c r="W26" s="162">
        <v>1588000</v>
      </c>
      <c r="X26" s="162">
        <v>770000</v>
      </c>
      <c r="Y26" s="162">
        <v>183</v>
      </c>
      <c r="Z26" s="162">
        <v>511150.81967213115</v>
      </c>
      <c r="AA26" s="162">
        <v>1277300</v>
      </c>
      <c r="AB26" s="162">
        <v>293000</v>
      </c>
    </row>
    <row r="27" spans="1:28" ht="14.25">
      <c r="A27" s="71" t="s">
        <v>25</v>
      </c>
      <c r="B27" s="76">
        <f t="shared" si="8"/>
        <v>188</v>
      </c>
      <c r="C27" s="76">
        <f t="shared" si="7"/>
        <v>529013.82978723408</v>
      </c>
      <c r="D27" s="76">
        <f t="shared" si="7"/>
        <v>1588000</v>
      </c>
      <c r="E27" s="76">
        <f t="shared" si="7"/>
        <v>293000</v>
      </c>
      <c r="F27" s="76">
        <f t="shared" si="7"/>
        <v>5</v>
      </c>
      <c r="G27" s="76">
        <f t="shared" si="7"/>
        <v>1182800</v>
      </c>
      <c r="H27" s="76">
        <f t="shared" si="7"/>
        <v>1588000</v>
      </c>
      <c r="I27" s="76">
        <f t="shared" si="7"/>
        <v>770000</v>
      </c>
      <c r="J27" s="76">
        <f t="shared" si="7"/>
        <v>183</v>
      </c>
      <c r="K27" s="76">
        <f t="shared" si="7"/>
        <v>511150.81967213115</v>
      </c>
      <c r="L27" s="76">
        <f t="shared" si="7"/>
        <v>1277300</v>
      </c>
      <c r="M27" s="76">
        <f t="shared" si="7"/>
        <v>293000</v>
      </c>
      <c r="O27" s="161" t="s">
        <v>300</v>
      </c>
      <c r="P27" s="161" t="s">
        <v>26</v>
      </c>
      <c r="Q27" s="162">
        <v>33</v>
      </c>
      <c r="R27" s="162">
        <v>299242.42424242425</v>
      </c>
      <c r="S27" s="162">
        <v>385000</v>
      </c>
      <c r="T27" s="162">
        <v>220000</v>
      </c>
      <c r="U27" s="163"/>
      <c r="V27" s="163"/>
      <c r="W27" s="163"/>
      <c r="X27" s="163"/>
      <c r="Y27" s="162">
        <v>33</v>
      </c>
      <c r="Z27" s="162">
        <v>299242.42424242425</v>
      </c>
      <c r="AA27" s="162">
        <v>385000</v>
      </c>
      <c r="AB27" s="162">
        <v>220000</v>
      </c>
    </row>
    <row r="28" spans="1:28" ht="14.25">
      <c r="A28" s="71" t="s">
        <v>26</v>
      </c>
      <c r="B28" s="76">
        <f t="shared" si="8"/>
        <v>33</v>
      </c>
      <c r="C28" s="76">
        <f t="shared" si="7"/>
        <v>299242.42424242425</v>
      </c>
      <c r="D28" s="76">
        <f t="shared" si="7"/>
        <v>385000</v>
      </c>
      <c r="E28" s="76">
        <f t="shared" si="7"/>
        <v>220000</v>
      </c>
      <c r="F28" s="76">
        <f t="shared" si="7"/>
        <v>0</v>
      </c>
      <c r="G28" s="76">
        <f t="shared" si="7"/>
        <v>0</v>
      </c>
      <c r="H28" s="76">
        <f t="shared" si="7"/>
        <v>0</v>
      </c>
      <c r="I28" s="76">
        <f t="shared" si="7"/>
        <v>0</v>
      </c>
      <c r="J28" s="76">
        <f t="shared" si="7"/>
        <v>33</v>
      </c>
      <c r="K28" s="76">
        <f t="shared" si="7"/>
        <v>299242.42424242425</v>
      </c>
      <c r="L28" s="76">
        <f t="shared" si="7"/>
        <v>385000</v>
      </c>
      <c r="M28" s="76">
        <f t="shared" si="7"/>
        <v>220000</v>
      </c>
      <c r="O28" s="161" t="s">
        <v>301</v>
      </c>
      <c r="P28" s="161" t="s">
        <v>28</v>
      </c>
      <c r="Q28" s="162">
        <v>35</v>
      </c>
      <c r="R28" s="162">
        <v>482680.42857142858</v>
      </c>
      <c r="S28" s="162">
        <v>3600000</v>
      </c>
      <c r="T28" s="162">
        <v>288750</v>
      </c>
      <c r="U28" s="162">
        <v>3</v>
      </c>
      <c r="V28" s="162">
        <v>1713405</v>
      </c>
      <c r="W28" s="162">
        <v>3600000</v>
      </c>
      <c r="X28" s="162">
        <v>690000</v>
      </c>
      <c r="Y28" s="162">
        <v>32</v>
      </c>
      <c r="Z28" s="162">
        <v>367300</v>
      </c>
      <c r="AA28" s="162">
        <v>498000</v>
      </c>
      <c r="AB28" s="162">
        <v>288750</v>
      </c>
    </row>
    <row r="29" spans="1:28" ht="14.25">
      <c r="A29" s="34" t="s">
        <v>27</v>
      </c>
      <c r="B29" s="73">
        <f>Q67</f>
        <v>1282</v>
      </c>
      <c r="C29" s="73">
        <f t="shared" ref="C29:M29" si="9">R67</f>
        <v>281643.37922895356</v>
      </c>
      <c r="D29" s="73">
        <f t="shared" si="9"/>
        <v>3600000</v>
      </c>
      <c r="E29" s="73">
        <f t="shared" si="9"/>
        <v>59000</v>
      </c>
      <c r="F29" s="73">
        <f t="shared" si="9"/>
        <v>18</v>
      </c>
      <c r="G29" s="73">
        <f t="shared" si="9"/>
        <v>686711.66666666663</v>
      </c>
      <c r="H29" s="73">
        <f t="shared" si="9"/>
        <v>3600000</v>
      </c>
      <c r="I29" s="73">
        <f t="shared" si="9"/>
        <v>395000</v>
      </c>
      <c r="J29" s="73">
        <f t="shared" si="9"/>
        <v>1264</v>
      </c>
      <c r="K29" s="73">
        <f t="shared" si="9"/>
        <v>275824.36153232242</v>
      </c>
      <c r="L29" s="73">
        <f t="shared" si="9"/>
        <v>755000</v>
      </c>
      <c r="M29" s="73">
        <f t="shared" si="9"/>
        <v>59000</v>
      </c>
      <c r="O29" s="161" t="s">
        <v>301</v>
      </c>
      <c r="P29" s="161" t="s">
        <v>29</v>
      </c>
      <c r="Q29" s="162">
        <v>74</v>
      </c>
      <c r="R29" s="162">
        <v>270219.18918918917</v>
      </c>
      <c r="S29" s="162">
        <v>389000</v>
      </c>
      <c r="T29" s="162">
        <v>179000</v>
      </c>
      <c r="U29" s="163"/>
      <c r="V29" s="163"/>
      <c r="W29" s="163"/>
      <c r="X29" s="163"/>
      <c r="Y29" s="162">
        <v>74</v>
      </c>
      <c r="Z29" s="162">
        <v>270219.18918918917</v>
      </c>
      <c r="AA29" s="162">
        <v>389000</v>
      </c>
      <c r="AB29" s="162">
        <v>179000</v>
      </c>
    </row>
    <row r="30" spans="1:28" ht="14.25">
      <c r="A30" s="71" t="s">
        <v>28</v>
      </c>
      <c r="B30" s="76">
        <f>Q28</f>
        <v>35</v>
      </c>
      <c r="C30" s="76">
        <f t="shared" ref="C30:M36" si="10">R28</f>
        <v>482680.42857142858</v>
      </c>
      <c r="D30" s="76">
        <f t="shared" si="10"/>
        <v>3600000</v>
      </c>
      <c r="E30" s="76">
        <f t="shared" si="10"/>
        <v>288750</v>
      </c>
      <c r="F30" s="76">
        <f t="shared" si="10"/>
        <v>3</v>
      </c>
      <c r="G30" s="76">
        <f t="shared" si="10"/>
        <v>1713405</v>
      </c>
      <c r="H30" s="76">
        <f t="shared" si="10"/>
        <v>3600000</v>
      </c>
      <c r="I30" s="76">
        <f t="shared" si="10"/>
        <v>690000</v>
      </c>
      <c r="J30" s="76">
        <f t="shared" si="10"/>
        <v>32</v>
      </c>
      <c r="K30" s="76">
        <f t="shared" si="10"/>
        <v>367300</v>
      </c>
      <c r="L30" s="76">
        <f t="shared" si="10"/>
        <v>498000</v>
      </c>
      <c r="M30" s="76">
        <f t="shared" si="10"/>
        <v>288750</v>
      </c>
      <c r="O30" s="161" t="s">
        <v>301</v>
      </c>
      <c r="P30" s="161" t="s">
        <v>30</v>
      </c>
      <c r="Q30" s="162">
        <v>1</v>
      </c>
      <c r="R30" s="162">
        <v>152000</v>
      </c>
      <c r="S30" s="162">
        <v>152000</v>
      </c>
      <c r="T30" s="162">
        <v>152000</v>
      </c>
      <c r="U30" s="163"/>
      <c r="V30" s="163"/>
      <c r="W30" s="163"/>
      <c r="X30" s="163"/>
      <c r="Y30" s="162">
        <v>1</v>
      </c>
      <c r="Z30" s="162">
        <v>152000</v>
      </c>
      <c r="AA30" s="162">
        <v>152000</v>
      </c>
      <c r="AB30" s="162">
        <v>152000</v>
      </c>
    </row>
    <row r="31" spans="1:28" ht="14.25">
      <c r="A31" s="71" t="s">
        <v>29</v>
      </c>
      <c r="B31" s="76">
        <f t="shared" ref="B31:B36" si="11">Q29</f>
        <v>74</v>
      </c>
      <c r="C31" s="76">
        <f t="shared" si="10"/>
        <v>270219.18918918917</v>
      </c>
      <c r="D31" s="76">
        <f t="shared" si="10"/>
        <v>389000</v>
      </c>
      <c r="E31" s="76">
        <f t="shared" si="10"/>
        <v>179000</v>
      </c>
      <c r="F31" s="76">
        <f t="shared" si="10"/>
        <v>0</v>
      </c>
      <c r="G31" s="76">
        <f t="shared" si="10"/>
        <v>0</v>
      </c>
      <c r="H31" s="76">
        <f t="shared" si="10"/>
        <v>0</v>
      </c>
      <c r="I31" s="76">
        <f t="shared" si="10"/>
        <v>0</v>
      </c>
      <c r="J31" s="76">
        <f t="shared" si="10"/>
        <v>74</v>
      </c>
      <c r="K31" s="76">
        <f t="shared" si="10"/>
        <v>270219.18918918917</v>
      </c>
      <c r="L31" s="76">
        <f t="shared" si="10"/>
        <v>389000</v>
      </c>
      <c r="M31" s="76">
        <f t="shared" si="10"/>
        <v>179000</v>
      </c>
      <c r="O31" s="161" t="s">
        <v>301</v>
      </c>
      <c r="P31" s="161" t="s">
        <v>31</v>
      </c>
      <c r="Q31" s="162">
        <v>393</v>
      </c>
      <c r="R31" s="162">
        <v>297535.81984334206</v>
      </c>
      <c r="S31" s="162">
        <v>755000</v>
      </c>
      <c r="T31" s="162">
        <v>135000</v>
      </c>
      <c r="U31" s="162">
        <v>7</v>
      </c>
      <c r="V31" s="162">
        <v>523428.57142857142</v>
      </c>
      <c r="W31" s="162">
        <v>670000</v>
      </c>
      <c r="X31" s="162">
        <v>499000</v>
      </c>
      <c r="Y31" s="162">
        <v>386</v>
      </c>
      <c r="Z31" s="162">
        <v>293330.36968085106</v>
      </c>
      <c r="AA31" s="162">
        <v>755000</v>
      </c>
      <c r="AB31" s="162">
        <v>135000</v>
      </c>
    </row>
    <row r="32" spans="1:28" ht="14.25">
      <c r="A32" s="71" t="s">
        <v>30</v>
      </c>
      <c r="B32" s="76">
        <f t="shared" si="11"/>
        <v>1</v>
      </c>
      <c r="C32" s="76">
        <f t="shared" si="10"/>
        <v>152000</v>
      </c>
      <c r="D32" s="76">
        <f t="shared" si="10"/>
        <v>152000</v>
      </c>
      <c r="E32" s="76">
        <f t="shared" si="10"/>
        <v>152000</v>
      </c>
      <c r="F32" s="76">
        <f t="shared" si="10"/>
        <v>0</v>
      </c>
      <c r="G32" s="76">
        <f t="shared" si="10"/>
        <v>0</v>
      </c>
      <c r="H32" s="76">
        <f t="shared" si="10"/>
        <v>0</v>
      </c>
      <c r="I32" s="76">
        <f t="shared" si="10"/>
        <v>0</v>
      </c>
      <c r="J32" s="76">
        <f t="shared" si="10"/>
        <v>1</v>
      </c>
      <c r="K32" s="76">
        <f t="shared" si="10"/>
        <v>152000</v>
      </c>
      <c r="L32" s="76">
        <f t="shared" si="10"/>
        <v>152000</v>
      </c>
      <c r="M32" s="76">
        <f t="shared" si="10"/>
        <v>152000</v>
      </c>
      <c r="O32" s="161" t="s">
        <v>301</v>
      </c>
      <c r="P32" s="161" t="s">
        <v>32</v>
      </c>
      <c r="Q32" s="162">
        <v>93</v>
      </c>
      <c r="R32" s="162">
        <v>246592.15217391305</v>
      </c>
      <c r="S32" s="162">
        <v>395000</v>
      </c>
      <c r="T32" s="162">
        <v>137700</v>
      </c>
      <c r="U32" s="162">
        <v>5</v>
      </c>
      <c r="V32" s="162">
        <v>395000</v>
      </c>
      <c r="W32" s="162">
        <v>395000</v>
      </c>
      <c r="X32" s="162">
        <v>395000</v>
      </c>
      <c r="Y32" s="162">
        <v>88</v>
      </c>
      <c r="Z32" s="162">
        <v>238062.96551724139</v>
      </c>
      <c r="AA32" s="162">
        <v>340000</v>
      </c>
      <c r="AB32" s="162">
        <v>137700</v>
      </c>
    </row>
    <row r="33" spans="1:28" ht="14.25">
      <c r="A33" s="71" t="s">
        <v>31</v>
      </c>
      <c r="B33" s="76">
        <f t="shared" si="11"/>
        <v>393</v>
      </c>
      <c r="C33" s="76">
        <f t="shared" si="10"/>
        <v>297535.81984334206</v>
      </c>
      <c r="D33" s="76">
        <f t="shared" si="10"/>
        <v>755000</v>
      </c>
      <c r="E33" s="76">
        <f t="shared" si="10"/>
        <v>135000</v>
      </c>
      <c r="F33" s="76">
        <f t="shared" si="10"/>
        <v>7</v>
      </c>
      <c r="G33" s="76">
        <f t="shared" si="10"/>
        <v>523428.57142857142</v>
      </c>
      <c r="H33" s="76">
        <f t="shared" si="10"/>
        <v>670000</v>
      </c>
      <c r="I33" s="76">
        <f t="shared" si="10"/>
        <v>499000</v>
      </c>
      <c r="J33" s="76">
        <f t="shared" si="10"/>
        <v>386</v>
      </c>
      <c r="K33" s="76">
        <f t="shared" si="10"/>
        <v>293330.36968085106</v>
      </c>
      <c r="L33" s="76">
        <f t="shared" si="10"/>
        <v>755000</v>
      </c>
      <c r="M33" s="76">
        <f t="shared" si="10"/>
        <v>135000</v>
      </c>
      <c r="O33" s="161" t="s">
        <v>301</v>
      </c>
      <c r="P33" s="161" t="s">
        <v>33</v>
      </c>
      <c r="Q33" s="162">
        <v>474</v>
      </c>
      <c r="R33" s="162">
        <v>283891.09071729955</v>
      </c>
      <c r="S33" s="162">
        <v>695595</v>
      </c>
      <c r="T33" s="162">
        <v>142000</v>
      </c>
      <c r="U33" s="162">
        <v>3</v>
      </c>
      <c r="V33" s="162">
        <v>527198.33333333337</v>
      </c>
      <c r="W33" s="162">
        <v>695595</v>
      </c>
      <c r="X33" s="162">
        <v>435000</v>
      </c>
      <c r="Y33" s="162">
        <v>471</v>
      </c>
      <c r="Z33" s="162">
        <v>282341.36305732484</v>
      </c>
      <c r="AA33" s="162">
        <v>597000</v>
      </c>
      <c r="AB33" s="162">
        <v>142000</v>
      </c>
    </row>
    <row r="34" spans="1:28" ht="14.25">
      <c r="A34" s="71" t="s">
        <v>32</v>
      </c>
      <c r="B34" s="76">
        <f t="shared" si="11"/>
        <v>93</v>
      </c>
      <c r="C34" s="76">
        <f t="shared" si="10"/>
        <v>246592.15217391305</v>
      </c>
      <c r="D34" s="76">
        <f t="shared" si="10"/>
        <v>395000</v>
      </c>
      <c r="E34" s="76">
        <f t="shared" si="10"/>
        <v>137700</v>
      </c>
      <c r="F34" s="76">
        <f t="shared" si="10"/>
        <v>5</v>
      </c>
      <c r="G34" s="76">
        <f t="shared" si="10"/>
        <v>395000</v>
      </c>
      <c r="H34" s="76">
        <f t="shared" si="10"/>
        <v>395000</v>
      </c>
      <c r="I34" s="76">
        <f t="shared" si="10"/>
        <v>395000</v>
      </c>
      <c r="J34" s="76">
        <f t="shared" si="10"/>
        <v>88</v>
      </c>
      <c r="K34" s="76">
        <f t="shared" si="10"/>
        <v>238062.96551724139</v>
      </c>
      <c r="L34" s="76">
        <f t="shared" si="10"/>
        <v>340000</v>
      </c>
      <c r="M34" s="76">
        <f t="shared" si="10"/>
        <v>137700</v>
      </c>
      <c r="O34" s="161" t="s">
        <v>301</v>
      </c>
      <c r="P34" s="161" t="s">
        <v>34</v>
      </c>
      <c r="Q34" s="162">
        <v>212</v>
      </c>
      <c r="R34" s="162">
        <v>234526.53773584907</v>
      </c>
      <c r="S34" s="162">
        <v>498890</v>
      </c>
      <c r="T34" s="162">
        <v>59000</v>
      </c>
      <c r="U34" s="163"/>
      <c r="V34" s="163"/>
      <c r="W34" s="163"/>
      <c r="X34" s="163"/>
      <c r="Y34" s="162">
        <v>212</v>
      </c>
      <c r="Z34" s="162">
        <v>234526.53773584907</v>
      </c>
      <c r="AA34" s="162">
        <v>498890</v>
      </c>
      <c r="AB34" s="162">
        <v>59000</v>
      </c>
    </row>
    <row r="35" spans="1:28" ht="14.25">
      <c r="A35" s="71" t="s">
        <v>33</v>
      </c>
      <c r="B35" s="76">
        <f t="shared" si="11"/>
        <v>474</v>
      </c>
      <c r="C35" s="76">
        <f t="shared" si="10"/>
        <v>283891.09071729955</v>
      </c>
      <c r="D35" s="76">
        <f t="shared" si="10"/>
        <v>695595</v>
      </c>
      <c r="E35" s="76">
        <f t="shared" si="10"/>
        <v>142000</v>
      </c>
      <c r="F35" s="76">
        <f t="shared" si="10"/>
        <v>3</v>
      </c>
      <c r="G35" s="76">
        <f t="shared" si="10"/>
        <v>527198.33333333337</v>
      </c>
      <c r="H35" s="76">
        <f t="shared" si="10"/>
        <v>695595</v>
      </c>
      <c r="I35" s="76">
        <f t="shared" si="10"/>
        <v>435000</v>
      </c>
      <c r="J35" s="76">
        <f t="shared" si="10"/>
        <v>471</v>
      </c>
      <c r="K35" s="76">
        <f t="shared" si="10"/>
        <v>282341.36305732484</v>
      </c>
      <c r="L35" s="76">
        <f t="shared" si="10"/>
        <v>597000</v>
      </c>
      <c r="M35" s="76">
        <f t="shared" si="10"/>
        <v>142000</v>
      </c>
      <c r="O35" s="161" t="s">
        <v>35</v>
      </c>
      <c r="P35" s="161" t="s">
        <v>36</v>
      </c>
      <c r="Q35" s="162">
        <v>15</v>
      </c>
      <c r="R35" s="162">
        <v>209800</v>
      </c>
      <c r="S35" s="162">
        <v>326000</v>
      </c>
      <c r="T35" s="162">
        <v>105000</v>
      </c>
      <c r="U35" s="163"/>
      <c r="V35" s="163"/>
      <c r="W35" s="163"/>
      <c r="X35" s="163"/>
      <c r="Y35" s="162">
        <v>15</v>
      </c>
      <c r="Z35" s="162">
        <v>209800</v>
      </c>
      <c r="AA35" s="162">
        <v>326000</v>
      </c>
      <c r="AB35" s="162">
        <v>105000</v>
      </c>
    </row>
    <row r="36" spans="1:28" ht="14.25">
      <c r="A36" s="71" t="s">
        <v>34</v>
      </c>
      <c r="B36" s="76">
        <f t="shared" si="11"/>
        <v>212</v>
      </c>
      <c r="C36" s="76">
        <f t="shared" si="10"/>
        <v>234526.53773584907</v>
      </c>
      <c r="D36" s="76">
        <f t="shared" si="10"/>
        <v>498890</v>
      </c>
      <c r="E36" s="76">
        <f t="shared" si="10"/>
        <v>59000</v>
      </c>
      <c r="F36" s="76">
        <f t="shared" si="10"/>
        <v>0</v>
      </c>
      <c r="G36" s="76">
        <f t="shared" si="10"/>
        <v>0</v>
      </c>
      <c r="H36" s="76">
        <f t="shared" si="10"/>
        <v>0</v>
      </c>
      <c r="I36" s="76">
        <f t="shared" si="10"/>
        <v>0</v>
      </c>
      <c r="J36" s="76">
        <f t="shared" si="10"/>
        <v>212</v>
      </c>
      <c r="K36" s="76">
        <f t="shared" si="10"/>
        <v>234526.53773584907</v>
      </c>
      <c r="L36" s="76">
        <f t="shared" si="10"/>
        <v>498890</v>
      </c>
      <c r="M36" s="76">
        <f t="shared" si="10"/>
        <v>59000</v>
      </c>
      <c r="O36" s="161" t="s">
        <v>35</v>
      </c>
      <c r="P36" s="161" t="s">
        <v>37</v>
      </c>
      <c r="Q36" s="162">
        <v>10</v>
      </c>
      <c r="R36" s="162">
        <v>193100</v>
      </c>
      <c r="S36" s="162">
        <v>245000</v>
      </c>
      <c r="T36" s="162">
        <v>150000</v>
      </c>
      <c r="U36" s="163"/>
      <c r="V36" s="163"/>
      <c r="W36" s="163"/>
      <c r="X36" s="163"/>
      <c r="Y36" s="162">
        <v>10</v>
      </c>
      <c r="Z36" s="162">
        <v>193100</v>
      </c>
      <c r="AA36" s="162">
        <v>245000</v>
      </c>
      <c r="AB36" s="162">
        <v>150000</v>
      </c>
    </row>
    <row r="37" spans="1:28" ht="14.25">
      <c r="A37" s="34" t="s">
        <v>35</v>
      </c>
      <c r="B37" s="73">
        <f>Q68</f>
        <v>577</v>
      </c>
      <c r="C37" s="73">
        <f t="shared" ref="C37:M37" si="12">R68</f>
        <v>235348.87348353554</v>
      </c>
      <c r="D37" s="73">
        <f t="shared" si="12"/>
        <v>725000</v>
      </c>
      <c r="E37" s="73">
        <f t="shared" si="12"/>
        <v>63000</v>
      </c>
      <c r="F37" s="73">
        <f t="shared" si="12"/>
        <v>26</v>
      </c>
      <c r="G37" s="73">
        <f t="shared" si="12"/>
        <v>259730.76923076922</v>
      </c>
      <c r="H37" s="73">
        <f t="shared" si="12"/>
        <v>330000</v>
      </c>
      <c r="I37" s="73">
        <f t="shared" si="12"/>
        <v>195000</v>
      </c>
      <c r="J37" s="73">
        <f t="shared" si="12"/>
        <v>551</v>
      </c>
      <c r="K37" s="73">
        <f t="shared" si="12"/>
        <v>234198.3666061706</v>
      </c>
      <c r="L37" s="73">
        <f t="shared" si="12"/>
        <v>725000</v>
      </c>
      <c r="M37" s="73">
        <f t="shared" si="12"/>
        <v>63000</v>
      </c>
      <c r="O37" s="161" t="s">
        <v>35</v>
      </c>
      <c r="P37" s="161" t="s">
        <v>38</v>
      </c>
      <c r="Q37" s="162">
        <v>81</v>
      </c>
      <c r="R37" s="162">
        <v>199143.2098765432</v>
      </c>
      <c r="S37" s="162">
        <v>340000</v>
      </c>
      <c r="T37" s="162">
        <v>63000</v>
      </c>
      <c r="U37" s="163"/>
      <c r="V37" s="163"/>
      <c r="W37" s="163"/>
      <c r="X37" s="163"/>
      <c r="Y37" s="162">
        <v>81</v>
      </c>
      <c r="Z37" s="162">
        <v>199143.2098765432</v>
      </c>
      <c r="AA37" s="162">
        <v>340000</v>
      </c>
      <c r="AB37" s="162">
        <v>63000</v>
      </c>
    </row>
    <row r="38" spans="1:28" ht="14.25">
      <c r="A38" s="71" t="s">
        <v>36</v>
      </c>
      <c r="B38" s="76">
        <f>Q35</f>
        <v>15</v>
      </c>
      <c r="C38" s="76">
        <f t="shared" ref="C38:M43" si="13">R35</f>
        <v>209800</v>
      </c>
      <c r="D38" s="76">
        <f t="shared" si="13"/>
        <v>326000</v>
      </c>
      <c r="E38" s="76">
        <f t="shared" si="13"/>
        <v>105000</v>
      </c>
      <c r="F38" s="76">
        <f t="shared" si="13"/>
        <v>0</v>
      </c>
      <c r="G38" s="76">
        <f t="shared" si="13"/>
        <v>0</v>
      </c>
      <c r="H38" s="76">
        <f t="shared" si="13"/>
        <v>0</v>
      </c>
      <c r="I38" s="76">
        <f t="shared" si="13"/>
        <v>0</v>
      </c>
      <c r="J38" s="76">
        <f t="shared" si="13"/>
        <v>15</v>
      </c>
      <c r="K38" s="76">
        <f t="shared" si="13"/>
        <v>209800</v>
      </c>
      <c r="L38" s="76">
        <f t="shared" si="13"/>
        <v>326000</v>
      </c>
      <c r="M38" s="76">
        <f t="shared" si="13"/>
        <v>105000</v>
      </c>
      <c r="O38" s="161" t="s">
        <v>35</v>
      </c>
      <c r="P38" s="161" t="s">
        <v>39</v>
      </c>
      <c r="Q38" s="162">
        <v>81</v>
      </c>
      <c r="R38" s="162">
        <v>239493.82716049382</v>
      </c>
      <c r="S38" s="162">
        <v>725000</v>
      </c>
      <c r="T38" s="162">
        <v>137000</v>
      </c>
      <c r="U38" s="162">
        <v>5</v>
      </c>
      <c r="V38" s="162">
        <v>212000</v>
      </c>
      <c r="W38" s="162">
        <v>280000</v>
      </c>
      <c r="X38" s="162">
        <v>195000</v>
      </c>
      <c r="Y38" s="162">
        <v>76</v>
      </c>
      <c r="Z38" s="162">
        <v>241302.63157894736</v>
      </c>
      <c r="AA38" s="162">
        <v>725000</v>
      </c>
      <c r="AB38" s="162">
        <v>137000</v>
      </c>
    </row>
    <row r="39" spans="1:28" ht="14.25">
      <c r="A39" s="71" t="s">
        <v>37</v>
      </c>
      <c r="B39" s="76">
        <f t="shared" ref="B39:B43" si="14">Q36</f>
        <v>10</v>
      </c>
      <c r="C39" s="76">
        <f t="shared" si="13"/>
        <v>193100</v>
      </c>
      <c r="D39" s="76">
        <f t="shared" si="13"/>
        <v>245000</v>
      </c>
      <c r="E39" s="76">
        <f t="shared" si="13"/>
        <v>150000</v>
      </c>
      <c r="F39" s="76">
        <f t="shared" si="13"/>
        <v>0</v>
      </c>
      <c r="G39" s="76">
        <f t="shared" si="13"/>
        <v>0</v>
      </c>
      <c r="H39" s="76">
        <f t="shared" si="13"/>
        <v>0</v>
      </c>
      <c r="I39" s="76">
        <f t="shared" si="13"/>
        <v>0</v>
      </c>
      <c r="J39" s="76">
        <f t="shared" si="13"/>
        <v>10</v>
      </c>
      <c r="K39" s="76">
        <f t="shared" si="13"/>
        <v>193100</v>
      </c>
      <c r="L39" s="76">
        <f t="shared" si="13"/>
        <v>245000</v>
      </c>
      <c r="M39" s="76">
        <f t="shared" si="13"/>
        <v>150000</v>
      </c>
      <c r="O39" s="161" t="s">
        <v>35</v>
      </c>
      <c r="P39" s="161" t="s">
        <v>40</v>
      </c>
      <c r="Q39" s="162">
        <v>79</v>
      </c>
      <c r="R39" s="162">
        <v>216251.8987341772</v>
      </c>
      <c r="S39" s="162">
        <v>365000</v>
      </c>
      <c r="T39" s="162">
        <v>119700</v>
      </c>
      <c r="U39" s="162">
        <v>1</v>
      </c>
      <c r="V39" s="162">
        <v>330000</v>
      </c>
      <c r="W39" s="162">
        <v>330000</v>
      </c>
      <c r="X39" s="162">
        <v>330000</v>
      </c>
      <c r="Y39" s="162">
        <v>78</v>
      </c>
      <c r="Z39" s="162">
        <v>214793.58974358975</v>
      </c>
      <c r="AA39" s="162">
        <v>365000</v>
      </c>
      <c r="AB39" s="162">
        <v>119700</v>
      </c>
    </row>
    <row r="40" spans="1:28" ht="14.25">
      <c r="A40" s="71" t="s">
        <v>38</v>
      </c>
      <c r="B40" s="76">
        <f t="shared" si="14"/>
        <v>81</v>
      </c>
      <c r="C40" s="76">
        <f t="shared" si="13"/>
        <v>199143.2098765432</v>
      </c>
      <c r="D40" s="76">
        <f t="shared" si="13"/>
        <v>340000</v>
      </c>
      <c r="E40" s="76">
        <f t="shared" si="13"/>
        <v>63000</v>
      </c>
      <c r="F40" s="76">
        <f t="shared" si="13"/>
        <v>0</v>
      </c>
      <c r="G40" s="76">
        <f t="shared" si="13"/>
        <v>0</v>
      </c>
      <c r="H40" s="76">
        <f t="shared" si="13"/>
        <v>0</v>
      </c>
      <c r="I40" s="76">
        <f t="shared" si="13"/>
        <v>0</v>
      </c>
      <c r="J40" s="76">
        <f t="shared" si="13"/>
        <v>81</v>
      </c>
      <c r="K40" s="76">
        <f t="shared" si="13"/>
        <v>199143.2098765432</v>
      </c>
      <c r="L40" s="76">
        <f t="shared" si="13"/>
        <v>340000</v>
      </c>
      <c r="M40" s="76">
        <f t="shared" si="13"/>
        <v>63000</v>
      </c>
      <c r="O40" s="161" t="s">
        <v>35</v>
      </c>
      <c r="P40" s="161" t="s">
        <v>41</v>
      </c>
      <c r="Q40" s="162">
        <v>311</v>
      </c>
      <c r="R40" s="162">
        <v>251140.83601286175</v>
      </c>
      <c r="S40" s="162">
        <v>393000</v>
      </c>
      <c r="T40" s="162">
        <v>178000</v>
      </c>
      <c r="U40" s="162">
        <v>20</v>
      </c>
      <c r="V40" s="162">
        <v>268150</v>
      </c>
      <c r="W40" s="162">
        <v>315000</v>
      </c>
      <c r="X40" s="162">
        <v>239000</v>
      </c>
      <c r="Y40" s="162">
        <v>291</v>
      </c>
      <c r="Z40" s="162">
        <v>249971.82130584194</v>
      </c>
      <c r="AA40" s="162">
        <v>393000</v>
      </c>
      <c r="AB40" s="162">
        <v>178000</v>
      </c>
    </row>
    <row r="41" spans="1:28" ht="14.25">
      <c r="A41" s="71" t="s">
        <v>39</v>
      </c>
      <c r="B41" s="76">
        <f t="shared" si="14"/>
        <v>81</v>
      </c>
      <c r="C41" s="76">
        <f t="shared" si="13"/>
        <v>239493.82716049382</v>
      </c>
      <c r="D41" s="76">
        <f t="shared" si="13"/>
        <v>725000</v>
      </c>
      <c r="E41" s="76">
        <f t="shared" si="13"/>
        <v>137000</v>
      </c>
      <c r="F41" s="76">
        <f t="shared" si="13"/>
        <v>5</v>
      </c>
      <c r="G41" s="76">
        <f t="shared" si="13"/>
        <v>212000</v>
      </c>
      <c r="H41" s="76">
        <f t="shared" si="13"/>
        <v>280000</v>
      </c>
      <c r="I41" s="76">
        <f t="shared" si="13"/>
        <v>195000</v>
      </c>
      <c r="J41" s="76">
        <f t="shared" si="13"/>
        <v>76</v>
      </c>
      <c r="K41" s="76">
        <f t="shared" si="13"/>
        <v>241302.63157894736</v>
      </c>
      <c r="L41" s="76">
        <f t="shared" si="13"/>
        <v>725000</v>
      </c>
      <c r="M41" s="76">
        <f t="shared" si="13"/>
        <v>137000</v>
      </c>
      <c r="O41" s="161" t="s">
        <v>42</v>
      </c>
      <c r="P41" s="161" t="s">
        <v>43</v>
      </c>
      <c r="Q41" s="162">
        <v>5</v>
      </c>
      <c r="R41" s="162">
        <v>178500</v>
      </c>
      <c r="S41" s="162">
        <v>390000</v>
      </c>
      <c r="T41" s="162">
        <v>55700</v>
      </c>
      <c r="U41" s="162">
        <v>1</v>
      </c>
      <c r="V41" s="162">
        <v>390000</v>
      </c>
      <c r="W41" s="162">
        <v>390000</v>
      </c>
      <c r="X41" s="162">
        <v>390000</v>
      </c>
      <c r="Y41" s="162">
        <v>4</v>
      </c>
      <c r="Z41" s="162">
        <v>125625</v>
      </c>
      <c r="AA41" s="162">
        <v>205000</v>
      </c>
      <c r="AB41" s="162">
        <v>55700</v>
      </c>
    </row>
    <row r="42" spans="1:28" ht="14.25">
      <c r="A42" s="71" t="s">
        <v>40</v>
      </c>
      <c r="B42" s="76">
        <f t="shared" si="14"/>
        <v>79</v>
      </c>
      <c r="C42" s="76">
        <f t="shared" si="13"/>
        <v>216251.8987341772</v>
      </c>
      <c r="D42" s="76">
        <f t="shared" si="13"/>
        <v>365000</v>
      </c>
      <c r="E42" s="76">
        <f t="shared" si="13"/>
        <v>119700</v>
      </c>
      <c r="F42" s="76">
        <f t="shared" si="13"/>
        <v>1</v>
      </c>
      <c r="G42" s="76">
        <f t="shared" si="13"/>
        <v>330000</v>
      </c>
      <c r="H42" s="76">
        <f t="shared" si="13"/>
        <v>330000</v>
      </c>
      <c r="I42" s="76">
        <f t="shared" si="13"/>
        <v>330000</v>
      </c>
      <c r="J42" s="76">
        <f t="shared" si="13"/>
        <v>78</v>
      </c>
      <c r="K42" s="76">
        <f t="shared" si="13"/>
        <v>214793.58974358975</v>
      </c>
      <c r="L42" s="76">
        <f t="shared" si="13"/>
        <v>365000</v>
      </c>
      <c r="M42" s="76">
        <f t="shared" si="13"/>
        <v>119700</v>
      </c>
      <c r="O42" s="161" t="s">
        <v>42</v>
      </c>
      <c r="P42" s="161" t="s">
        <v>44</v>
      </c>
      <c r="Q42" s="162">
        <v>61</v>
      </c>
      <c r="R42" s="162">
        <v>350875.25925925927</v>
      </c>
      <c r="S42" s="162">
        <v>898987</v>
      </c>
      <c r="T42" s="162">
        <v>48600</v>
      </c>
      <c r="U42" s="162">
        <v>4</v>
      </c>
      <c r="V42" s="162">
        <v>568000</v>
      </c>
      <c r="W42" s="162">
        <v>775000</v>
      </c>
      <c r="X42" s="162">
        <v>379000</v>
      </c>
      <c r="Y42" s="162">
        <v>57</v>
      </c>
      <c r="Z42" s="162">
        <v>338103.21568627452</v>
      </c>
      <c r="AA42" s="162">
        <v>898987</v>
      </c>
      <c r="AB42" s="162">
        <v>48600</v>
      </c>
    </row>
    <row r="43" spans="1:28" ht="14.25">
      <c r="A43" s="71" t="s">
        <v>41</v>
      </c>
      <c r="B43" s="76">
        <f t="shared" si="14"/>
        <v>311</v>
      </c>
      <c r="C43" s="76">
        <f t="shared" si="13"/>
        <v>251140.83601286175</v>
      </c>
      <c r="D43" s="76">
        <f t="shared" si="13"/>
        <v>393000</v>
      </c>
      <c r="E43" s="76">
        <f t="shared" si="13"/>
        <v>178000</v>
      </c>
      <c r="F43" s="76">
        <f t="shared" si="13"/>
        <v>20</v>
      </c>
      <c r="G43" s="76">
        <f t="shared" si="13"/>
        <v>268150</v>
      </c>
      <c r="H43" s="76">
        <f t="shared" si="13"/>
        <v>315000</v>
      </c>
      <c r="I43" s="76">
        <f t="shared" si="13"/>
        <v>239000</v>
      </c>
      <c r="J43" s="76">
        <f t="shared" si="13"/>
        <v>291</v>
      </c>
      <c r="K43" s="76">
        <f t="shared" si="13"/>
        <v>249971.82130584194</v>
      </c>
      <c r="L43" s="76">
        <f t="shared" si="13"/>
        <v>393000</v>
      </c>
      <c r="M43" s="76">
        <f t="shared" si="13"/>
        <v>178000</v>
      </c>
      <c r="O43" s="161" t="s">
        <v>45</v>
      </c>
      <c r="P43" s="161" t="s">
        <v>46</v>
      </c>
      <c r="Q43" s="162">
        <v>27</v>
      </c>
      <c r="R43" s="162">
        <v>728683.70370370371</v>
      </c>
      <c r="S43" s="162">
        <v>1990000</v>
      </c>
      <c r="T43" s="162">
        <v>52000</v>
      </c>
      <c r="U43" s="162">
        <v>23</v>
      </c>
      <c r="V43" s="162">
        <v>837772.17391304346</v>
      </c>
      <c r="W43" s="162">
        <v>1990000</v>
      </c>
      <c r="X43" s="162">
        <v>95800</v>
      </c>
      <c r="Y43" s="162">
        <v>4</v>
      </c>
      <c r="Z43" s="162">
        <v>101425</v>
      </c>
      <c r="AA43" s="162">
        <v>143000</v>
      </c>
      <c r="AB43" s="162">
        <v>52000</v>
      </c>
    </row>
    <row r="44" spans="1:28" ht="14.25">
      <c r="A44" s="34" t="s">
        <v>42</v>
      </c>
      <c r="B44" s="73">
        <f>Q69</f>
        <v>66</v>
      </c>
      <c r="C44" s="73">
        <f t="shared" ref="C44:M44" si="15">R69</f>
        <v>336267.18644067796</v>
      </c>
      <c r="D44" s="73">
        <f t="shared" si="15"/>
        <v>898987</v>
      </c>
      <c r="E44" s="73">
        <f t="shared" si="15"/>
        <v>48600</v>
      </c>
      <c r="F44" s="73">
        <f t="shared" si="15"/>
        <v>5</v>
      </c>
      <c r="G44" s="73">
        <f t="shared" si="15"/>
        <v>523500</v>
      </c>
      <c r="H44" s="73">
        <f t="shared" si="15"/>
        <v>775000</v>
      </c>
      <c r="I44" s="73">
        <f t="shared" si="15"/>
        <v>379000</v>
      </c>
      <c r="J44" s="73">
        <f t="shared" si="15"/>
        <v>61</v>
      </c>
      <c r="K44" s="73">
        <f t="shared" si="15"/>
        <v>322650.25454545452</v>
      </c>
      <c r="L44" s="73">
        <f t="shared" si="15"/>
        <v>898987</v>
      </c>
      <c r="M44" s="73">
        <f t="shared" si="15"/>
        <v>48600</v>
      </c>
      <c r="O44" s="161" t="s">
        <v>45</v>
      </c>
      <c r="P44" s="161" t="s">
        <v>47</v>
      </c>
      <c r="Q44" s="162">
        <v>73</v>
      </c>
      <c r="R44" s="162">
        <v>363481.94444444444</v>
      </c>
      <c r="S44" s="162">
        <v>755000</v>
      </c>
      <c r="T44" s="162">
        <v>110000</v>
      </c>
      <c r="U44" s="163"/>
      <c r="V44" s="163"/>
      <c r="W44" s="163"/>
      <c r="X44" s="163"/>
      <c r="Y44" s="162">
        <v>73</v>
      </c>
      <c r="Z44" s="162">
        <v>363481.94444444444</v>
      </c>
      <c r="AA44" s="162">
        <v>755000</v>
      </c>
      <c r="AB44" s="162">
        <v>110000</v>
      </c>
    </row>
    <row r="45" spans="1:28" ht="14.25">
      <c r="A45" s="71" t="s">
        <v>43</v>
      </c>
      <c r="B45" s="76">
        <f>Q41</f>
        <v>5</v>
      </c>
      <c r="C45" s="76">
        <f t="shared" ref="C45:M46" si="16">R41</f>
        <v>178500</v>
      </c>
      <c r="D45" s="76">
        <f t="shared" si="16"/>
        <v>390000</v>
      </c>
      <c r="E45" s="76">
        <f t="shared" si="16"/>
        <v>55700</v>
      </c>
      <c r="F45" s="76">
        <f t="shared" si="16"/>
        <v>1</v>
      </c>
      <c r="G45" s="76">
        <f t="shared" si="16"/>
        <v>390000</v>
      </c>
      <c r="H45" s="76">
        <f t="shared" si="16"/>
        <v>390000</v>
      </c>
      <c r="I45" s="76">
        <f t="shared" si="16"/>
        <v>390000</v>
      </c>
      <c r="J45" s="76">
        <f t="shared" si="16"/>
        <v>4</v>
      </c>
      <c r="K45" s="76">
        <f t="shared" si="16"/>
        <v>125625</v>
      </c>
      <c r="L45" s="76">
        <f t="shared" si="16"/>
        <v>205000</v>
      </c>
      <c r="M45" s="76">
        <f t="shared" si="16"/>
        <v>55700</v>
      </c>
      <c r="O45" s="161" t="s">
        <v>45</v>
      </c>
      <c r="P45" s="161" t="s">
        <v>48</v>
      </c>
      <c r="Q45" s="162">
        <v>14</v>
      </c>
      <c r="R45" s="162">
        <v>262446.42857142858</v>
      </c>
      <c r="S45" s="162">
        <v>360000</v>
      </c>
      <c r="T45" s="162">
        <v>209900</v>
      </c>
      <c r="U45" s="162">
        <v>3</v>
      </c>
      <c r="V45" s="162">
        <v>301183.33333333331</v>
      </c>
      <c r="W45" s="162">
        <v>340000</v>
      </c>
      <c r="X45" s="162">
        <v>233550</v>
      </c>
      <c r="Y45" s="162">
        <v>11</v>
      </c>
      <c r="Z45" s="162">
        <v>251881.81818181818</v>
      </c>
      <c r="AA45" s="162">
        <v>360000</v>
      </c>
      <c r="AB45" s="162">
        <v>209900</v>
      </c>
    </row>
    <row r="46" spans="1:28" ht="14.25">
      <c r="A46" s="71" t="s">
        <v>44</v>
      </c>
      <c r="B46" s="76">
        <f>Q42</f>
        <v>61</v>
      </c>
      <c r="C46" s="76">
        <f t="shared" si="16"/>
        <v>350875.25925925927</v>
      </c>
      <c r="D46" s="76">
        <f t="shared" si="16"/>
        <v>898987</v>
      </c>
      <c r="E46" s="76">
        <f t="shared" si="16"/>
        <v>48600</v>
      </c>
      <c r="F46" s="76">
        <f t="shared" si="16"/>
        <v>4</v>
      </c>
      <c r="G46" s="76">
        <f t="shared" si="16"/>
        <v>568000</v>
      </c>
      <c r="H46" s="76">
        <f t="shared" si="16"/>
        <v>775000</v>
      </c>
      <c r="I46" s="76">
        <f t="shared" si="16"/>
        <v>379000</v>
      </c>
      <c r="J46" s="76">
        <f t="shared" si="16"/>
        <v>57</v>
      </c>
      <c r="K46" s="76">
        <f t="shared" si="16"/>
        <v>338103.21568627452</v>
      </c>
      <c r="L46" s="76">
        <f t="shared" si="16"/>
        <v>898987</v>
      </c>
      <c r="M46" s="76">
        <f t="shared" si="16"/>
        <v>48600</v>
      </c>
      <c r="O46" s="161" t="s">
        <v>49</v>
      </c>
      <c r="P46" s="161" t="s">
        <v>50</v>
      </c>
      <c r="Q46" s="162">
        <v>24</v>
      </c>
      <c r="R46" s="162">
        <v>460583.33333333331</v>
      </c>
      <c r="S46" s="162">
        <v>1250000</v>
      </c>
      <c r="T46" s="162">
        <v>185000</v>
      </c>
      <c r="U46" s="162">
        <v>19</v>
      </c>
      <c r="V46" s="162">
        <v>511473.68421052629</v>
      </c>
      <c r="W46" s="162">
        <v>1250000</v>
      </c>
      <c r="X46" s="162">
        <v>295000</v>
      </c>
      <c r="Y46" s="162">
        <v>5</v>
      </c>
      <c r="Z46" s="162">
        <v>267200</v>
      </c>
      <c r="AA46" s="162">
        <v>340000</v>
      </c>
      <c r="AB46" s="162">
        <v>185000</v>
      </c>
    </row>
    <row r="47" spans="1:28" ht="14.25">
      <c r="A47" s="34" t="s">
        <v>45</v>
      </c>
      <c r="B47" s="73">
        <f>Q70</f>
        <v>114</v>
      </c>
      <c r="C47" s="73">
        <f t="shared" ref="C47:M47" si="17">R70</f>
        <v>438224.8672566372</v>
      </c>
      <c r="D47" s="73">
        <f t="shared" si="17"/>
        <v>1990000</v>
      </c>
      <c r="E47" s="73">
        <f t="shared" si="17"/>
        <v>52000</v>
      </c>
      <c r="F47" s="73">
        <f t="shared" si="17"/>
        <v>26</v>
      </c>
      <c r="G47" s="73">
        <f t="shared" si="17"/>
        <v>775858.07692307688</v>
      </c>
      <c r="H47" s="73">
        <f t="shared" si="17"/>
        <v>1990000</v>
      </c>
      <c r="I47" s="73">
        <f t="shared" si="17"/>
        <v>95800</v>
      </c>
      <c r="J47" s="73">
        <f t="shared" si="17"/>
        <v>88</v>
      </c>
      <c r="K47" s="73">
        <f t="shared" si="17"/>
        <v>337322.98850574711</v>
      </c>
      <c r="L47" s="73">
        <f t="shared" si="17"/>
        <v>755000</v>
      </c>
      <c r="M47" s="73">
        <f t="shared" si="17"/>
        <v>52000</v>
      </c>
      <c r="O47" s="161" t="s">
        <v>49</v>
      </c>
      <c r="P47" s="161" t="s">
        <v>51</v>
      </c>
      <c r="Q47" s="162">
        <v>45</v>
      </c>
      <c r="R47" s="162">
        <v>311272.72727272729</v>
      </c>
      <c r="S47" s="162">
        <v>1015000</v>
      </c>
      <c r="T47" s="162">
        <v>180000</v>
      </c>
      <c r="U47" s="162">
        <v>8</v>
      </c>
      <c r="V47" s="162">
        <v>379375</v>
      </c>
      <c r="W47" s="162">
        <v>415000</v>
      </c>
      <c r="X47" s="162">
        <v>340000</v>
      </c>
      <c r="Y47" s="162">
        <v>37</v>
      </c>
      <c r="Z47" s="162">
        <v>296138.88888888888</v>
      </c>
      <c r="AA47" s="162">
        <v>1015000</v>
      </c>
      <c r="AB47" s="162">
        <v>180000</v>
      </c>
    </row>
    <row r="48" spans="1:28" ht="14.25">
      <c r="A48" s="71" t="s">
        <v>46</v>
      </c>
      <c r="B48" s="76">
        <f>Q43</f>
        <v>27</v>
      </c>
      <c r="C48" s="76">
        <f t="shared" ref="C48:M50" si="18">R43</f>
        <v>728683.70370370371</v>
      </c>
      <c r="D48" s="76">
        <f t="shared" si="18"/>
        <v>1990000</v>
      </c>
      <c r="E48" s="76">
        <f t="shared" si="18"/>
        <v>52000</v>
      </c>
      <c r="F48" s="76">
        <f t="shared" si="18"/>
        <v>23</v>
      </c>
      <c r="G48" s="76">
        <f t="shared" si="18"/>
        <v>837772.17391304346</v>
      </c>
      <c r="H48" s="76">
        <f t="shared" si="18"/>
        <v>1990000</v>
      </c>
      <c r="I48" s="76">
        <f t="shared" si="18"/>
        <v>95800</v>
      </c>
      <c r="J48" s="76">
        <f t="shared" si="18"/>
        <v>4</v>
      </c>
      <c r="K48" s="76">
        <f t="shared" si="18"/>
        <v>101425</v>
      </c>
      <c r="L48" s="76">
        <f t="shared" si="18"/>
        <v>143000</v>
      </c>
      <c r="M48" s="76">
        <f t="shared" si="18"/>
        <v>52000</v>
      </c>
      <c r="O48" s="161" t="s">
        <v>302</v>
      </c>
      <c r="P48" s="161" t="s">
        <v>53</v>
      </c>
      <c r="Q48" s="162">
        <v>24</v>
      </c>
      <c r="R48" s="162">
        <v>277183.33333333331</v>
      </c>
      <c r="S48" s="162">
        <v>395000</v>
      </c>
      <c r="T48" s="162">
        <v>147000</v>
      </c>
      <c r="U48" s="162">
        <v>4</v>
      </c>
      <c r="V48" s="162">
        <v>366250</v>
      </c>
      <c r="W48" s="162">
        <v>395000</v>
      </c>
      <c r="X48" s="162">
        <v>290000</v>
      </c>
      <c r="Y48" s="162">
        <v>20</v>
      </c>
      <c r="Z48" s="162">
        <v>259370</v>
      </c>
      <c r="AA48" s="162">
        <v>380000</v>
      </c>
      <c r="AB48" s="162">
        <v>147000</v>
      </c>
    </row>
    <row r="49" spans="1:28" ht="14.25">
      <c r="A49" s="71" t="s">
        <v>47</v>
      </c>
      <c r="B49" s="76">
        <f t="shared" ref="B49:B50" si="19">Q44</f>
        <v>73</v>
      </c>
      <c r="C49" s="76">
        <f t="shared" si="18"/>
        <v>363481.94444444444</v>
      </c>
      <c r="D49" s="76">
        <f t="shared" si="18"/>
        <v>755000</v>
      </c>
      <c r="E49" s="76">
        <f t="shared" si="18"/>
        <v>110000</v>
      </c>
      <c r="F49" s="76">
        <f t="shared" si="18"/>
        <v>0</v>
      </c>
      <c r="G49" s="76">
        <f t="shared" si="18"/>
        <v>0</v>
      </c>
      <c r="H49" s="76">
        <f t="shared" si="18"/>
        <v>0</v>
      </c>
      <c r="I49" s="76">
        <f t="shared" si="18"/>
        <v>0</v>
      </c>
      <c r="J49" s="76">
        <f t="shared" si="18"/>
        <v>73</v>
      </c>
      <c r="K49" s="76">
        <f t="shared" si="18"/>
        <v>363481.94444444444</v>
      </c>
      <c r="L49" s="76">
        <f t="shared" si="18"/>
        <v>755000</v>
      </c>
      <c r="M49" s="76">
        <f t="shared" si="18"/>
        <v>110000</v>
      </c>
      <c r="O49" s="161" t="s">
        <v>303</v>
      </c>
      <c r="P49" s="161" t="s">
        <v>72</v>
      </c>
      <c r="Q49" s="162">
        <v>2</v>
      </c>
      <c r="R49" s="162">
        <v>191300</v>
      </c>
      <c r="S49" s="162">
        <v>225000</v>
      </c>
      <c r="T49" s="162">
        <v>157600</v>
      </c>
      <c r="U49" s="162">
        <v>1</v>
      </c>
      <c r="V49" s="162">
        <v>157600</v>
      </c>
      <c r="W49" s="162">
        <v>157600</v>
      </c>
      <c r="X49" s="162">
        <v>157600</v>
      </c>
      <c r="Y49" s="162">
        <v>1</v>
      </c>
      <c r="Z49" s="162">
        <v>225000</v>
      </c>
      <c r="AA49" s="162">
        <v>225000</v>
      </c>
      <c r="AB49" s="162">
        <v>225000</v>
      </c>
    </row>
    <row r="50" spans="1:28" ht="14.25">
      <c r="A50" s="71" t="s">
        <v>48</v>
      </c>
      <c r="B50" s="76">
        <f t="shared" si="19"/>
        <v>14</v>
      </c>
      <c r="C50" s="76">
        <f t="shared" si="18"/>
        <v>262446.42857142858</v>
      </c>
      <c r="D50" s="76">
        <f t="shared" si="18"/>
        <v>360000</v>
      </c>
      <c r="E50" s="76">
        <f t="shared" si="18"/>
        <v>209900</v>
      </c>
      <c r="F50" s="76">
        <f t="shared" si="18"/>
        <v>3</v>
      </c>
      <c r="G50" s="76">
        <f t="shared" si="18"/>
        <v>301183.33333333331</v>
      </c>
      <c r="H50" s="76">
        <f t="shared" si="18"/>
        <v>340000</v>
      </c>
      <c r="I50" s="76">
        <f t="shared" si="18"/>
        <v>233550</v>
      </c>
      <c r="J50" s="76">
        <f t="shared" si="18"/>
        <v>11</v>
      </c>
      <c r="K50" s="76">
        <f t="shared" si="18"/>
        <v>251881.81818181818</v>
      </c>
      <c r="L50" s="76">
        <f t="shared" si="18"/>
        <v>360000</v>
      </c>
      <c r="M50" s="76">
        <f t="shared" si="18"/>
        <v>209900</v>
      </c>
      <c r="O50" s="161" t="s">
        <v>303</v>
      </c>
      <c r="P50" s="161" t="s">
        <v>56</v>
      </c>
      <c r="Q50" s="162">
        <v>4</v>
      </c>
      <c r="R50" s="162">
        <v>119475</v>
      </c>
      <c r="S50" s="162">
        <v>148100</v>
      </c>
      <c r="T50" s="162">
        <v>107100</v>
      </c>
      <c r="U50" s="163"/>
      <c r="V50" s="163"/>
      <c r="W50" s="163"/>
      <c r="X50" s="163"/>
      <c r="Y50" s="162">
        <v>4</v>
      </c>
      <c r="Z50" s="162">
        <v>119475</v>
      </c>
      <c r="AA50" s="162">
        <v>148100</v>
      </c>
      <c r="AB50" s="162">
        <v>107100</v>
      </c>
    </row>
    <row r="51" spans="1:28" ht="14.25">
      <c r="A51" s="34" t="s">
        <v>49</v>
      </c>
      <c r="B51" s="73">
        <f>Q71</f>
        <v>69</v>
      </c>
      <c r="C51" s="73">
        <f t="shared" ref="C51:M51" si="20">R71</f>
        <v>363970.5882352941</v>
      </c>
      <c r="D51" s="73">
        <f t="shared" si="20"/>
        <v>1250000</v>
      </c>
      <c r="E51" s="73">
        <f t="shared" si="20"/>
        <v>180000</v>
      </c>
      <c r="F51" s="73">
        <f t="shared" si="20"/>
        <v>27</v>
      </c>
      <c r="G51" s="73">
        <f t="shared" si="20"/>
        <v>472333.33333333331</v>
      </c>
      <c r="H51" s="73">
        <f t="shared" si="20"/>
        <v>1250000</v>
      </c>
      <c r="I51" s="73">
        <f t="shared" si="20"/>
        <v>295000</v>
      </c>
      <c r="J51" s="73">
        <f t="shared" si="20"/>
        <v>42</v>
      </c>
      <c r="K51" s="73">
        <f t="shared" si="20"/>
        <v>292609.75609756098</v>
      </c>
      <c r="L51" s="73">
        <f t="shared" si="20"/>
        <v>1015000</v>
      </c>
      <c r="M51" s="73">
        <f t="shared" si="20"/>
        <v>180000</v>
      </c>
      <c r="O51" s="161" t="s">
        <v>303</v>
      </c>
      <c r="P51" s="161" t="s">
        <v>57</v>
      </c>
      <c r="Q51" s="162">
        <v>3</v>
      </c>
      <c r="R51" s="162">
        <v>195000</v>
      </c>
      <c r="S51" s="162">
        <v>240000</v>
      </c>
      <c r="T51" s="162">
        <v>170000</v>
      </c>
      <c r="U51" s="163"/>
      <c r="V51" s="163"/>
      <c r="W51" s="163"/>
      <c r="X51" s="163"/>
      <c r="Y51" s="162">
        <v>3</v>
      </c>
      <c r="Z51" s="162">
        <v>195000</v>
      </c>
      <c r="AA51" s="162">
        <v>240000</v>
      </c>
      <c r="AB51" s="162">
        <v>170000</v>
      </c>
    </row>
    <row r="52" spans="1:28" ht="14.25">
      <c r="A52" s="71" t="s">
        <v>50</v>
      </c>
      <c r="B52" s="76">
        <f>Q46</f>
        <v>24</v>
      </c>
      <c r="C52" s="76">
        <f t="shared" ref="C52:M53" si="21">R46</f>
        <v>460583.33333333331</v>
      </c>
      <c r="D52" s="76">
        <f t="shared" si="21"/>
        <v>1250000</v>
      </c>
      <c r="E52" s="76">
        <f t="shared" si="21"/>
        <v>185000</v>
      </c>
      <c r="F52" s="76">
        <f t="shared" si="21"/>
        <v>19</v>
      </c>
      <c r="G52" s="76">
        <f t="shared" si="21"/>
        <v>511473.68421052629</v>
      </c>
      <c r="H52" s="76">
        <f t="shared" si="21"/>
        <v>1250000</v>
      </c>
      <c r="I52" s="76">
        <f t="shared" si="21"/>
        <v>295000</v>
      </c>
      <c r="J52" s="76">
        <f t="shared" si="21"/>
        <v>5</v>
      </c>
      <c r="K52" s="76">
        <f t="shared" si="21"/>
        <v>267200</v>
      </c>
      <c r="L52" s="76">
        <f t="shared" si="21"/>
        <v>340000</v>
      </c>
      <c r="M52" s="76">
        <f t="shared" si="21"/>
        <v>185000</v>
      </c>
      <c r="O52" s="161" t="s">
        <v>303</v>
      </c>
      <c r="P52" s="161" t="s">
        <v>58</v>
      </c>
      <c r="Q52" s="162">
        <v>28</v>
      </c>
      <c r="R52" s="162">
        <v>271543.66666666669</v>
      </c>
      <c r="S52" s="162">
        <v>379544</v>
      </c>
      <c r="T52" s="162">
        <v>149500</v>
      </c>
      <c r="U52" s="162">
        <v>6</v>
      </c>
      <c r="V52" s="162">
        <v>315239</v>
      </c>
      <c r="W52" s="162">
        <v>365000</v>
      </c>
      <c r="X52" s="162">
        <v>290555</v>
      </c>
      <c r="Y52" s="162">
        <v>22</v>
      </c>
      <c r="Z52" s="162">
        <v>261612.90909090909</v>
      </c>
      <c r="AA52" s="162">
        <v>379544</v>
      </c>
      <c r="AB52" s="162">
        <v>149500</v>
      </c>
    </row>
    <row r="53" spans="1:28" ht="14.25">
      <c r="A53" s="71" t="s">
        <v>51</v>
      </c>
      <c r="B53" s="76">
        <f>Q47</f>
        <v>45</v>
      </c>
      <c r="C53" s="76">
        <f t="shared" si="21"/>
        <v>311272.72727272729</v>
      </c>
      <c r="D53" s="76">
        <f t="shared" si="21"/>
        <v>1015000</v>
      </c>
      <c r="E53" s="76">
        <f t="shared" si="21"/>
        <v>180000</v>
      </c>
      <c r="F53" s="76">
        <f t="shared" si="21"/>
        <v>8</v>
      </c>
      <c r="G53" s="76">
        <f t="shared" si="21"/>
        <v>379375</v>
      </c>
      <c r="H53" s="76">
        <f t="shared" si="21"/>
        <v>415000</v>
      </c>
      <c r="I53" s="76">
        <f t="shared" si="21"/>
        <v>340000</v>
      </c>
      <c r="J53" s="76">
        <f t="shared" si="21"/>
        <v>37</v>
      </c>
      <c r="K53" s="76">
        <f t="shared" si="21"/>
        <v>296138.88888888888</v>
      </c>
      <c r="L53" s="76">
        <f t="shared" si="21"/>
        <v>1015000</v>
      </c>
      <c r="M53" s="76">
        <f t="shared" si="21"/>
        <v>180000</v>
      </c>
      <c r="O53" s="161" t="s">
        <v>59</v>
      </c>
      <c r="P53" s="161" t="s">
        <v>60</v>
      </c>
      <c r="Q53" s="162">
        <v>75</v>
      </c>
      <c r="R53" s="162">
        <v>309800</v>
      </c>
      <c r="S53" s="162">
        <v>750000</v>
      </c>
      <c r="T53" s="162">
        <v>160000</v>
      </c>
      <c r="U53" s="162">
        <v>4</v>
      </c>
      <c r="V53" s="162">
        <v>505000</v>
      </c>
      <c r="W53" s="162">
        <v>520000</v>
      </c>
      <c r="X53" s="162">
        <v>495000</v>
      </c>
      <c r="Y53" s="162">
        <v>71</v>
      </c>
      <c r="Z53" s="162">
        <v>298802.81690140843</v>
      </c>
      <c r="AA53" s="162">
        <v>750000</v>
      </c>
      <c r="AB53" s="162">
        <v>160000</v>
      </c>
    </row>
    <row r="54" spans="1:28" ht="14.25">
      <c r="A54" s="34" t="s">
        <v>52</v>
      </c>
      <c r="B54" s="73">
        <f>Q72</f>
        <v>24</v>
      </c>
      <c r="C54" s="73">
        <f t="shared" ref="C54:M54" si="22">R72</f>
        <v>277183.33333333331</v>
      </c>
      <c r="D54" s="73">
        <f t="shared" si="22"/>
        <v>395000</v>
      </c>
      <c r="E54" s="73">
        <f t="shared" si="22"/>
        <v>147000</v>
      </c>
      <c r="F54" s="73">
        <f t="shared" si="22"/>
        <v>4</v>
      </c>
      <c r="G54" s="73">
        <f t="shared" si="22"/>
        <v>366250</v>
      </c>
      <c r="H54" s="73">
        <f t="shared" si="22"/>
        <v>395000</v>
      </c>
      <c r="I54" s="73">
        <f t="shared" si="22"/>
        <v>290000</v>
      </c>
      <c r="J54" s="73">
        <f t="shared" si="22"/>
        <v>20</v>
      </c>
      <c r="K54" s="73">
        <f t="shared" si="22"/>
        <v>259370</v>
      </c>
      <c r="L54" s="73">
        <f t="shared" si="22"/>
        <v>380000</v>
      </c>
      <c r="M54" s="73">
        <f t="shared" si="22"/>
        <v>147000</v>
      </c>
      <c r="O54" s="161" t="s">
        <v>59</v>
      </c>
      <c r="P54" s="161" t="s">
        <v>61</v>
      </c>
      <c r="Q54" s="162">
        <v>73</v>
      </c>
      <c r="R54" s="162">
        <v>192161.97183098592</v>
      </c>
      <c r="S54" s="162">
        <v>465000</v>
      </c>
      <c r="T54" s="162">
        <v>55000</v>
      </c>
      <c r="U54" s="162">
        <v>16</v>
      </c>
      <c r="V54" s="162">
        <v>198125</v>
      </c>
      <c r="W54" s="162">
        <v>220000</v>
      </c>
      <c r="X54" s="162">
        <v>180000</v>
      </c>
      <c r="Y54" s="162">
        <v>57</v>
      </c>
      <c r="Z54" s="162">
        <v>190427.27272727274</v>
      </c>
      <c r="AA54" s="162">
        <v>465000</v>
      </c>
      <c r="AB54" s="162">
        <v>55000</v>
      </c>
    </row>
    <row r="55" spans="1:28" ht="14.25">
      <c r="A55" s="71" t="s">
        <v>53</v>
      </c>
      <c r="B55" s="76">
        <f>Q48</f>
        <v>24</v>
      </c>
      <c r="C55" s="76">
        <f t="shared" ref="C55:M55" si="23">R48</f>
        <v>277183.33333333331</v>
      </c>
      <c r="D55" s="76">
        <f t="shared" si="23"/>
        <v>395000</v>
      </c>
      <c r="E55" s="76">
        <f t="shared" si="23"/>
        <v>147000</v>
      </c>
      <c r="F55" s="76">
        <f t="shared" si="23"/>
        <v>4</v>
      </c>
      <c r="G55" s="76">
        <f t="shared" si="23"/>
        <v>366250</v>
      </c>
      <c r="H55" s="76">
        <f t="shared" si="23"/>
        <v>395000</v>
      </c>
      <c r="I55" s="76">
        <f t="shared" si="23"/>
        <v>290000</v>
      </c>
      <c r="J55" s="76">
        <f t="shared" si="23"/>
        <v>20</v>
      </c>
      <c r="K55" s="76">
        <f t="shared" si="23"/>
        <v>259370</v>
      </c>
      <c r="L55" s="76">
        <f t="shared" si="23"/>
        <v>380000</v>
      </c>
      <c r="M55" s="76">
        <f t="shared" si="23"/>
        <v>147000</v>
      </c>
      <c r="O55" s="161" t="s">
        <v>59</v>
      </c>
      <c r="P55" s="161" t="s">
        <v>62</v>
      </c>
      <c r="Q55" s="162">
        <v>44</v>
      </c>
      <c r="R55" s="162">
        <v>274274.28571428574</v>
      </c>
      <c r="S55" s="162">
        <v>495000</v>
      </c>
      <c r="T55" s="162">
        <v>149000</v>
      </c>
      <c r="U55" s="162">
        <v>7</v>
      </c>
      <c r="V55" s="162">
        <v>495000</v>
      </c>
      <c r="W55" s="162">
        <v>495000</v>
      </c>
      <c r="X55" s="162">
        <v>495000</v>
      </c>
      <c r="Y55" s="162">
        <v>37</v>
      </c>
      <c r="Z55" s="162">
        <v>219092.85714285713</v>
      </c>
      <c r="AA55" s="162">
        <v>303000</v>
      </c>
      <c r="AB55" s="162">
        <v>149000</v>
      </c>
    </row>
    <row r="56" spans="1:28" ht="14.25">
      <c r="A56" s="34" t="s">
        <v>54</v>
      </c>
      <c r="B56" s="73">
        <f>Q73</f>
        <v>37</v>
      </c>
      <c r="C56" s="73">
        <f t="shared" ref="C56:M56" si="24">R73</f>
        <v>243810.52777777778</v>
      </c>
      <c r="D56" s="73">
        <f t="shared" si="24"/>
        <v>379544</v>
      </c>
      <c r="E56" s="73">
        <f t="shared" si="24"/>
        <v>107100</v>
      </c>
      <c r="F56" s="73">
        <f t="shared" si="24"/>
        <v>7</v>
      </c>
      <c r="G56" s="73">
        <f t="shared" si="24"/>
        <v>288965.83333333331</v>
      </c>
      <c r="H56" s="73">
        <f t="shared" si="24"/>
        <v>365000</v>
      </c>
      <c r="I56" s="73">
        <f t="shared" si="24"/>
        <v>157600</v>
      </c>
      <c r="J56" s="73">
        <f t="shared" si="24"/>
        <v>30</v>
      </c>
      <c r="K56" s="73">
        <f t="shared" si="24"/>
        <v>234779.46666666667</v>
      </c>
      <c r="L56" s="73">
        <f t="shared" si="24"/>
        <v>379544</v>
      </c>
      <c r="M56" s="73">
        <f t="shared" si="24"/>
        <v>107100</v>
      </c>
      <c r="O56" s="161" t="s">
        <v>59</v>
      </c>
      <c r="P56" s="161" t="s">
        <v>63</v>
      </c>
      <c r="Q56" s="162">
        <v>35</v>
      </c>
      <c r="R56" s="162">
        <v>175700</v>
      </c>
      <c r="S56" s="162">
        <v>295000</v>
      </c>
      <c r="T56" s="162">
        <v>117000</v>
      </c>
      <c r="U56" s="162">
        <v>2</v>
      </c>
      <c r="V56" s="162">
        <v>287500</v>
      </c>
      <c r="W56" s="162">
        <v>295000</v>
      </c>
      <c r="X56" s="162">
        <v>280000</v>
      </c>
      <c r="Y56" s="162">
        <v>33</v>
      </c>
      <c r="Z56" s="162">
        <v>168924.24242424243</v>
      </c>
      <c r="AA56" s="162">
        <v>225000</v>
      </c>
      <c r="AB56" s="162">
        <v>117000</v>
      </c>
    </row>
    <row r="57" spans="1:28" ht="14.25">
      <c r="A57" s="71" t="s">
        <v>72</v>
      </c>
      <c r="B57" s="76">
        <f>Q49</f>
        <v>2</v>
      </c>
      <c r="C57" s="76">
        <f t="shared" ref="C57:M60" si="25">R49</f>
        <v>191300</v>
      </c>
      <c r="D57" s="76">
        <f t="shared" si="25"/>
        <v>225000</v>
      </c>
      <c r="E57" s="76">
        <f t="shared" si="25"/>
        <v>157600</v>
      </c>
      <c r="F57" s="76">
        <f t="shared" si="25"/>
        <v>1</v>
      </c>
      <c r="G57" s="76">
        <f t="shared" si="25"/>
        <v>157600</v>
      </c>
      <c r="H57" s="76">
        <f t="shared" si="25"/>
        <v>157600</v>
      </c>
      <c r="I57" s="76">
        <f t="shared" si="25"/>
        <v>157600</v>
      </c>
      <c r="J57" s="76">
        <f t="shared" si="25"/>
        <v>1</v>
      </c>
      <c r="K57" s="76">
        <f t="shared" si="25"/>
        <v>225000</v>
      </c>
      <c r="L57" s="76">
        <f t="shared" si="25"/>
        <v>225000</v>
      </c>
      <c r="M57" s="76">
        <f t="shared" si="25"/>
        <v>225000</v>
      </c>
      <c r="O57" s="161" t="s">
        <v>64</v>
      </c>
      <c r="P57" s="161" t="s">
        <v>65</v>
      </c>
      <c r="Q57" s="162">
        <v>48</v>
      </c>
      <c r="R57" s="162">
        <v>239527.66666666666</v>
      </c>
      <c r="S57" s="162">
        <v>475000</v>
      </c>
      <c r="T57" s="162">
        <v>84578</v>
      </c>
      <c r="U57" s="162">
        <v>16</v>
      </c>
      <c r="V57" s="162">
        <v>274125</v>
      </c>
      <c r="W57" s="162">
        <v>475000</v>
      </c>
      <c r="X57" s="162">
        <v>196000</v>
      </c>
      <c r="Y57" s="162">
        <v>32</v>
      </c>
      <c r="Z57" s="162">
        <v>222229</v>
      </c>
      <c r="AA57" s="162">
        <v>285000</v>
      </c>
      <c r="AB57" s="162">
        <v>84578</v>
      </c>
    </row>
    <row r="58" spans="1:28" ht="14.25">
      <c r="A58" s="71" t="s">
        <v>56</v>
      </c>
      <c r="B58" s="76">
        <f t="shared" ref="B58:B60" si="26">Q50</f>
        <v>4</v>
      </c>
      <c r="C58" s="76">
        <f t="shared" si="25"/>
        <v>119475</v>
      </c>
      <c r="D58" s="76">
        <f t="shared" si="25"/>
        <v>148100</v>
      </c>
      <c r="E58" s="76">
        <f t="shared" si="25"/>
        <v>107100</v>
      </c>
      <c r="F58" s="76">
        <f t="shared" si="25"/>
        <v>0</v>
      </c>
      <c r="G58" s="76">
        <f t="shared" si="25"/>
        <v>0</v>
      </c>
      <c r="H58" s="76">
        <f t="shared" si="25"/>
        <v>0</v>
      </c>
      <c r="I58" s="76">
        <f t="shared" si="25"/>
        <v>0</v>
      </c>
      <c r="J58" s="76">
        <f t="shared" si="25"/>
        <v>4</v>
      </c>
      <c r="K58" s="76">
        <f t="shared" si="25"/>
        <v>119475</v>
      </c>
      <c r="L58" s="76">
        <f t="shared" si="25"/>
        <v>148100</v>
      </c>
      <c r="M58" s="76">
        <f t="shared" si="25"/>
        <v>107100</v>
      </c>
      <c r="O58" s="161" t="s">
        <v>64</v>
      </c>
      <c r="P58" s="161" t="s">
        <v>66</v>
      </c>
      <c r="Q58" s="162">
        <v>26</v>
      </c>
      <c r="R58" s="162">
        <v>202576.92307692306</v>
      </c>
      <c r="S58" s="162">
        <v>235000</v>
      </c>
      <c r="T58" s="162">
        <v>129000</v>
      </c>
      <c r="U58" s="162">
        <v>22</v>
      </c>
      <c r="V58" s="162">
        <v>211363.63636363635</v>
      </c>
      <c r="W58" s="162">
        <v>235000</v>
      </c>
      <c r="X58" s="162">
        <v>129000</v>
      </c>
      <c r="Y58" s="162">
        <v>4</v>
      </c>
      <c r="Z58" s="162">
        <v>154250</v>
      </c>
      <c r="AA58" s="162">
        <v>165000</v>
      </c>
      <c r="AB58" s="162">
        <v>149000</v>
      </c>
    </row>
    <row r="59" spans="1:28" ht="14.25">
      <c r="A59" s="71" t="s">
        <v>57</v>
      </c>
      <c r="B59" s="76">
        <f t="shared" si="26"/>
        <v>3</v>
      </c>
      <c r="C59" s="76">
        <f t="shared" si="25"/>
        <v>195000</v>
      </c>
      <c r="D59" s="76">
        <f t="shared" si="25"/>
        <v>240000</v>
      </c>
      <c r="E59" s="76">
        <f t="shared" si="25"/>
        <v>170000</v>
      </c>
      <c r="F59" s="76">
        <f t="shared" si="25"/>
        <v>0</v>
      </c>
      <c r="G59" s="76">
        <f t="shared" si="25"/>
        <v>0</v>
      </c>
      <c r="H59" s="76">
        <f t="shared" si="25"/>
        <v>0</v>
      </c>
      <c r="I59" s="76">
        <f t="shared" si="25"/>
        <v>0</v>
      </c>
      <c r="J59" s="76">
        <f t="shared" si="25"/>
        <v>3</v>
      </c>
      <c r="K59" s="76">
        <f t="shared" si="25"/>
        <v>195000</v>
      </c>
      <c r="L59" s="76">
        <f t="shared" si="25"/>
        <v>240000</v>
      </c>
      <c r="M59" s="76">
        <f t="shared" si="25"/>
        <v>170000</v>
      </c>
      <c r="O59" s="161" t="s">
        <v>64</v>
      </c>
      <c r="P59" s="161" t="s">
        <v>67</v>
      </c>
      <c r="Q59" s="162">
        <v>71</v>
      </c>
      <c r="R59" s="162">
        <v>168737.661971831</v>
      </c>
      <c r="S59" s="162">
        <v>560000</v>
      </c>
      <c r="T59" s="162">
        <v>31400</v>
      </c>
      <c r="U59" s="162">
        <v>11</v>
      </c>
      <c r="V59" s="162">
        <v>492727.27272727271</v>
      </c>
      <c r="W59" s="162">
        <v>560000</v>
      </c>
      <c r="X59" s="162">
        <v>480000</v>
      </c>
      <c r="Y59" s="162">
        <v>60</v>
      </c>
      <c r="Z59" s="162">
        <v>109339.56666666667</v>
      </c>
      <c r="AA59" s="162">
        <v>203714</v>
      </c>
      <c r="AB59" s="162">
        <v>31400</v>
      </c>
    </row>
    <row r="60" spans="1:28" ht="14.25">
      <c r="A60" s="71" t="s">
        <v>58</v>
      </c>
      <c r="B60" s="76">
        <f t="shared" si="26"/>
        <v>28</v>
      </c>
      <c r="C60" s="76">
        <f t="shared" si="25"/>
        <v>271543.66666666669</v>
      </c>
      <c r="D60" s="76">
        <f t="shared" si="25"/>
        <v>379544</v>
      </c>
      <c r="E60" s="76">
        <f t="shared" si="25"/>
        <v>149500</v>
      </c>
      <c r="F60" s="76">
        <f t="shared" si="25"/>
        <v>6</v>
      </c>
      <c r="G60" s="76">
        <f t="shared" si="25"/>
        <v>315239</v>
      </c>
      <c r="H60" s="76">
        <f t="shared" si="25"/>
        <v>365000</v>
      </c>
      <c r="I60" s="76">
        <f t="shared" si="25"/>
        <v>290555</v>
      </c>
      <c r="J60" s="76">
        <f t="shared" si="25"/>
        <v>22</v>
      </c>
      <c r="K60" s="76">
        <f t="shared" si="25"/>
        <v>261612.90909090909</v>
      </c>
      <c r="L60" s="76">
        <f t="shared" si="25"/>
        <v>379544</v>
      </c>
      <c r="M60" s="76">
        <f t="shared" si="25"/>
        <v>149500</v>
      </c>
      <c r="O60" s="161" t="s">
        <v>68</v>
      </c>
      <c r="P60" s="161" t="s">
        <v>69</v>
      </c>
      <c r="Q60" s="162">
        <v>16</v>
      </c>
      <c r="R60" s="162">
        <v>81312.5</v>
      </c>
      <c r="S60" s="162">
        <v>114000</v>
      </c>
      <c r="T60" s="162">
        <v>55000</v>
      </c>
      <c r="U60" s="163"/>
      <c r="V60" s="163"/>
      <c r="W60" s="163"/>
      <c r="X60" s="163"/>
      <c r="Y60" s="162">
        <v>16</v>
      </c>
      <c r="Z60" s="162">
        <v>81312.5</v>
      </c>
      <c r="AA60" s="162">
        <v>114000</v>
      </c>
      <c r="AB60" s="162">
        <v>55000</v>
      </c>
    </row>
    <row r="61" spans="1:28" ht="14.25">
      <c r="A61" s="34" t="s">
        <v>59</v>
      </c>
      <c r="B61" s="73">
        <f>Q74</f>
        <v>227</v>
      </c>
      <c r="C61" s="73">
        <f t="shared" ref="C61:M61" si="27">R74</f>
        <v>243646.29629629629</v>
      </c>
      <c r="D61" s="73">
        <f t="shared" si="27"/>
        <v>750000</v>
      </c>
      <c r="E61" s="73">
        <f t="shared" si="27"/>
        <v>55000</v>
      </c>
      <c r="F61" s="73">
        <f t="shared" si="27"/>
        <v>29</v>
      </c>
      <c r="G61" s="73">
        <f t="shared" si="27"/>
        <v>318275.86206896551</v>
      </c>
      <c r="H61" s="73">
        <f t="shared" si="27"/>
        <v>520000</v>
      </c>
      <c r="I61" s="73">
        <f t="shared" si="27"/>
        <v>180000</v>
      </c>
      <c r="J61" s="73">
        <f t="shared" si="27"/>
        <v>198</v>
      </c>
      <c r="K61" s="73">
        <f t="shared" si="27"/>
        <v>232072.72727272726</v>
      </c>
      <c r="L61" s="73">
        <f t="shared" si="27"/>
        <v>750000</v>
      </c>
      <c r="M61" s="73">
        <f t="shared" si="27"/>
        <v>55000</v>
      </c>
      <c r="O61" s="161" t="s">
        <v>68</v>
      </c>
      <c r="P61" s="161" t="s">
        <v>70</v>
      </c>
      <c r="Q61" s="162">
        <v>17</v>
      </c>
      <c r="R61" s="162">
        <v>52976.470588235294</v>
      </c>
      <c r="S61" s="162">
        <v>79800</v>
      </c>
      <c r="T61" s="162">
        <v>29900</v>
      </c>
      <c r="U61" s="163"/>
      <c r="V61" s="163"/>
      <c r="W61" s="163"/>
      <c r="X61" s="163"/>
      <c r="Y61" s="162">
        <v>17</v>
      </c>
      <c r="Z61" s="162">
        <v>52976.470588235294</v>
      </c>
      <c r="AA61" s="162">
        <v>79800</v>
      </c>
      <c r="AB61" s="162">
        <v>29900</v>
      </c>
    </row>
    <row r="62" spans="1:28" ht="14.25">
      <c r="A62" s="71" t="s">
        <v>60</v>
      </c>
      <c r="B62" s="76">
        <f>Q53</f>
        <v>75</v>
      </c>
      <c r="C62" s="76">
        <f t="shared" ref="C62:M65" si="28">R53</f>
        <v>309800</v>
      </c>
      <c r="D62" s="76">
        <f t="shared" si="28"/>
        <v>750000</v>
      </c>
      <c r="E62" s="76">
        <f t="shared" si="28"/>
        <v>160000</v>
      </c>
      <c r="F62" s="76">
        <f t="shared" si="28"/>
        <v>4</v>
      </c>
      <c r="G62" s="76">
        <f t="shared" si="28"/>
        <v>505000</v>
      </c>
      <c r="H62" s="76">
        <f t="shared" si="28"/>
        <v>520000</v>
      </c>
      <c r="I62" s="76">
        <f t="shared" si="28"/>
        <v>495000</v>
      </c>
      <c r="J62" s="76">
        <f t="shared" si="28"/>
        <v>71</v>
      </c>
      <c r="K62" s="76">
        <f t="shared" si="28"/>
        <v>298802.81690140843</v>
      </c>
      <c r="L62" s="76">
        <f t="shared" si="28"/>
        <v>750000</v>
      </c>
      <c r="M62" s="76">
        <f t="shared" si="28"/>
        <v>160000</v>
      </c>
      <c r="O62" s="161" t="s">
        <v>68</v>
      </c>
      <c r="P62" s="161" t="s">
        <v>71</v>
      </c>
      <c r="Q62" s="162">
        <v>13</v>
      </c>
      <c r="R62" s="162">
        <v>75777.846153846156</v>
      </c>
      <c r="S62" s="162">
        <v>100800</v>
      </c>
      <c r="T62" s="162">
        <v>53603</v>
      </c>
      <c r="U62" s="163"/>
      <c r="V62" s="163"/>
      <c r="W62" s="163"/>
      <c r="X62" s="163"/>
      <c r="Y62" s="162">
        <v>13</v>
      </c>
      <c r="Z62" s="162">
        <v>75777.846153846156</v>
      </c>
      <c r="AA62" s="162">
        <v>100800</v>
      </c>
      <c r="AB62" s="162">
        <v>53603</v>
      </c>
    </row>
    <row r="63" spans="1:28" ht="14.25">
      <c r="A63" s="71" t="s">
        <v>61</v>
      </c>
      <c r="B63" s="76">
        <f t="shared" ref="B63:B65" si="29">Q54</f>
        <v>73</v>
      </c>
      <c r="C63" s="76">
        <f t="shared" si="28"/>
        <v>192161.97183098592</v>
      </c>
      <c r="D63" s="76">
        <f t="shared" si="28"/>
        <v>465000</v>
      </c>
      <c r="E63" s="76">
        <f t="shared" si="28"/>
        <v>55000</v>
      </c>
      <c r="F63" s="76">
        <f t="shared" si="28"/>
        <v>16</v>
      </c>
      <c r="G63" s="76">
        <f t="shared" si="28"/>
        <v>198125</v>
      </c>
      <c r="H63" s="76">
        <f t="shared" si="28"/>
        <v>220000</v>
      </c>
      <c r="I63" s="76">
        <f t="shared" si="28"/>
        <v>180000</v>
      </c>
      <c r="J63" s="76">
        <f t="shared" si="28"/>
        <v>57</v>
      </c>
      <c r="K63" s="76">
        <f t="shared" si="28"/>
        <v>190427.27272727274</v>
      </c>
      <c r="L63" s="76">
        <f t="shared" si="28"/>
        <v>465000</v>
      </c>
      <c r="M63" s="76">
        <f t="shared" si="28"/>
        <v>55000</v>
      </c>
      <c r="O63" s="159" t="s">
        <v>317</v>
      </c>
      <c r="P63" s="159" t="s">
        <v>296</v>
      </c>
      <c r="Q63" s="159" t="s">
        <v>304</v>
      </c>
      <c r="R63" s="159" t="s">
        <v>319</v>
      </c>
      <c r="S63" s="159" t="s">
        <v>334</v>
      </c>
      <c r="T63" s="159" t="s">
        <v>335</v>
      </c>
      <c r="U63" s="159" t="s">
        <v>304</v>
      </c>
      <c r="V63" s="159" t="s">
        <v>319</v>
      </c>
      <c r="W63" s="159" t="s">
        <v>334</v>
      </c>
      <c r="X63" s="159" t="s">
        <v>335</v>
      </c>
      <c r="Y63" s="159" t="s">
        <v>304</v>
      </c>
      <c r="Z63" s="159" t="s">
        <v>319</v>
      </c>
      <c r="AA63" s="159" t="s">
        <v>334</v>
      </c>
      <c r="AB63" s="159" t="s">
        <v>335</v>
      </c>
    </row>
    <row r="64" spans="1:28" ht="14.25">
      <c r="A64" s="71" t="s">
        <v>62</v>
      </c>
      <c r="B64" s="76">
        <f t="shared" si="29"/>
        <v>44</v>
      </c>
      <c r="C64" s="76">
        <f t="shared" si="28"/>
        <v>274274.28571428574</v>
      </c>
      <c r="D64" s="76">
        <f t="shared" si="28"/>
        <v>495000</v>
      </c>
      <c r="E64" s="76">
        <f t="shared" si="28"/>
        <v>149000</v>
      </c>
      <c r="F64" s="76">
        <f t="shared" si="28"/>
        <v>7</v>
      </c>
      <c r="G64" s="76">
        <f t="shared" si="28"/>
        <v>495000</v>
      </c>
      <c r="H64" s="76">
        <f t="shared" si="28"/>
        <v>495000</v>
      </c>
      <c r="I64" s="76">
        <f t="shared" si="28"/>
        <v>495000</v>
      </c>
      <c r="J64" s="76">
        <f t="shared" si="28"/>
        <v>37</v>
      </c>
      <c r="K64" s="76">
        <f t="shared" si="28"/>
        <v>219092.85714285713</v>
      </c>
      <c r="L64" s="76">
        <f t="shared" si="28"/>
        <v>303000</v>
      </c>
      <c r="M64" s="76">
        <f t="shared" si="28"/>
        <v>149000</v>
      </c>
      <c r="O64" s="162">
        <v>0</v>
      </c>
      <c r="P64" s="161" t="s">
        <v>73</v>
      </c>
      <c r="Q64" s="162">
        <v>1070</v>
      </c>
      <c r="R64" s="162">
        <v>693959.08647450118</v>
      </c>
      <c r="S64" s="162">
        <v>4600000</v>
      </c>
      <c r="T64" s="162">
        <v>58000</v>
      </c>
      <c r="U64" s="160">
        <v>5</v>
      </c>
      <c r="V64" s="160">
        <v>3469200</v>
      </c>
      <c r="W64" s="160">
        <v>4600000</v>
      </c>
      <c r="X64" s="160">
        <v>946000</v>
      </c>
      <c r="Y64" s="160">
        <v>1065</v>
      </c>
      <c r="Z64" s="160">
        <v>680880.66558135557</v>
      </c>
      <c r="AA64" s="160">
        <v>3950000</v>
      </c>
      <c r="AB64" s="160">
        <v>58000</v>
      </c>
    </row>
    <row r="65" spans="1:28" ht="14.25">
      <c r="A65" s="71" t="s">
        <v>63</v>
      </c>
      <c r="B65" s="76">
        <f t="shared" si="29"/>
        <v>35</v>
      </c>
      <c r="C65" s="76">
        <f t="shared" si="28"/>
        <v>175700</v>
      </c>
      <c r="D65" s="76">
        <f t="shared" si="28"/>
        <v>295000</v>
      </c>
      <c r="E65" s="76">
        <f t="shared" si="28"/>
        <v>117000</v>
      </c>
      <c r="F65" s="76">
        <f t="shared" si="28"/>
        <v>2</v>
      </c>
      <c r="G65" s="76">
        <f t="shared" si="28"/>
        <v>287500</v>
      </c>
      <c r="H65" s="76">
        <f t="shared" si="28"/>
        <v>295000</v>
      </c>
      <c r="I65" s="76">
        <f t="shared" si="28"/>
        <v>280000</v>
      </c>
      <c r="J65" s="76">
        <f t="shared" si="28"/>
        <v>33</v>
      </c>
      <c r="K65" s="76">
        <f t="shared" si="28"/>
        <v>168924.24242424243</v>
      </c>
      <c r="L65" s="76">
        <f t="shared" si="28"/>
        <v>225000</v>
      </c>
      <c r="M65" s="76">
        <f t="shared" si="28"/>
        <v>117000</v>
      </c>
      <c r="O65" s="162">
        <v>1</v>
      </c>
      <c r="P65" s="161" t="s">
        <v>299</v>
      </c>
      <c r="Q65" s="162">
        <v>1661</v>
      </c>
      <c r="R65" s="162">
        <v>370967.64358819986</v>
      </c>
      <c r="S65" s="162">
        <v>1265200</v>
      </c>
      <c r="T65" s="162">
        <v>154000</v>
      </c>
      <c r="U65" s="160">
        <v>46</v>
      </c>
      <c r="V65" s="160">
        <v>989371.73913043481</v>
      </c>
      <c r="W65" s="160">
        <v>1265200</v>
      </c>
      <c r="X65" s="160">
        <v>425000</v>
      </c>
      <c r="Y65" s="160">
        <v>1615</v>
      </c>
      <c r="Z65" s="160">
        <v>353353.65696594428</v>
      </c>
      <c r="AA65" s="160">
        <v>895000</v>
      </c>
      <c r="AB65" s="160">
        <v>154000</v>
      </c>
    </row>
    <row r="66" spans="1:28" ht="14.25">
      <c r="A66" s="34" t="s">
        <v>64</v>
      </c>
      <c r="B66" s="73">
        <f>Q75</f>
        <v>145</v>
      </c>
      <c r="C66" s="73">
        <f t="shared" ref="C66:M66" si="30">R75</f>
        <v>198239.32413793102</v>
      </c>
      <c r="D66" s="73">
        <f t="shared" si="30"/>
        <v>560000</v>
      </c>
      <c r="E66" s="73">
        <f t="shared" si="30"/>
        <v>31400</v>
      </c>
      <c r="F66" s="73">
        <f t="shared" si="30"/>
        <v>49</v>
      </c>
      <c r="G66" s="73">
        <f t="shared" si="30"/>
        <v>295020.40816326533</v>
      </c>
      <c r="H66" s="73">
        <f t="shared" si="30"/>
        <v>560000</v>
      </c>
      <c r="I66" s="73">
        <f t="shared" si="30"/>
        <v>129000</v>
      </c>
      <c r="J66" s="73">
        <f t="shared" si="30"/>
        <v>96</v>
      </c>
      <c r="K66" s="73">
        <f t="shared" si="30"/>
        <v>148840.64583333334</v>
      </c>
      <c r="L66" s="73">
        <f t="shared" si="30"/>
        <v>285000</v>
      </c>
      <c r="M66" s="73">
        <f t="shared" si="30"/>
        <v>31400</v>
      </c>
      <c r="O66" s="162">
        <v>2</v>
      </c>
      <c r="P66" s="161" t="s">
        <v>300</v>
      </c>
      <c r="Q66" s="162">
        <v>766</v>
      </c>
      <c r="R66" s="162">
        <v>346264.8</v>
      </c>
      <c r="S66" s="162">
        <v>2450000</v>
      </c>
      <c r="T66" s="162">
        <v>143500</v>
      </c>
      <c r="U66" s="160">
        <v>25</v>
      </c>
      <c r="V66" s="160">
        <v>883260</v>
      </c>
      <c r="W66" s="160">
        <v>2450000</v>
      </c>
      <c r="X66" s="160">
        <v>370000</v>
      </c>
      <c r="Y66" s="160">
        <v>741</v>
      </c>
      <c r="Z66" s="160">
        <v>328123.07027027028</v>
      </c>
      <c r="AA66" s="160">
        <v>1277300</v>
      </c>
      <c r="AB66" s="160">
        <v>143500</v>
      </c>
    </row>
    <row r="67" spans="1:28" ht="14.25">
      <c r="A67" s="71" t="s">
        <v>65</v>
      </c>
      <c r="B67" s="76">
        <f>Q57</f>
        <v>48</v>
      </c>
      <c r="C67" s="76">
        <f t="shared" ref="C67:M69" si="31">R57</f>
        <v>239527.66666666666</v>
      </c>
      <c r="D67" s="76">
        <f t="shared" si="31"/>
        <v>475000</v>
      </c>
      <c r="E67" s="76">
        <f t="shared" si="31"/>
        <v>84578</v>
      </c>
      <c r="F67" s="76">
        <f t="shared" si="31"/>
        <v>16</v>
      </c>
      <c r="G67" s="76">
        <f t="shared" si="31"/>
        <v>274125</v>
      </c>
      <c r="H67" s="76">
        <f t="shared" si="31"/>
        <v>475000</v>
      </c>
      <c r="I67" s="76">
        <f t="shared" si="31"/>
        <v>196000</v>
      </c>
      <c r="J67" s="76">
        <f t="shared" si="31"/>
        <v>32</v>
      </c>
      <c r="K67" s="76">
        <f t="shared" si="31"/>
        <v>222229</v>
      </c>
      <c r="L67" s="76">
        <f t="shared" si="31"/>
        <v>285000</v>
      </c>
      <c r="M67" s="76">
        <f t="shared" si="31"/>
        <v>84578</v>
      </c>
      <c r="O67" s="162">
        <v>3</v>
      </c>
      <c r="P67" s="161" t="s">
        <v>301</v>
      </c>
      <c r="Q67" s="162">
        <v>1282</v>
      </c>
      <c r="R67" s="162">
        <v>281643.37922895356</v>
      </c>
      <c r="S67" s="162">
        <v>3600000</v>
      </c>
      <c r="T67" s="162">
        <v>59000</v>
      </c>
      <c r="U67" s="160">
        <v>18</v>
      </c>
      <c r="V67" s="160">
        <v>686711.66666666663</v>
      </c>
      <c r="W67" s="160">
        <v>3600000</v>
      </c>
      <c r="X67" s="160">
        <v>395000</v>
      </c>
      <c r="Y67" s="160">
        <v>1264</v>
      </c>
      <c r="Z67" s="160">
        <v>275824.36153232242</v>
      </c>
      <c r="AA67" s="160">
        <v>755000</v>
      </c>
      <c r="AB67" s="160">
        <v>59000</v>
      </c>
    </row>
    <row r="68" spans="1:28" ht="14.25">
      <c r="A68" s="71" t="s">
        <v>66</v>
      </c>
      <c r="B68" s="76">
        <f t="shared" ref="B68:B69" si="32">Q58</f>
        <v>26</v>
      </c>
      <c r="C68" s="76">
        <f t="shared" si="31"/>
        <v>202576.92307692306</v>
      </c>
      <c r="D68" s="76">
        <f t="shared" si="31"/>
        <v>235000</v>
      </c>
      <c r="E68" s="76">
        <f t="shared" si="31"/>
        <v>129000</v>
      </c>
      <c r="F68" s="76">
        <f t="shared" si="31"/>
        <v>22</v>
      </c>
      <c r="G68" s="76">
        <f t="shared" si="31"/>
        <v>211363.63636363635</v>
      </c>
      <c r="H68" s="76">
        <f t="shared" si="31"/>
        <v>235000</v>
      </c>
      <c r="I68" s="76">
        <f t="shared" si="31"/>
        <v>129000</v>
      </c>
      <c r="J68" s="76">
        <f t="shared" si="31"/>
        <v>4</v>
      </c>
      <c r="K68" s="76">
        <f t="shared" si="31"/>
        <v>154250</v>
      </c>
      <c r="L68" s="76">
        <f t="shared" si="31"/>
        <v>165000</v>
      </c>
      <c r="M68" s="76">
        <f t="shared" si="31"/>
        <v>149000</v>
      </c>
      <c r="O68" s="162">
        <v>4</v>
      </c>
      <c r="P68" s="161" t="s">
        <v>35</v>
      </c>
      <c r="Q68" s="162">
        <v>577</v>
      </c>
      <c r="R68" s="162">
        <v>235348.87348353554</v>
      </c>
      <c r="S68" s="162">
        <v>725000</v>
      </c>
      <c r="T68" s="162">
        <v>63000</v>
      </c>
      <c r="U68" s="160">
        <v>26</v>
      </c>
      <c r="V68" s="160">
        <v>259730.76923076922</v>
      </c>
      <c r="W68" s="160">
        <v>330000</v>
      </c>
      <c r="X68" s="160">
        <v>195000</v>
      </c>
      <c r="Y68" s="160">
        <v>551</v>
      </c>
      <c r="Z68" s="160">
        <v>234198.3666061706</v>
      </c>
      <c r="AA68" s="160">
        <v>725000</v>
      </c>
      <c r="AB68" s="160">
        <v>63000</v>
      </c>
    </row>
    <row r="69" spans="1:28" ht="14.25">
      <c r="A69" s="71" t="s">
        <v>67</v>
      </c>
      <c r="B69" s="76">
        <f t="shared" si="32"/>
        <v>71</v>
      </c>
      <c r="C69" s="76">
        <f t="shared" si="31"/>
        <v>168737.661971831</v>
      </c>
      <c r="D69" s="76">
        <f t="shared" si="31"/>
        <v>560000</v>
      </c>
      <c r="E69" s="76">
        <f t="shared" si="31"/>
        <v>31400</v>
      </c>
      <c r="F69" s="76">
        <f t="shared" si="31"/>
        <v>11</v>
      </c>
      <c r="G69" s="76">
        <f t="shared" si="31"/>
        <v>492727.27272727271</v>
      </c>
      <c r="H69" s="76">
        <f t="shared" si="31"/>
        <v>560000</v>
      </c>
      <c r="I69" s="76">
        <f t="shared" si="31"/>
        <v>480000</v>
      </c>
      <c r="J69" s="76">
        <f t="shared" si="31"/>
        <v>60</v>
      </c>
      <c r="K69" s="76">
        <f t="shared" si="31"/>
        <v>109339.56666666667</v>
      </c>
      <c r="L69" s="76">
        <f t="shared" si="31"/>
        <v>203714</v>
      </c>
      <c r="M69" s="76">
        <f t="shared" si="31"/>
        <v>31400</v>
      </c>
      <c r="O69" s="162">
        <v>5</v>
      </c>
      <c r="P69" s="161" t="s">
        <v>42</v>
      </c>
      <c r="Q69" s="162">
        <v>66</v>
      </c>
      <c r="R69" s="162">
        <v>336267.18644067796</v>
      </c>
      <c r="S69" s="162">
        <v>898987</v>
      </c>
      <c r="T69" s="162">
        <v>48600</v>
      </c>
      <c r="U69" s="160">
        <v>5</v>
      </c>
      <c r="V69" s="160">
        <v>523500</v>
      </c>
      <c r="W69" s="160">
        <v>775000</v>
      </c>
      <c r="X69" s="160">
        <v>379000</v>
      </c>
      <c r="Y69" s="160">
        <v>61</v>
      </c>
      <c r="Z69" s="160">
        <v>322650.25454545452</v>
      </c>
      <c r="AA69" s="160">
        <v>898987</v>
      </c>
      <c r="AB69" s="160">
        <v>48600</v>
      </c>
    </row>
    <row r="70" spans="1:28" ht="14.25">
      <c r="A70" s="34" t="s">
        <v>68</v>
      </c>
      <c r="B70" s="73">
        <f>Q76</f>
        <v>46</v>
      </c>
      <c r="C70" s="73">
        <f t="shared" ref="C70:M70" si="33">R76</f>
        <v>69276.34782608696</v>
      </c>
      <c r="D70" s="73">
        <f t="shared" si="33"/>
        <v>114000</v>
      </c>
      <c r="E70" s="73">
        <f t="shared" si="33"/>
        <v>29900</v>
      </c>
      <c r="F70" s="73">
        <f t="shared" si="33"/>
        <v>0</v>
      </c>
      <c r="G70" s="73">
        <f t="shared" si="33"/>
        <v>0</v>
      </c>
      <c r="H70" s="73">
        <f t="shared" si="33"/>
        <v>0</v>
      </c>
      <c r="I70" s="73">
        <f t="shared" si="33"/>
        <v>0</v>
      </c>
      <c r="J70" s="73">
        <f t="shared" si="33"/>
        <v>46</v>
      </c>
      <c r="K70" s="73">
        <f t="shared" si="33"/>
        <v>69276.34782608696</v>
      </c>
      <c r="L70" s="73">
        <f t="shared" si="33"/>
        <v>114000</v>
      </c>
      <c r="M70" s="73">
        <f t="shared" si="33"/>
        <v>29900</v>
      </c>
      <c r="O70" s="162">
        <v>6</v>
      </c>
      <c r="P70" s="161" t="s">
        <v>45</v>
      </c>
      <c r="Q70" s="162">
        <v>114</v>
      </c>
      <c r="R70" s="162">
        <v>438224.8672566372</v>
      </c>
      <c r="S70" s="162">
        <v>1990000</v>
      </c>
      <c r="T70" s="162">
        <v>52000</v>
      </c>
      <c r="U70" s="160">
        <v>26</v>
      </c>
      <c r="V70" s="160">
        <v>775858.07692307688</v>
      </c>
      <c r="W70" s="160">
        <v>1990000</v>
      </c>
      <c r="X70" s="160">
        <v>95800</v>
      </c>
      <c r="Y70" s="160">
        <v>88</v>
      </c>
      <c r="Z70" s="160">
        <v>337322.98850574711</v>
      </c>
      <c r="AA70" s="160">
        <v>755000</v>
      </c>
      <c r="AB70" s="160">
        <v>52000</v>
      </c>
    </row>
    <row r="71" spans="1:28" ht="14.25">
      <c r="A71" s="71" t="s">
        <v>69</v>
      </c>
      <c r="B71" s="76">
        <f>Q60</f>
        <v>16</v>
      </c>
      <c r="C71" s="76">
        <f t="shared" ref="C71:M73" si="34">R60</f>
        <v>81312.5</v>
      </c>
      <c r="D71" s="76">
        <f t="shared" si="34"/>
        <v>114000</v>
      </c>
      <c r="E71" s="76">
        <f t="shared" si="34"/>
        <v>55000</v>
      </c>
      <c r="F71" s="76">
        <f t="shared" si="34"/>
        <v>0</v>
      </c>
      <c r="G71" s="76">
        <f t="shared" si="34"/>
        <v>0</v>
      </c>
      <c r="H71" s="76">
        <f t="shared" si="34"/>
        <v>0</v>
      </c>
      <c r="I71" s="76">
        <f t="shared" si="34"/>
        <v>0</v>
      </c>
      <c r="J71" s="76">
        <f t="shared" si="34"/>
        <v>16</v>
      </c>
      <c r="K71" s="76">
        <f t="shared" si="34"/>
        <v>81312.5</v>
      </c>
      <c r="L71" s="76">
        <f t="shared" si="34"/>
        <v>114000</v>
      </c>
      <c r="M71" s="76">
        <f t="shared" si="34"/>
        <v>55000</v>
      </c>
      <c r="O71" s="162">
        <v>7</v>
      </c>
      <c r="P71" s="161" t="s">
        <v>49</v>
      </c>
      <c r="Q71" s="162">
        <v>69</v>
      </c>
      <c r="R71" s="162">
        <v>363970.5882352941</v>
      </c>
      <c r="S71" s="162">
        <v>1250000</v>
      </c>
      <c r="T71" s="162">
        <v>180000</v>
      </c>
      <c r="U71" s="160">
        <v>27</v>
      </c>
      <c r="V71" s="160">
        <v>472333.33333333331</v>
      </c>
      <c r="W71" s="160">
        <v>1250000</v>
      </c>
      <c r="X71" s="160">
        <v>295000</v>
      </c>
      <c r="Y71" s="160">
        <v>42</v>
      </c>
      <c r="Z71" s="160">
        <v>292609.75609756098</v>
      </c>
      <c r="AA71" s="160">
        <v>1015000</v>
      </c>
      <c r="AB71" s="160">
        <v>180000</v>
      </c>
    </row>
    <row r="72" spans="1:28" ht="14.25">
      <c r="A72" s="71" t="s">
        <v>70</v>
      </c>
      <c r="B72" s="76">
        <f t="shared" ref="B72:B73" si="35">Q61</f>
        <v>17</v>
      </c>
      <c r="C72" s="76">
        <f t="shared" si="34"/>
        <v>52976.470588235294</v>
      </c>
      <c r="D72" s="76">
        <f t="shared" si="34"/>
        <v>79800</v>
      </c>
      <c r="E72" s="76">
        <f t="shared" si="34"/>
        <v>29900</v>
      </c>
      <c r="F72" s="76">
        <f t="shared" si="34"/>
        <v>0</v>
      </c>
      <c r="G72" s="76">
        <f t="shared" si="34"/>
        <v>0</v>
      </c>
      <c r="H72" s="76">
        <f t="shared" si="34"/>
        <v>0</v>
      </c>
      <c r="I72" s="76">
        <f t="shared" si="34"/>
        <v>0</v>
      </c>
      <c r="J72" s="76">
        <f t="shared" si="34"/>
        <v>17</v>
      </c>
      <c r="K72" s="76">
        <f t="shared" si="34"/>
        <v>52976.470588235294</v>
      </c>
      <c r="L72" s="76">
        <f t="shared" si="34"/>
        <v>79800</v>
      </c>
      <c r="M72" s="76">
        <f t="shared" si="34"/>
        <v>29900</v>
      </c>
      <c r="O72" s="162">
        <v>8</v>
      </c>
      <c r="P72" s="161" t="s">
        <v>302</v>
      </c>
      <c r="Q72" s="162">
        <v>24</v>
      </c>
      <c r="R72" s="162">
        <v>277183.33333333331</v>
      </c>
      <c r="S72" s="162">
        <v>395000</v>
      </c>
      <c r="T72" s="162">
        <v>147000</v>
      </c>
      <c r="U72" s="160">
        <v>4</v>
      </c>
      <c r="V72" s="160">
        <v>366250</v>
      </c>
      <c r="W72" s="160">
        <v>395000</v>
      </c>
      <c r="X72" s="160">
        <v>290000</v>
      </c>
      <c r="Y72" s="160">
        <v>20</v>
      </c>
      <c r="Z72" s="160">
        <v>259370</v>
      </c>
      <c r="AA72" s="160">
        <v>380000</v>
      </c>
      <c r="AB72" s="160">
        <v>147000</v>
      </c>
    </row>
    <row r="73" spans="1:28" ht="14.25">
      <c r="A73" s="71" t="s">
        <v>71</v>
      </c>
      <c r="B73" s="76">
        <f t="shared" si="35"/>
        <v>13</v>
      </c>
      <c r="C73" s="76">
        <f t="shared" si="34"/>
        <v>75777.846153846156</v>
      </c>
      <c r="D73" s="76">
        <f t="shared" si="34"/>
        <v>100800</v>
      </c>
      <c r="E73" s="76">
        <f t="shared" si="34"/>
        <v>53603</v>
      </c>
      <c r="F73" s="76">
        <f t="shared" si="34"/>
        <v>0</v>
      </c>
      <c r="G73" s="76">
        <f t="shared" si="34"/>
        <v>0</v>
      </c>
      <c r="H73" s="76">
        <f t="shared" si="34"/>
        <v>0</v>
      </c>
      <c r="I73" s="76">
        <f t="shared" si="34"/>
        <v>0</v>
      </c>
      <c r="J73" s="76">
        <f t="shared" si="34"/>
        <v>13</v>
      </c>
      <c r="K73" s="76">
        <f t="shared" si="34"/>
        <v>75777.846153846156</v>
      </c>
      <c r="L73" s="76">
        <f t="shared" si="34"/>
        <v>100800</v>
      </c>
      <c r="M73" s="76">
        <f t="shared" si="34"/>
        <v>53603</v>
      </c>
      <c r="O73" s="162">
        <v>9</v>
      </c>
      <c r="P73" s="161" t="s">
        <v>303</v>
      </c>
      <c r="Q73" s="162">
        <v>37</v>
      </c>
      <c r="R73" s="162">
        <v>243810.52777777778</v>
      </c>
      <c r="S73" s="162">
        <v>379544</v>
      </c>
      <c r="T73" s="162">
        <v>107100</v>
      </c>
      <c r="U73" s="160">
        <v>7</v>
      </c>
      <c r="V73" s="160">
        <v>288965.83333333331</v>
      </c>
      <c r="W73" s="160">
        <v>365000</v>
      </c>
      <c r="X73" s="160">
        <v>157600</v>
      </c>
      <c r="Y73" s="160">
        <v>30</v>
      </c>
      <c r="Z73" s="160">
        <v>234779.46666666667</v>
      </c>
      <c r="AA73" s="160">
        <v>379544</v>
      </c>
      <c r="AB73" s="160">
        <v>107100</v>
      </c>
    </row>
    <row r="74" spans="1:28" ht="14.25">
      <c r="O74" s="162">
        <v>10</v>
      </c>
      <c r="P74" s="161" t="s">
        <v>59</v>
      </c>
      <c r="Q74" s="162">
        <v>227</v>
      </c>
      <c r="R74" s="162">
        <v>243646.29629629629</v>
      </c>
      <c r="S74" s="162">
        <v>750000</v>
      </c>
      <c r="T74" s="162">
        <v>55000</v>
      </c>
      <c r="U74" s="160">
        <v>29</v>
      </c>
      <c r="V74" s="160">
        <v>318275.86206896551</v>
      </c>
      <c r="W74" s="160">
        <v>520000</v>
      </c>
      <c r="X74" s="160">
        <v>180000</v>
      </c>
      <c r="Y74" s="160">
        <v>198</v>
      </c>
      <c r="Z74" s="160">
        <v>232072.72727272726</v>
      </c>
      <c r="AA74" s="160">
        <v>750000</v>
      </c>
      <c r="AB74" s="160">
        <v>55000</v>
      </c>
    </row>
    <row r="75" spans="1:28" ht="14.25">
      <c r="O75" s="162">
        <v>11</v>
      </c>
      <c r="P75" s="161" t="s">
        <v>64</v>
      </c>
      <c r="Q75" s="162">
        <v>145</v>
      </c>
      <c r="R75" s="162">
        <v>198239.32413793102</v>
      </c>
      <c r="S75" s="162">
        <v>560000</v>
      </c>
      <c r="T75" s="162">
        <v>31400</v>
      </c>
      <c r="U75" s="160">
        <v>49</v>
      </c>
      <c r="V75" s="160">
        <v>295020.40816326533</v>
      </c>
      <c r="W75" s="160">
        <v>560000</v>
      </c>
      <c r="X75" s="160">
        <v>129000</v>
      </c>
      <c r="Y75" s="160">
        <v>96</v>
      </c>
      <c r="Z75" s="160">
        <v>148840.64583333334</v>
      </c>
      <c r="AA75" s="160">
        <v>285000</v>
      </c>
      <c r="AB75" s="160">
        <v>31400</v>
      </c>
    </row>
    <row r="76" spans="1:28" ht="14.25">
      <c r="O76" s="162">
        <v>12</v>
      </c>
      <c r="P76" s="161" t="s">
        <v>68</v>
      </c>
      <c r="Q76" s="162">
        <v>46</v>
      </c>
      <c r="R76" s="162">
        <v>69276.34782608696</v>
      </c>
      <c r="S76" s="162">
        <v>114000</v>
      </c>
      <c r="T76" s="162">
        <v>29900</v>
      </c>
      <c r="Y76" s="160">
        <v>46</v>
      </c>
      <c r="Z76" s="160">
        <v>69276.34782608696</v>
      </c>
      <c r="AA76" s="160">
        <v>114000</v>
      </c>
      <c r="AB76" s="160">
        <v>29900</v>
      </c>
    </row>
    <row r="77" spans="1:28" ht="14.25">
      <c r="Q77" s="159" t="s">
        <v>304</v>
      </c>
      <c r="R77" s="159" t="s">
        <v>319</v>
      </c>
      <c r="S77" s="159" t="s">
        <v>334</v>
      </c>
      <c r="T77" s="159" t="s">
        <v>335</v>
      </c>
      <c r="U77" s="159" t="s">
        <v>304</v>
      </c>
      <c r="V77" s="159" t="s">
        <v>319</v>
      </c>
      <c r="W77" s="159" t="s">
        <v>334</v>
      </c>
      <c r="X77" s="159" t="s">
        <v>335</v>
      </c>
      <c r="Y77" s="159" t="s">
        <v>304</v>
      </c>
      <c r="Z77" s="159" t="s">
        <v>319</v>
      </c>
      <c r="AA77" s="159" t="s">
        <v>334</v>
      </c>
      <c r="AB77" s="159" t="s">
        <v>335</v>
      </c>
    </row>
    <row r="78" spans="1:28" ht="14.25">
      <c r="Q78" s="160">
        <v>6084</v>
      </c>
      <c r="R78" s="160">
        <v>381791.46951907029</v>
      </c>
      <c r="S78" s="160">
        <v>4600000</v>
      </c>
      <c r="T78" s="160">
        <v>29900</v>
      </c>
      <c r="U78" s="160">
        <v>267</v>
      </c>
      <c r="V78" s="160">
        <v>626251</v>
      </c>
      <c r="W78" s="160">
        <v>4600000</v>
      </c>
      <c r="X78" s="160">
        <v>95800</v>
      </c>
      <c r="Y78" s="160">
        <v>5817</v>
      </c>
      <c r="Z78" s="160">
        <v>370587.42670041823</v>
      </c>
      <c r="AA78" s="160">
        <v>3950000</v>
      </c>
      <c r="AB78" s="160">
        <v>29900</v>
      </c>
    </row>
  </sheetData>
  <mergeCells count="9">
    <mergeCell ref="B1:E1"/>
    <mergeCell ref="F1:I1"/>
    <mergeCell ref="J1:M1"/>
    <mergeCell ref="B2:B3"/>
    <mergeCell ref="C2:E2"/>
    <mergeCell ref="F2:F3"/>
    <mergeCell ref="G2:I2"/>
    <mergeCell ref="J2:J3"/>
    <mergeCell ref="K2:M2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50"/>
  <sheetViews>
    <sheetView zoomScale="90" zoomScaleNormal="90" workbookViewId="0">
      <selection sqref="A1:XFD6"/>
    </sheetView>
  </sheetViews>
  <sheetFormatPr defaultColWidth="11.5" defaultRowHeight="10.5"/>
  <cols>
    <col min="1" max="1" width="44.5" style="25" customWidth="1"/>
    <col min="2" max="13" width="11.5" style="25" bestFit="1" customWidth="1"/>
    <col min="14" max="14" width="11.5" style="25"/>
    <col min="15" max="15" width="14.625" style="25" customWidth="1"/>
    <col min="16" max="17" width="11.5" style="25" bestFit="1" customWidth="1"/>
    <col min="18" max="20" width="14.375" style="25" bestFit="1" customWidth="1"/>
    <col min="21" max="21" width="11.5" style="25" bestFit="1" customWidth="1"/>
    <col min="22" max="24" width="14.375" style="25" bestFit="1" customWidth="1"/>
    <col min="25" max="25" width="11.5" style="25" bestFit="1" customWidth="1"/>
    <col min="26" max="28" width="14.375" style="25" bestFit="1" customWidth="1"/>
    <col min="29" max="16384" width="11.5" style="25"/>
  </cols>
  <sheetData>
    <row r="1" spans="1:28">
      <c r="A1" s="66"/>
      <c r="B1" s="225" t="s">
        <v>77</v>
      </c>
      <c r="C1" s="225"/>
      <c r="D1" s="225"/>
      <c r="E1" s="225"/>
      <c r="F1" s="225" t="s">
        <v>84</v>
      </c>
      <c r="G1" s="225"/>
      <c r="H1" s="225"/>
      <c r="I1" s="225"/>
      <c r="J1" s="224" t="s">
        <v>79</v>
      </c>
      <c r="K1" s="224"/>
      <c r="L1" s="224"/>
      <c r="M1" s="224"/>
    </row>
    <row r="2" spans="1:28" ht="19.5" customHeight="1">
      <c r="A2" s="66"/>
      <c r="B2" s="225" t="s">
        <v>80</v>
      </c>
      <c r="C2" s="225" t="s">
        <v>89</v>
      </c>
      <c r="D2" s="225"/>
      <c r="E2" s="225"/>
      <c r="F2" s="225" t="s">
        <v>80</v>
      </c>
      <c r="G2" s="225" t="s">
        <v>89</v>
      </c>
      <c r="H2" s="225"/>
      <c r="I2" s="225"/>
      <c r="J2" s="225" t="s">
        <v>80</v>
      </c>
      <c r="K2" s="225" t="s">
        <v>89</v>
      </c>
      <c r="L2" s="225"/>
      <c r="M2" s="225"/>
    </row>
    <row r="3" spans="1:28">
      <c r="A3" s="66"/>
      <c r="B3" s="225"/>
      <c r="C3" s="69" t="s">
        <v>86</v>
      </c>
      <c r="D3" s="69" t="s">
        <v>87</v>
      </c>
      <c r="E3" s="69" t="s">
        <v>88</v>
      </c>
      <c r="F3" s="225"/>
      <c r="G3" s="69" t="s">
        <v>86</v>
      </c>
      <c r="H3" s="69" t="s">
        <v>87</v>
      </c>
      <c r="I3" s="69" t="s">
        <v>88</v>
      </c>
      <c r="J3" s="225"/>
      <c r="K3" s="69" t="s">
        <v>86</v>
      </c>
      <c r="L3" s="69" t="s">
        <v>87</v>
      </c>
      <c r="M3" s="69" t="s">
        <v>88</v>
      </c>
    </row>
    <row r="4" spans="1:28" ht="14.1" customHeight="1">
      <c r="A4" s="178" t="s">
        <v>2</v>
      </c>
      <c r="B4" s="179">
        <f>Q78</f>
        <v>6084</v>
      </c>
      <c r="C4" s="180">
        <v>95.6</v>
      </c>
      <c r="D4" s="180">
        <v>768</v>
      </c>
      <c r="E4" s="181">
        <f t="shared" ref="E4:J4" si="0">T78</f>
        <v>30.43</v>
      </c>
      <c r="F4" s="179">
        <f t="shared" si="0"/>
        <v>267</v>
      </c>
      <c r="G4" s="181">
        <f t="shared" si="0"/>
        <v>188.69481386928004</v>
      </c>
      <c r="H4" s="181">
        <f t="shared" si="0"/>
        <v>768</v>
      </c>
      <c r="I4" s="181">
        <f t="shared" si="0"/>
        <v>52.713178294573645</v>
      </c>
      <c r="J4" s="179">
        <f t="shared" si="0"/>
        <v>5817</v>
      </c>
      <c r="K4" s="180">
        <v>91.3</v>
      </c>
      <c r="L4" s="180">
        <v>362.1</v>
      </c>
      <c r="M4" s="181">
        <f>AB78</f>
        <v>30.43</v>
      </c>
    </row>
    <row r="5" spans="1:28" ht="14.1" customHeight="1">
      <c r="A5" s="70" t="s">
        <v>73</v>
      </c>
      <c r="B5" s="95">
        <f>Q6</f>
        <v>1070</v>
      </c>
      <c r="C5" s="177">
        <v>92.8</v>
      </c>
      <c r="D5" s="177">
        <v>580.4</v>
      </c>
      <c r="E5" s="92">
        <f t="shared" ref="E5:J5" si="1">T6</f>
        <v>35.159999999999997</v>
      </c>
      <c r="F5" s="95">
        <f t="shared" si="1"/>
        <v>5</v>
      </c>
      <c r="G5" s="92">
        <f t="shared" si="1"/>
        <v>438.01198425196844</v>
      </c>
      <c r="H5" s="92">
        <f t="shared" si="1"/>
        <v>580.3937007874016</v>
      </c>
      <c r="I5" s="92">
        <f t="shared" si="1"/>
        <v>109.43</v>
      </c>
      <c r="J5" s="95">
        <f t="shared" si="1"/>
        <v>1065</v>
      </c>
      <c r="K5" s="177">
        <v>91.1</v>
      </c>
      <c r="L5" s="177">
        <v>327</v>
      </c>
      <c r="M5" s="92">
        <f>AB6</f>
        <v>35.159999999999997</v>
      </c>
      <c r="O5" s="97" t="s">
        <v>296</v>
      </c>
      <c r="P5" s="97" t="s">
        <v>297</v>
      </c>
      <c r="Q5" s="97" t="s">
        <v>338</v>
      </c>
      <c r="R5" s="97" t="s">
        <v>339</v>
      </c>
      <c r="S5" s="97" t="s">
        <v>340</v>
      </c>
      <c r="T5" s="97" t="s">
        <v>341</v>
      </c>
      <c r="U5" s="97" t="s">
        <v>342</v>
      </c>
      <c r="V5" s="97" t="s">
        <v>343</v>
      </c>
      <c r="W5" s="97" t="s">
        <v>344</v>
      </c>
      <c r="X5" s="97" t="s">
        <v>345</v>
      </c>
      <c r="Y5" s="97" t="s">
        <v>361</v>
      </c>
      <c r="Z5" s="97" t="s">
        <v>362</v>
      </c>
      <c r="AA5" s="97" t="s">
        <v>363</v>
      </c>
      <c r="AB5" s="97" t="s">
        <v>364</v>
      </c>
    </row>
    <row r="6" spans="1:28" ht="14.1" customHeight="1">
      <c r="A6" s="34" t="s">
        <v>4</v>
      </c>
      <c r="B6" s="95">
        <f>Q65</f>
        <v>1661</v>
      </c>
      <c r="C6" s="92">
        <f>R65</f>
        <v>99.918265550683785</v>
      </c>
      <c r="D6" s="92">
        <f t="shared" ref="D6:M6" si="2">S65</f>
        <v>241.5</v>
      </c>
      <c r="E6" s="92">
        <f t="shared" si="2"/>
        <v>37.1</v>
      </c>
      <c r="F6" s="95">
        <f t="shared" si="2"/>
        <v>46</v>
      </c>
      <c r="G6" s="92">
        <f t="shared" si="2"/>
        <v>214.93791509756932</v>
      </c>
      <c r="H6" s="92">
        <f t="shared" si="2"/>
        <v>241.5</v>
      </c>
      <c r="I6" s="92">
        <f t="shared" si="2"/>
        <v>149.24409448818898</v>
      </c>
      <c r="J6" s="95">
        <f t="shared" si="2"/>
        <v>1615</v>
      </c>
      <c r="K6" s="92">
        <f t="shared" si="2"/>
        <v>96.607311934190236</v>
      </c>
      <c r="L6" s="92">
        <f t="shared" si="2"/>
        <v>213</v>
      </c>
      <c r="M6" s="92">
        <f t="shared" si="2"/>
        <v>37.1</v>
      </c>
      <c r="O6" s="88" t="s">
        <v>73</v>
      </c>
      <c r="P6" s="88" t="s">
        <v>73</v>
      </c>
      <c r="Q6" s="89">
        <v>1070</v>
      </c>
      <c r="R6" s="89">
        <v>93.477578087479756</v>
      </c>
      <c r="S6" s="89">
        <v>838.34645669291342</v>
      </c>
      <c r="T6" s="89">
        <v>35.159999999999997</v>
      </c>
      <c r="U6" s="89">
        <v>5</v>
      </c>
      <c r="V6" s="89">
        <v>438.01198425196844</v>
      </c>
      <c r="W6" s="89">
        <v>580.3937007874016</v>
      </c>
      <c r="X6" s="89">
        <v>109.43</v>
      </c>
      <c r="Y6" s="89">
        <v>1065</v>
      </c>
      <c r="Z6" s="89">
        <v>91.849343653810038</v>
      </c>
      <c r="AA6" s="89">
        <v>838.34645669291342</v>
      </c>
      <c r="AB6" s="89">
        <v>35.159999999999997</v>
      </c>
    </row>
    <row r="7" spans="1:28" ht="14.1" customHeight="1">
      <c r="A7" s="71" t="s">
        <v>5</v>
      </c>
      <c r="B7" s="96">
        <f>Q7</f>
        <v>651</v>
      </c>
      <c r="C7" s="93">
        <f t="shared" ref="C7:M15" si="3">R7</f>
        <v>111.48085815885889</v>
      </c>
      <c r="D7" s="93">
        <f t="shared" si="3"/>
        <v>188.85826771653544</v>
      </c>
      <c r="E7" s="93">
        <f t="shared" si="3"/>
        <v>43</v>
      </c>
      <c r="F7" s="96">
        <f t="shared" si="3"/>
        <v>0</v>
      </c>
      <c r="G7" s="93">
        <f t="shared" si="3"/>
        <v>0</v>
      </c>
      <c r="H7" s="93">
        <f t="shared" si="3"/>
        <v>0</v>
      </c>
      <c r="I7" s="93">
        <f t="shared" si="3"/>
        <v>0</v>
      </c>
      <c r="J7" s="96">
        <f t="shared" si="3"/>
        <v>651</v>
      </c>
      <c r="K7" s="93">
        <f t="shared" si="3"/>
        <v>111.48085815885889</v>
      </c>
      <c r="L7" s="93">
        <f t="shared" si="3"/>
        <v>188.85826771653544</v>
      </c>
      <c r="M7" s="93">
        <f>AB7</f>
        <v>43</v>
      </c>
      <c r="O7" s="88" t="s">
        <v>299</v>
      </c>
      <c r="P7" s="88" t="s">
        <v>5</v>
      </c>
      <c r="Q7" s="89">
        <v>651</v>
      </c>
      <c r="R7" s="89">
        <v>111.48085815885889</v>
      </c>
      <c r="S7" s="89">
        <v>188.85826771653544</v>
      </c>
      <c r="T7" s="89">
        <v>43</v>
      </c>
      <c r="U7" s="90"/>
      <c r="V7" s="90"/>
      <c r="W7" s="90"/>
      <c r="X7" s="90"/>
      <c r="Y7" s="89">
        <v>651</v>
      </c>
      <c r="Z7" s="89">
        <v>111.48085815885889</v>
      </c>
      <c r="AA7" s="89">
        <v>188.85826771653544</v>
      </c>
      <c r="AB7" s="89">
        <v>43</v>
      </c>
    </row>
    <row r="8" spans="1:28" ht="14.1" customHeight="1">
      <c r="A8" s="71" t="s">
        <v>6</v>
      </c>
      <c r="B8" s="96">
        <f t="shared" ref="B8:B14" si="4">Q8</f>
        <v>137</v>
      </c>
      <c r="C8" s="93">
        <f t="shared" si="3"/>
        <v>85.123818020103585</v>
      </c>
      <c r="D8" s="93">
        <f t="shared" si="3"/>
        <v>149.24409448818898</v>
      </c>
      <c r="E8" s="93">
        <f t="shared" si="3"/>
        <v>43</v>
      </c>
      <c r="F8" s="96">
        <f t="shared" si="3"/>
        <v>1</v>
      </c>
      <c r="G8" s="93">
        <f t="shared" si="3"/>
        <v>149.24409448818898</v>
      </c>
      <c r="H8" s="93">
        <f t="shared" si="3"/>
        <v>149.24409448818898</v>
      </c>
      <c r="I8" s="93">
        <f t="shared" si="3"/>
        <v>149.24409448818898</v>
      </c>
      <c r="J8" s="96">
        <f t="shared" si="3"/>
        <v>136</v>
      </c>
      <c r="K8" s="93">
        <f t="shared" si="3"/>
        <v>84.65234539901472</v>
      </c>
      <c r="L8" s="93">
        <f t="shared" si="3"/>
        <v>134</v>
      </c>
      <c r="M8" s="93">
        <f t="shared" si="3"/>
        <v>43</v>
      </c>
      <c r="O8" s="88" t="s">
        <v>299</v>
      </c>
      <c r="P8" s="88" t="s">
        <v>6</v>
      </c>
      <c r="Q8" s="89">
        <v>137</v>
      </c>
      <c r="R8" s="89">
        <v>85.123818020103585</v>
      </c>
      <c r="S8" s="89">
        <v>149.24409448818898</v>
      </c>
      <c r="T8" s="89">
        <v>43</v>
      </c>
      <c r="U8" s="89">
        <v>1</v>
      </c>
      <c r="V8" s="89">
        <v>149.24409448818898</v>
      </c>
      <c r="W8" s="89">
        <v>149.24409448818898</v>
      </c>
      <c r="X8" s="89">
        <v>149.24409448818898</v>
      </c>
      <c r="Y8" s="89">
        <v>136</v>
      </c>
      <c r="Z8" s="89">
        <v>84.65234539901472</v>
      </c>
      <c r="AA8" s="89">
        <v>134</v>
      </c>
      <c r="AB8" s="89">
        <v>43</v>
      </c>
    </row>
    <row r="9" spans="1:28" ht="14.1" customHeight="1">
      <c r="A9" s="71" t="s">
        <v>7</v>
      </c>
      <c r="B9" s="96">
        <f t="shared" si="4"/>
        <v>36</v>
      </c>
      <c r="C9" s="93">
        <f t="shared" si="3"/>
        <v>221.8138888888889</v>
      </c>
      <c r="D9" s="93">
        <f t="shared" si="3"/>
        <v>241.5</v>
      </c>
      <c r="E9" s="93">
        <f t="shared" si="3"/>
        <v>71</v>
      </c>
      <c r="F9" s="96">
        <f t="shared" si="3"/>
        <v>33</v>
      </c>
      <c r="G9" s="93">
        <f t="shared" si="3"/>
        <v>234.46969696969697</v>
      </c>
      <c r="H9" s="93">
        <f t="shared" si="3"/>
        <v>241.5</v>
      </c>
      <c r="I9" s="93">
        <f t="shared" si="3"/>
        <v>227</v>
      </c>
      <c r="J9" s="96">
        <f t="shared" si="3"/>
        <v>3</v>
      </c>
      <c r="K9" s="93">
        <f t="shared" si="3"/>
        <v>82.600000000000009</v>
      </c>
      <c r="L9" s="93">
        <f t="shared" si="3"/>
        <v>93.8</v>
      </c>
      <c r="M9" s="93">
        <f t="shared" si="3"/>
        <v>71</v>
      </c>
      <c r="O9" s="88" t="s">
        <v>299</v>
      </c>
      <c r="P9" s="88" t="s">
        <v>7</v>
      </c>
      <c r="Q9" s="89">
        <v>36</v>
      </c>
      <c r="R9" s="89">
        <v>221.8138888888889</v>
      </c>
      <c r="S9" s="89">
        <v>241.5</v>
      </c>
      <c r="T9" s="89">
        <v>71</v>
      </c>
      <c r="U9" s="89">
        <v>33</v>
      </c>
      <c r="V9" s="89">
        <v>234.46969696969697</v>
      </c>
      <c r="W9" s="89">
        <v>241.5</v>
      </c>
      <c r="X9" s="89">
        <v>227</v>
      </c>
      <c r="Y9" s="89">
        <v>3</v>
      </c>
      <c r="Z9" s="89">
        <v>82.600000000000009</v>
      </c>
      <c r="AA9" s="89">
        <v>93.8</v>
      </c>
      <c r="AB9" s="89">
        <v>71</v>
      </c>
    </row>
    <row r="10" spans="1:28" ht="14.1" customHeight="1">
      <c r="A10" s="71" t="s">
        <v>8</v>
      </c>
      <c r="B10" s="96">
        <f t="shared" si="4"/>
        <v>439</v>
      </c>
      <c r="C10" s="93">
        <f t="shared" si="3"/>
        <v>81.918313748400664</v>
      </c>
      <c r="D10" s="93">
        <f t="shared" si="3"/>
        <v>154.56</v>
      </c>
      <c r="E10" s="93">
        <f t="shared" si="3"/>
        <v>37.1</v>
      </c>
      <c r="F10" s="96">
        <f t="shared" si="3"/>
        <v>0</v>
      </c>
      <c r="G10" s="93">
        <f t="shared" si="3"/>
        <v>0</v>
      </c>
      <c r="H10" s="93">
        <f t="shared" si="3"/>
        <v>0</v>
      </c>
      <c r="I10" s="93">
        <f t="shared" si="3"/>
        <v>0</v>
      </c>
      <c r="J10" s="96">
        <f t="shared" si="3"/>
        <v>439</v>
      </c>
      <c r="K10" s="93">
        <f t="shared" si="3"/>
        <v>81.918313748400664</v>
      </c>
      <c r="L10" s="93">
        <f t="shared" si="3"/>
        <v>154.56</v>
      </c>
      <c r="M10" s="93">
        <f t="shared" si="3"/>
        <v>37.1</v>
      </c>
      <c r="O10" s="88" t="s">
        <v>299</v>
      </c>
      <c r="P10" s="88" t="s">
        <v>8</v>
      </c>
      <c r="Q10" s="89">
        <v>439</v>
      </c>
      <c r="R10" s="89">
        <v>81.918313748400664</v>
      </c>
      <c r="S10" s="89">
        <v>154.56</v>
      </c>
      <c r="T10" s="89">
        <v>37.1</v>
      </c>
      <c r="U10" s="90"/>
      <c r="V10" s="90"/>
      <c r="W10" s="90"/>
      <c r="X10" s="90"/>
      <c r="Y10" s="89">
        <v>439</v>
      </c>
      <c r="Z10" s="89">
        <v>81.918313748400664</v>
      </c>
      <c r="AA10" s="89">
        <v>154.56</v>
      </c>
      <c r="AB10" s="89">
        <v>37.1</v>
      </c>
    </row>
    <row r="11" spans="1:28" ht="14.1" customHeight="1">
      <c r="A11" s="71" t="s">
        <v>9</v>
      </c>
      <c r="B11" s="96">
        <f t="shared" si="4"/>
        <v>101</v>
      </c>
      <c r="C11" s="93">
        <f t="shared" si="3"/>
        <v>85.177078663405581</v>
      </c>
      <c r="D11" s="93">
        <f t="shared" si="3"/>
        <v>104</v>
      </c>
      <c r="E11" s="93">
        <f t="shared" si="3"/>
        <v>58.21</v>
      </c>
      <c r="F11" s="96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6">
        <f t="shared" si="3"/>
        <v>101</v>
      </c>
      <c r="K11" s="93">
        <f t="shared" si="3"/>
        <v>85.177078663405581</v>
      </c>
      <c r="L11" s="93">
        <f t="shared" si="3"/>
        <v>104</v>
      </c>
      <c r="M11" s="93">
        <f t="shared" si="3"/>
        <v>58.21</v>
      </c>
      <c r="O11" s="88" t="s">
        <v>299</v>
      </c>
      <c r="P11" s="88" t="s">
        <v>9</v>
      </c>
      <c r="Q11" s="89">
        <v>101</v>
      </c>
      <c r="R11" s="89">
        <v>85.177078663405581</v>
      </c>
      <c r="S11" s="89">
        <v>104</v>
      </c>
      <c r="T11" s="89">
        <v>58.21</v>
      </c>
      <c r="U11" s="90"/>
      <c r="V11" s="90"/>
      <c r="W11" s="90"/>
      <c r="X11" s="90"/>
      <c r="Y11" s="89">
        <v>101</v>
      </c>
      <c r="Z11" s="89">
        <v>85.177078663405581</v>
      </c>
      <c r="AA11" s="89">
        <v>104</v>
      </c>
      <c r="AB11" s="89">
        <v>58.21</v>
      </c>
    </row>
    <row r="12" spans="1:28" ht="14.1" customHeight="1">
      <c r="A12" s="71" t="s">
        <v>10</v>
      </c>
      <c r="B12" s="96">
        <f t="shared" si="4"/>
        <v>59</v>
      </c>
      <c r="C12" s="93">
        <f t="shared" si="3"/>
        <v>101.16121267705155</v>
      </c>
      <c r="D12" s="93">
        <f t="shared" si="3"/>
        <v>178</v>
      </c>
      <c r="E12" s="93">
        <f t="shared" si="3"/>
        <v>55.348837209302332</v>
      </c>
      <c r="F12" s="96">
        <f t="shared" si="3"/>
        <v>0</v>
      </c>
      <c r="G12" s="93">
        <f t="shared" si="3"/>
        <v>0</v>
      </c>
      <c r="H12" s="93">
        <f t="shared" si="3"/>
        <v>0</v>
      </c>
      <c r="I12" s="93">
        <f t="shared" si="3"/>
        <v>0</v>
      </c>
      <c r="J12" s="96">
        <f t="shared" si="3"/>
        <v>59</v>
      </c>
      <c r="K12" s="93">
        <f t="shared" si="3"/>
        <v>101.16121267705155</v>
      </c>
      <c r="L12" s="93">
        <f t="shared" si="3"/>
        <v>178</v>
      </c>
      <c r="M12" s="93">
        <f t="shared" si="3"/>
        <v>55.348837209302332</v>
      </c>
      <c r="O12" s="88" t="s">
        <v>299</v>
      </c>
      <c r="P12" s="88" t="s">
        <v>10</v>
      </c>
      <c r="Q12" s="89">
        <v>59</v>
      </c>
      <c r="R12" s="89">
        <v>101.16121267705155</v>
      </c>
      <c r="S12" s="89">
        <v>178</v>
      </c>
      <c r="T12" s="89">
        <v>55.348837209302332</v>
      </c>
      <c r="U12" s="90"/>
      <c r="V12" s="90"/>
      <c r="W12" s="90"/>
      <c r="X12" s="90"/>
      <c r="Y12" s="89">
        <v>59</v>
      </c>
      <c r="Z12" s="89">
        <v>101.16121267705155</v>
      </c>
      <c r="AA12" s="89">
        <v>178</v>
      </c>
      <c r="AB12" s="89">
        <v>55.348837209302332</v>
      </c>
    </row>
    <row r="13" spans="1:28" ht="14.1" customHeight="1">
      <c r="A13" s="71" t="s">
        <v>11</v>
      </c>
      <c r="B13" s="96">
        <f t="shared" si="4"/>
        <v>137</v>
      </c>
      <c r="C13" s="93">
        <f t="shared" si="3"/>
        <v>88.44058394160588</v>
      </c>
      <c r="D13" s="93">
        <f t="shared" si="3"/>
        <v>122.29</v>
      </c>
      <c r="E13" s="93">
        <f t="shared" si="3"/>
        <v>75.14</v>
      </c>
      <c r="F13" s="96">
        <f t="shared" si="3"/>
        <v>0</v>
      </c>
      <c r="G13" s="93">
        <f t="shared" si="3"/>
        <v>0</v>
      </c>
      <c r="H13" s="93">
        <f t="shared" si="3"/>
        <v>0</v>
      </c>
      <c r="I13" s="93">
        <f t="shared" si="3"/>
        <v>0</v>
      </c>
      <c r="J13" s="96">
        <f t="shared" si="3"/>
        <v>137</v>
      </c>
      <c r="K13" s="93">
        <f t="shared" si="3"/>
        <v>88.44058394160588</v>
      </c>
      <c r="L13" s="93">
        <f t="shared" si="3"/>
        <v>122.29</v>
      </c>
      <c r="M13" s="93">
        <f t="shared" si="3"/>
        <v>75.14</v>
      </c>
      <c r="O13" s="88" t="s">
        <v>299</v>
      </c>
      <c r="P13" s="88" t="s">
        <v>11</v>
      </c>
      <c r="Q13" s="89">
        <v>137</v>
      </c>
      <c r="R13" s="89">
        <v>88.44058394160588</v>
      </c>
      <c r="S13" s="89">
        <v>122.29</v>
      </c>
      <c r="T13" s="89">
        <v>75.14</v>
      </c>
      <c r="U13" s="90"/>
      <c r="V13" s="90"/>
      <c r="W13" s="90"/>
      <c r="X13" s="90"/>
      <c r="Y13" s="89">
        <v>137</v>
      </c>
      <c r="Z13" s="89">
        <v>88.44058394160588</v>
      </c>
      <c r="AA13" s="89">
        <v>122.29</v>
      </c>
      <c r="AB13" s="89">
        <v>75.14</v>
      </c>
    </row>
    <row r="14" spans="1:28" ht="14.1" customHeight="1">
      <c r="A14" s="71" t="s">
        <v>12</v>
      </c>
      <c r="B14" s="96">
        <f t="shared" si="4"/>
        <v>81</v>
      </c>
      <c r="C14" s="93">
        <f t="shared" si="3"/>
        <v>101.60150543676282</v>
      </c>
      <c r="D14" s="93">
        <f t="shared" si="3"/>
        <v>213</v>
      </c>
      <c r="E14" s="93">
        <f t="shared" si="3"/>
        <v>72</v>
      </c>
      <c r="F14" s="96">
        <f t="shared" si="3"/>
        <v>0</v>
      </c>
      <c r="G14" s="93">
        <f t="shared" si="3"/>
        <v>0</v>
      </c>
      <c r="H14" s="93">
        <f t="shared" si="3"/>
        <v>0</v>
      </c>
      <c r="I14" s="93">
        <f t="shared" si="3"/>
        <v>0</v>
      </c>
      <c r="J14" s="96">
        <f t="shared" si="3"/>
        <v>81</v>
      </c>
      <c r="K14" s="93">
        <f t="shared" si="3"/>
        <v>101.60150543676282</v>
      </c>
      <c r="L14" s="93">
        <f t="shared" si="3"/>
        <v>213</v>
      </c>
      <c r="M14" s="93">
        <f t="shared" si="3"/>
        <v>72</v>
      </c>
      <c r="O14" s="88" t="s">
        <v>299</v>
      </c>
      <c r="P14" s="88" t="s">
        <v>12</v>
      </c>
      <c r="Q14" s="89">
        <v>81</v>
      </c>
      <c r="R14" s="89">
        <v>101.60150543676282</v>
      </c>
      <c r="S14" s="89">
        <v>213</v>
      </c>
      <c r="T14" s="89">
        <v>72</v>
      </c>
      <c r="U14" s="90"/>
      <c r="V14" s="90"/>
      <c r="W14" s="90"/>
      <c r="X14" s="90"/>
      <c r="Y14" s="89">
        <v>81</v>
      </c>
      <c r="Z14" s="89">
        <v>101.60150543676282</v>
      </c>
      <c r="AA14" s="89">
        <v>213</v>
      </c>
      <c r="AB14" s="89">
        <v>72</v>
      </c>
    </row>
    <row r="15" spans="1:28" ht="14.1" customHeight="1">
      <c r="A15" s="71" t="s">
        <v>13</v>
      </c>
      <c r="B15" s="96">
        <f>Q15</f>
        <v>20</v>
      </c>
      <c r="C15" s="93">
        <f t="shared" si="3"/>
        <v>127.86600000000003</v>
      </c>
      <c r="D15" s="93">
        <f t="shared" si="3"/>
        <v>205</v>
      </c>
      <c r="E15" s="93">
        <f t="shared" si="3"/>
        <v>50</v>
      </c>
      <c r="F15" s="96">
        <f t="shared" si="3"/>
        <v>12</v>
      </c>
      <c r="G15" s="93">
        <f t="shared" si="3"/>
        <v>166.69999999999996</v>
      </c>
      <c r="H15" s="93">
        <f t="shared" si="3"/>
        <v>205</v>
      </c>
      <c r="I15" s="93">
        <f t="shared" si="3"/>
        <v>161.54</v>
      </c>
      <c r="J15" s="96">
        <f t="shared" si="3"/>
        <v>8</v>
      </c>
      <c r="K15" s="93">
        <f t="shared" si="3"/>
        <v>69.615000000000009</v>
      </c>
      <c r="L15" s="93">
        <f t="shared" si="3"/>
        <v>79.05</v>
      </c>
      <c r="M15" s="93">
        <f t="shared" si="3"/>
        <v>50</v>
      </c>
      <c r="O15" s="88" t="s">
        <v>299</v>
      </c>
      <c r="P15" s="88" t="s">
        <v>13</v>
      </c>
      <c r="Q15" s="89">
        <v>20</v>
      </c>
      <c r="R15" s="89">
        <v>127.86600000000003</v>
      </c>
      <c r="S15" s="89">
        <v>205</v>
      </c>
      <c r="T15" s="89">
        <v>50</v>
      </c>
      <c r="U15" s="89">
        <v>12</v>
      </c>
      <c r="V15" s="89">
        <v>166.69999999999996</v>
      </c>
      <c r="W15" s="89">
        <v>205</v>
      </c>
      <c r="X15" s="89">
        <v>161.54</v>
      </c>
      <c r="Y15" s="89">
        <v>8</v>
      </c>
      <c r="Z15" s="89">
        <v>69.615000000000009</v>
      </c>
      <c r="AA15" s="89">
        <v>79.05</v>
      </c>
      <c r="AB15" s="89">
        <v>50</v>
      </c>
    </row>
    <row r="16" spans="1:28" ht="14.1" customHeight="1">
      <c r="A16" s="34" t="s">
        <v>14</v>
      </c>
      <c r="B16" s="95">
        <f>Q66</f>
        <v>766</v>
      </c>
      <c r="C16" s="92">
        <f t="shared" ref="C16:L16" si="5">R66</f>
        <v>98.21546542510319</v>
      </c>
      <c r="D16" s="92">
        <f t="shared" si="5"/>
        <v>425.58</v>
      </c>
      <c r="E16" s="92">
        <f t="shared" si="5"/>
        <v>35.65891472868217</v>
      </c>
      <c r="F16" s="95">
        <f t="shared" si="5"/>
        <v>25</v>
      </c>
      <c r="G16" s="92">
        <f t="shared" si="5"/>
        <v>199.70167007874016</v>
      </c>
      <c r="H16" s="92">
        <f t="shared" si="5"/>
        <v>425.58</v>
      </c>
      <c r="I16" s="92">
        <f t="shared" si="5"/>
        <v>105</v>
      </c>
      <c r="J16" s="95">
        <f t="shared" si="5"/>
        <v>741</v>
      </c>
      <c r="K16" s="92">
        <f t="shared" si="5"/>
        <v>94.791504404400172</v>
      </c>
      <c r="L16" s="92">
        <f t="shared" si="5"/>
        <v>362.05511811023621</v>
      </c>
      <c r="M16" s="92">
        <f>AB66</f>
        <v>35.65891472868217</v>
      </c>
      <c r="O16" s="88" t="s">
        <v>300</v>
      </c>
      <c r="P16" s="88" t="s">
        <v>15</v>
      </c>
      <c r="Q16" s="89">
        <v>49</v>
      </c>
      <c r="R16" s="89">
        <v>91.71734693877552</v>
      </c>
      <c r="S16" s="89">
        <v>148</v>
      </c>
      <c r="T16" s="89">
        <v>59</v>
      </c>
      <c r="U16" s="89">
        <v>8</v>
      </c>
      <c r="V16" s="89">
        <v>132.89374999999998</v>
      </c>
      <c r="W16" s="89">
        <v>145</v>
      </c>
      <c r="X16" s="89">
        <v>105</v>
      </c>
      <c r="Y16" s="89">
        <v>41</v>
      </c>
      <c r="Z16" s="89">
        <v>83.682926829268297</v>
      </c>
      <c r="AA16" s="89">
        <v>148</v>
      </c>
      <c r="AB16" s="89">
        <v>59</v>
      </c>
    </row>
    <row r="17" spans="1:28" ht="14.1" customHeight="1">
      <c r="A17" s="71" t="s">
        <v>15</v>
      </c>
      <c r="B17" s="96">
        <f>Q16</f>
        <v>49</v>
      </c>
      <c r="C17" s="93">
        <f t="shared" ref="C17:M28" si="6">R16</f>
        <v>91.71734693877552</v>
      </c>
      <c r="D17" s="93">
        <f t="shared" si="6"/>
        <v>148</v>
      </c>
      <c r="E17" s="93">
        <f t="shared" si="6"/>
        <v>59</v>
      </c>
      <c r="F17" s="96">
        <f t="shared" si="6"/>
        <v>8</v>
      </c>
      <c r="G17" s="93">
        <f t="shared" si="6"/>
        <v>132.89374999999998</v>
      </c>
      <c r="H17" s="93">
        <f t="shared" si="6"/>
        <v>145</v>
      </c>
      <c r="I17" s="93">
        <f t="shared" si="6"/>
        <v>105</v>
      </c>
      <c r="J17" s="96">
        <f t="shared" si="6"/>
        <v>41</v>
      </c>
      <c r="K17" s="93">
        <f t="shared" si="6"/>
        <v>83.682926829268297</v>
      </c>
      <c r="L17" s="93">
        <f t="shared" si="6"/>
        <v>148</v>
      </c>
      <c r="M17" s="93">
        <f t="shared" si="6"/>
        <v>59</v>
      </c>
      <c r="O17" s="88" t="s">
        <v>300</v>
      </c>
      <c r="P17" s="88" t="s">
        <v>16</v>
      </c>
      <c r="Q17" s="89">
        <v>28</v>
      </c>
      <c r="R17" s="89">
        <v>144.84353205849268</v>
      </c>
      <c r="S17" s="89">
        <v>284</v>
      </c>
      <c r="T17" s="89">
        <v>58.3</v>
      </c>
      <c r="U17" s="89">
        <v>4</v>
      </c>
      <c r="V17" s="89">
        <v>284</v>
      </c>
      <c r="W17" s="89">
        <v>284</v>
      </c>
      <c r="X17" s="89">
        <v>284</v>
      </c>
      <c r="Y17" s="89">
        <v>24</v>
      </c>
      <c r="Z17" s="89">
        <v>121.6507874015748</v>
      </c>
      <c r="AA17" s="89">
        <v>210</v>
      </c>
      <c r="AB17" s="89">
        <v>58.3</v>
      </c>
    </row>
    <row r="18" spans="1:28" ht="14.1" customHeight="1">
      <c r="A18" s="71" t="s">
        <v>16</v>
      </c>
      <c r="B18" s="96">
        <f t="shared" ref="B18:B28" si="7">Q17</f>
        <v>28</v>
      </c>
      <c r="C18" s="93">
        <f t="shared" si="6"/>
        <v>144.84353205849268</v>
      </c>
      <c r="D18" s="93">
        <f t="shared" si="6"/>
        <v>284</v>
      </c>
      <c r="E18" s="93">
        <f t="shared" si="6"/>
        <v>58.3</v>
      </c>
      <c r="F18" s="96">
        <f t="shared" si="6"/>
        <v>4</v>
      </c>
      <c r="G18" s="93">
        <f t="shared" si="6"/>
        <v>284</v>
      </c>
      <c r="H18" s="93">
        <f t="shared" si="6"/>
        <v>284</v>
      </c>
      <c r="I18" s="93">
        <f t="shared" si="6"/>
        <v>284</v>
      </c>
      <c r="J18" s="96">
        <f t="shared" si="6"/>
        <v>24</v>
      </c>
      <c r="K18" s="93">
        <f t="shared" si="6"/>
        <v>121.6507874015748</v>
      </c>
      <c r="L18" s="93">
        <f t="shared" si="6"/>
        <v>210</v>
      </c>
      <c r="M18" s="93">
        <f t="shared" si="6"/>
        <v>58.3</v>
      </c>
      <c r="O18" s="88" t="s">
        <v>300</v>
      </c>
      <c r="P18" s="88" t="s">
        <v>17</v>
      </c>
      <c r="Q18" s="89">
        <v>26</v>
      </c>
      <c r="R18" s="89">
        <v>105.65916009993943</v>
      </c>
      <c r="S18" s="89">
        <v>198.99212598425197</v>
      </c>
      <c r="T18" s="89">
        <v>69</v>
      </c>
      <c r="U18" s="89">
        <v>7</v>
      </c>
      <c r="V18" s="89">
        <v>152.04274465691788</v>
      </c>
      <c r="W18" s="89">
        <v>198.99212598425197</v>
      </c>
      <c r="X18" s="89">
        <v>130</v>
      </c>
      <c r="Y18" s="89">
        <v>19</v>
      </c>
      <c r="Z18" s="89">
        <v>88.570471052631589</v>
      </c>
      <c r="AA18" s="89">
        <v>127.09008</v>
      </c>
      <c r="AB18" s="89">
        <v>69</v>
      </c>
    </row>
    <row r="19" spans="1:28" ht="14.1" customHeight="1">
      <c r="A19" s="71" t="s">
        <v>17</v>
      </c>
      <c r="B19" s="96">
        <f t="shared" si="7"/>
        <v>26</v>
      </c>
      <c r="C19" s="93">
        <f t="shared" si="6"/>
        <v>105.65916009993943</v>
      </c>
      <c r="D19" s="93">
        <f t="shared" si="6"/>
        <v>198.99212598425197</v>
      </c>
      <c r="E19" s="93">
        <f t="shared" si="6"/>
        <v>69</v>
      </c>
      <c r="F19" s="96">
        <f t="shared" si="6"/>
        <v>7</v>
      </c>
      <c r="G19" s="93">
        <f t="shared" si="6"/>
        <v>152.04274465691788</v>
      </c>
      <c r="H19" s="93">
        <f t="shared" si="6"/>
        <v>198.99212598425197</v>
      </c>
      <c r="I19" s="93">
        <f t="shared" si="6"/>
        <v>130</v>
      </c>
      <c r="J19" s="96">
        <f t="shared" si="6"/>
        <v>19</v>
      </c>
      <c r="K19" s="93">
        <f t="shared" si="6"/>
        <v>88.570471052631589</v>
      </c>
      <c r="L19" s="93">
        <f t="shared" si="6"/>
        <v>127.09008</v>
      </c>
      <c r="M19" s="93">
        <f t="shared" si="6"/>
        <v>69</v>
      </c>
      <c r="O19" s="88" t="s">
        <v>300</v>
      </c>
      <c r="P19" s="88" t="s">
        <v>18</v>
      </c>
      <c r="Q19" s="89">
        <v>18</v>
      </c>
      <c r="R19" s="89">
        <v>96.941242344706907</v>
      </c>
      <c r="S19" s="89">
        <v>151.18110236220471</v>
      </c>
      <c r="T19" s="89">
        <v>57.65</v>
      </c>
      <c r="U19" s="90"/>
      <c r="V19" s="90"/>
      <c r="W19" s="90"/>
      <c r="X19" s="90"/>
      <c r="Y19" s="89">
        <v>18</v>
      </c>
      <c r="Z19" s="89">
        <v>96.941242344706907</v>
      </c>
      <c r="AA19" s="89">
        <v>151.18110236220471</v>
      </c>
      <c r="AB19" s="89">
        <v>57.65</v>
      </c>
    </row>
    <row r="20" spans="1:28" ht="14.1" customHeight="1">
      <c r="A20" s="71" t="s">
        <v>18</v>
      </c>
      <c r="B20" s="96">
        <f t="shared" si="7"/>
        <v>18</v>
      </c>
      <c r="C20" s="93">
        <f t="shared" si="6"/>
        <v>96.941242344706907</v>
      </c>
      <c r="D20" s="93">
        <f t="shared" si="6"/>
        <v>151.18110236220471</v>
      </c>
      <c r="E20" s="93">
        <f t="shared" si="6"/>
        <v>57.65</v>
      </c>
      <c r="F20" s="96">
        <f t="shared" si="6"/>
        <v>0</v>
      </c>
      <c r="G20" s="93">
        <f t="shared" si="6"/>
        <v>0</v>
      </c>
      <c r="H20" s="93">
        <f t="shared" si="6"/>
        <v>0</v>
      </c>
      <c r="I20" s="93">
        <f t="shared" si="6"/>
        <v>0</v>
      </c>
      <c r="J20" s="96">
        <f t="shared" si="6"/>
        <v>18</v>
      </c>
      <c r="K20" s="93">
        <f t="shared" si="6"/>
        <v>96.941242344706907</v>
      </c>
      <c r="L20" s="93">
        <f t="shared" si="6"/>
        <v>151.18110236220471</v>
      </c>
      <c r="M20" s="93">
        <f t="shared" si="6"/>
        <v>57.65</v>
      </c>
      <c r="O20" s="88" t="s">
        <v>300</v>
      </c>
      <c r="P20" s="88" t="s">
        <v>19</v>
      </c>
      <c r="Q20" s="89">
        <v>70</v>
      </c>
      <c r="R20" s="89">
        <v>83.938215973003381</v>
      </c>
      <c r="S20" s="89">
        <v>115.56</v>
      </c>
      <c r="T20" s="89">
        <v>38.759689922480618</v>
      </c>
      <c r="U20" s="90"/>
      <c r="V20" s="90"/>
      <c r="W20" s="90"/>
      <c r="X20" s="90"/>
      <c r="Y20" s="89">
        <v>70</v>
      </c>
      <c r="Z20" s="89">
        <v>83.938215973003381</v>
      </c>
      <c r="AA20" s="89">
        <v>115.56</v>
      </c>
      <c r="AB20" s="89">
        <v>38.759689922480618</v>
      </c>
    </row>
    <row r="21" spans="1:28" ht="14.1" customHeight="1">
      <c r="A21" s="71" t="s">
        <v>19</v>
      </c>
      <c r="B21" s="96">
        <f t="shared" si="7"/>
        <v>70</v>
      </c>
      <c r="C21" s="93">
        <f t="shared" si="6"/>
        <v>83.938215973003381</v>
      </c>
      <c r="D21" s="93">
        <f t="shared" si="6"/>
        <v>115.56</v>
      </c>
      <c r="E21" s="93">
        <f t="shared" si="6"/>
        <v>38.759689922480618</v>
      </c>
      <c r="F21" s="96">
        <f t="shared" si="6"/>
        <v>0</v>
      </c>
      <c r="G21" s="93">
        <f t="shared" si="6"/>
        <v>0</v>
      </c>
      <c r="H21" s="93">
        <f t="shared" si="6"/>
        <v>0</v>
      </c>
      <c r="I21" s="93">
        <f t="shared" si="6"/>
        <v>0</v>
      </c>
      <c r="J21" s="96">
        <f t="shared" si="6"/>
        <v>70</v>
      </c>
      <c r="K21" s="93">
        <f t="shared" si="6"/>
        <v>83.938215973003381</v>
      </c>
      <c r="L21" s="93">
        <f t="shared" si="6"/>
        <v>115.56</v>
      </c>
      <c r="M21" s="93">
        <f t="shared" si="6"/>
        <v>38.759689922480618</v>
      </c>
      <c r="O21" s="88" t="s">
        <v>300</v>
      </c>
      <c r="P21" s="88" t="s">
        <v>20</v>
      </c>
      <c r="Q21" s="89">
        <v>142</v>
      </c>
      <c r="R21" s="89">
        <v>91.006690972607359</v>
      </c>
      <c r="S21" s="89">
        <v>151.84</v>
      </c>
      <c r="T21" s="89">
        <v>65</v>
      </c>
      <c r="U21" s="90"/>
      <c r="V21" s="90"/>
      <c r="W21" s="90"/>
      <c r="X21" s="90"/>
      <c r="Y21" s="89">
        <v>142</v>
      </c>
      <c r="Z21" s="89">
        <v>91.006690972607359</v>
      </c>
      <c r="AA21" s="89">
        <v>151.84</v>
      </c>
      <c r="AB21" s="89">
        <v>65</v>
      </c>
    </row>
    <row r="22" spans="1:28" ht="14.1" customHeight="1">
      <c r="A22" s="71" t="s">
        <v>20</v>
      </c>
      <c r="B22" s="96">
        <f t="shared" si="7"/>
        <v>142</v>
      </c>
      <c r="C22" s="93">
        <f t="shared" si="6"/>
        <v>91.006690972607359</v>
      </c>
      <c r="D22" s="93">
        <f t="shared" si="6"/>
        <v>151.84</v>
      </c>
      <c r="E22" s="93">
        <f t="shared" si="6"/>
        <v>65</v>
      </c>
      <c r="F22" s="96">
        <f t="shared" si="6"/>
        <v>0</v>
      </c>
      <c r="G22" s="93">
        <f t="shared" si="6"/>
        <v>0</v>
      </c>
      <c r="H22" s="93">
        <f t="shared" si="6"/>
        <v>0</v>
      </c>
      <c r="I22" s="93">
        <f t="shared" si="6"/>
        <v>0</v>
      </c>
      <c r="J22" s="96">
        <f t="shared" si="6"/>
        <v>142</v>
      </c>
      <c r="K22" s="93">
        <f t="shared" si="6"/>
        <v>91.006690972607359</v>
      </c>
      <c r="L22" s="93">
        <f t="shared" si="6"/>
        <v>151.84</v>
      </c>
      <c r="M22" s="93">
        <f t="shared" si="6"/>
        <v>65</v>
      </c>
      <c r="O22" s="88" t="s">
        <v>300</v>
      </c>
      <c r="P22" s="88" t="s">
        <v>21</v>
      </c>
      <c r="Q22" s="89">
        <v>51</v>
      </c>
      <c r="R22" s="89">
        <v>75.533077448766221</v>
      </c>
      <c r="S22" s="89">
        <v>123.86</v>
      </c>
      <c r="T22" s="89">
        <v>35.65891472868217</v>
      </c>
      <c r="U22" s="90"/>
      <c r="V22" s="90"/>
      <c r="W22" s="90"/>
      <c r="X22" s="90"/>
      <c r="Y22" s="89">
        <v>51</v>
      </c>
      <c r="Z22" s="89">
        <v>75.533077448766221</v>
      </c>
      <c r="AA22" s="89">
        <v>123.86</v>
      </c>
      <c r="AB22" s="89">
        <v>35.65891472868217</v>
      </c>
    </row>
    <row r="23" spans="1:28" ht="14.1" customHeight="1">
      <c r="A23" s="71" t="s">
        <v>21</v>
      </c>
      <c r="B23" s="96">
        <f t="shared" si="7"/>
        <v>51</v>
      </c>
      <c r="C23" s="93">
        <f t="shared" si="6"/>
        <v>75.533077448766221</v>
      </c>
      <c r="D23" s="93">
        <f t="shared" si="6"/>
        <v>123.86</v>
      </c>
      <c r="E23" s="93">
        <f t="shared" si="6"/>
        <v>35.65891472868217</v>
      </c>
      <c r="F23" s="96">
        <f t="shared" si="6"/>
        <v>0</v>
      </c>
      <c r="G23" s="93">
        <f t="shared" si="6"/>
        <v>0</v>
      </c>
      <c r="H23" s="93">
        <f t="shared" si="6"/>
        <v>0</v>
      </c>
      <c r="I23" s="93">
        <f t="shared" si="6"/>
        <v>0</v>
      </c>
      <c r="J23" s="96">
        <f t="shared" si="6"/>
        <v>51</v>
      </c>
      <c r="K23" s="93">
        <f t="shared" si="6"/>
        <v>75.533077448766221</v>
      </c>
      <c r="L23" s="93">
        <f t="shared" si="6"/>
        <v>123.86</v>
      </c>
      <c r="M23" s="93">
        <f t="shared" si="6"/>
        <v>35.65891472868217</v>
      </c>
      <c r="O23" s="88" t="s">
        <v>300</v>
      </c>
      <c r="P23" s="88" t="s">
        <v>22</v>
      </c>
      <c r="Q23" s="89">
        <v>69</v>
      </c>
      <c r="R23" s="89">
        <v>84.133043478260916</v>
      </c>
      <c r="S23" s="89">
        <v>130.59</v>
      </c>
      <c r="T23" s="89">
        <v>44.38</v>
      </c>
      <c r="U23" s="90"/>
      <c r="V23" s="90"/>
      <c r="W23" s="90"/>
      <c r="X23" s="90"/>
      <c r="Y23" s="89">
        <v>69</v>
      </c>
      <c r="Z23" s="89">
        <v>84.133043478260916</v>
      </c>
      <c r="AA23" s="89">
        <v>130.59</v>
      </c>
      <c r="AB23" s="89">
        <v>44.38</v>
      </c>
    </row>
    <row r="24" spans="1:28" ht="14.1" customHeight="1">
      <c r="A24" s="71" t="s">
        <v>22</v>
      </c>
      <c r="B24" s="96">
        <f t="shared" si="7"/>
        <v>69</v>
      </c>
      <c r="C24" s="93">
        <f t="shared" si="6"/>
        <v>84.133043478260916</v>
      </c>
      <c r="D24" s="93">
        <f t="shared" si="6"/>
        <v>130.59</v>
      </c>
      <c r="E24" s="93">
        <f t="shared" si="6"/>
        <v>44.38</v>
      </c>
      <c r="F24" s="96">
        <f t="shared" si="6"/>
        <v>0</v>
      </c>
      <c r="G24" s="93">
        <f t="shared" si="6"/>
        <v>0</v>
      </c>
      <c r="H24" s="93">
        <f t="shared" si="6"/>
        <v>0</v>
      </c>
      <c r="I24" s="93">
        <f t="shared" si="6"/>
        <v>0</v>
      </c>
      <c r="J24" s="96">
        <f t="shared" si="6"/>
        <v>69</v>
      </c>
      <c r="K24" s="93">
        <f t="shared" si="6"/>
        <v>84.133043478260916</v>
      </c>
      <c r="L24" s="93">
        <f t="shared" si="6"/>
        <v>130.59</v>
      </c>
      <c r="M24" s="93">
        <f t="shared" si="6"/>
        <v>44.38</v>
      </c>
      <c r="O24" s="88" t="s">
        <v>300</v>
      </c>
      <c r="P24" s="88" t="s">
        <v>23</v>
      </c>
      <c r="Q24" s="89">
        <v>23</v>
      </c>
      <c r="R24" s="89">
        <v>84.158640053714208</v>
      </c>
      <c r="S24" s="89">
        <v>98.574803149606296</v>
      </c>
      <c r="T24" s="89">
        <v>61.806201550387598</v>
      </c>
      <c r="U24" s="90"/>
      <c r="V24" s="90"/>
      <c r="W24" s="90"/>
      <c r="X24" s="90"/>
      <c r="Y24" s="89">
        <v>23</v>
      </c>
      <c r="Z24" s="89">
        <v>84.158640053714208</v>
      </c>
      <c r="AA24" s="89">
        <v>98.574803149606296</v>
      </c>
      <c r="AB24" s="89">
        <v>61.806201550387598</v>
      </c>
    </row>
    <row r="25" spans="1:28" ht="14.1" customHeight="1">
      <c r="A25" s="71" t="s">
        <v>23</v>
      </c>
      <c r="B25" s="96">
        <f t="shared" si="7"/>
        <v>23</v>
      </c>
      <c r="C25" s="93">
        <f t="shared" si="6"/>
        <v>84.158640053714208</v>
      </c>
      <c r="D25" s="93">
        <f t="shared" si="6"/>
        <v>98.574803149606296</v>
      </c>
      <c r="E25" s="93">
        <f t="shared" si="6"/>
        <v>61.806201550387598</v>
      </c>
      <c r="F25" s="96">
        <f t="shared" si="6"/>
        <v>0</v>
      </c>
      <c r="G25" s="93">
        <f t="shared" si="6"/>
        <v>0</v>
      </c>
      <c r="H25" s="93">
        <f t="shared" si="6"/>
        <v>0</v>
      </c>
      <c r="I25" s="93">
        <f t="shared" si="6"/>
        <v>0</v>
      </c>
      <c r="J25" s="96">
        <f t="shared" si="6"/>
        <v>23</v>
      </c>
      <c r="K25" s="93">
        <f t="shared" si="6"/>
        <v>84.158640053714208</v>
      </c>
      <c r="L25" s="93">
        <f t="shared" si="6"/>
        <v>98.574803149606296</v>
      </c>
      <c r="M25" s="93">
        <f t="shared" si="6"/>
        <v>61.806201550387598</v>
      </c>
      <c r="O25" s="88" t="s">
        <v>300</v>
      </c>
      <c r="P25" s="88" t="s">
        <v>24</v>
      </c>
      <c r="Q25" s="89">
        <v>69</v>
      </c>
      <c r="R25" s="89">
        <v>98.972528956049359</v>
      </c>
      <c r="S25" s="89">
        <v>209</v>
      </c>
      <c r="T25" s="89">
        <v>54</v>
      </c>
      <c r="U25" s="89">
        <v>1</v>
      </c>
      <c r="V25" s="89">
        <v>119</v>
      </c>
      <c r="W25" s="89">
        <v>119</v>
      </c>
      <c r="X25" s="89">
        <v>119</v>
      </c>
      <c r="Y25" s="89">
        <v>68</v>
      </c>
      <c r="Z25" s="89">
        <v>98.678007323050096</v>
      </c>
      <c r="AA25" s="89">
        <v>209</v>
      </c>
      <c r="AB25" s="89">
        <v>54</v>
      </c>
    </row>
    <row r="26" spans="1:28" ht="14.1" customHeight="1">
      <c r="A26" s="71" t="s">
        <v>24</v>
      </c>
      <c r="B26" s="96">
        <f t="shared" si="7"/>
        <v>69</v>
      </c>
      <c r="C26" s="93">
        <f t="shared" si="6"/>
        <v>98.972528956049359</v>
      </c>
      <c r="D26" s="93">
        <f t="shared" si="6"/>
        <v>209</v>
      </c>
      <c r="E26" s="93">
        <f t="shared" si="6"/>
        <v>54</v>
      </c>
      <c r="F26" s="96">
        <f t="shared" si="6"/>
        <v>1</v>
      </c>
      <c r="G26" s="93">
        <f t="shared" si="6"/>
        <v>119</v>
      </c>
      <c r="H26" s="93">
        <f t="shared" si="6"/>
        <v>119</v>
      </c>
      <c r="I26" s="93">
        <f t="shared" si="6"/>
        <v>119</v>
      </c>
      <c r="J26" s="96">
        <f t="shared" si="6"/>
        <v>68</v>
      </c>
      <c r="K26" s="93">
        <f t="shared" si="6"/>
        <v>98.678007323050096</v>
      </c>
      <c r="L26" s="93">
        <f t="shared" si="6"/>
        <v>209</v>
      </c>
      <c r="M26" s="93">
        <f t="shared" si="6"/>
        <v>54</v>
      </c>
      <c r="O26" s="88" t="s">
        <v>300</v>
      </c>
      <c r="P26" s="88" t="s">
        <v>25</v>
      </c>
      <c r="Q26" s="89">
        <v>188</v>
      </c>
      <c r="R26" s="89">
        <v>119.826450096331</v>
      </c>
      <c r="S26" s="89">
        <v>425.58</v>
      </c>
      <c r="T26" s="89">
        <v>44.58</v>
      </c>
      <c r="U26" s="89">
        <v>5</v>
      </c>
      <c r="V26" s="89">
        <v>322.01850787401582</v>
      </c>
      <c r="W26" s="89">
        <v>425.58</v>
      </c>
      <c r="X26" s="89">
        <v>184</v>
      </c>
      <c r="Y26" s="89">
        <v>183</v>
      </c>
      <c r="Z26" s="89">
        <v>114.30207693300629</v>
      </c>
      <c r="AA26" s="89">
        <v>362.05511811023621</v>
      </c>
      <c r="AB26" s="89">
        <v>44.58</v>
      </c>
    </row>
    <row r="27" spans="1:28" ht="14.1" customHeight="1">
      <c r="A27" s="71" t="s">
        <v>25</v>
      </c>
      <c r="B27" s="96">
        <f t="shared" si="7"/>
        <v>188</v>
      </c>
      <c r="C27" s="93">
        <f t="shared" si="6"/>
        <v>119.826450096331</v>
      </c>
      <c r="D27" s="93">
        <f t="shared" si="6"/>
        <v>425.58</v>
      </c>
      <c r="E27" s="93">
        <f t="shared" si="6"/>
        <v>44.58</v>
      </c>
      <c r="F27" s="96">
        <f t="shared" si="6"/>
        <v>5</v>
      </c>
      <c r="G27" s="93">
        <f t="shared" si="6"/>
        <v>322.01850787401582</v>
      </c>
      <c r="H27" s="93">
        <f t="shared" si="6"/>
        <v>425.58</v>
      </c>
      <c r="I27" s="93">
        <f t="shared" si="6"/>
        <v>184</v>
      </c>
      <c r="J27" s="96">
        <f t="shared" si="6"/>
        <v>183</v>
      </c>
      <c r="K27" s="93">
        <f t="shared" si="6"/>
        <v>114.30207693300629</v>
      </c>
      <c r="L27" s="93">
        <f t="shared" si="6"/>
        <v>362.05511811023621</v>
      </c>
      <c r="M27" s="93">
        <f t="shared" si="6"/>
        <v>44.58</v>
      </c>
      <c r="O27" s="88" t="s">
        <v>300</v>
      </c>
      <c r="P27" s="88" t="s">
        <v>26</v>
      </c>
      <c r="Q27" s="89">
        <v>33</v>
      </c>
      <c r="R27" s="89">
        <v>74.032699083861871</v>
      </c>
      <c r="S27" s="89">
        <v>107.64000000000001</v>
      </c>
      <c r="T27" s="89">
        <v>56</v>
      </c>
      <c r="U27" s="90"/>
      <c r="V27" s="90"/>
      <c r="W27" s="90"/>
      <c r="X27" s="90"/>
      <c r="Y27" s="89">
        <v>33</v>
      </c>
      <c r="Z27" s="89">
        <v>74.032699083861871</v>
      </c>
      <c r="AA27" s="89">
        <v>107.64000000000001</v>
      </c>
      <c r="AB27" s="89">
        <v>56</v>
      </c>
    </row>
    <row r="28" spans="1:28" ht="14.1" customHeight="1">
      <c r="A28" s="71" t="s">
        <v>26</v>
      </c>
      <c r="B28" s="96">
        <f t="shared" si="7"/>
        <v>33</v>
      </c>
      <c r="C28" s="93">
        <f t="shared" si="6"/>
        <v>74.032699083861871</v>
      </c>
      <c r="D28" s="93">
        <f t="shared" si="6"/>
        <v>107.64000000000001</v>
      </c>
      <c r="E28" s="93">
        <f t="shared" si="6"/>
        <v>56</v>
      </c>
      <c r="F28" s="96">
        <f t="shared" si="6"/>
        <v>0</v>
      </c>
      <c r="G28" s="93">
        <f t="shared" si="6"/>
        <v>0</v>
      </c>
      <c r="H28" s="93">
        <f t="shared" si="6"/>
        <v>0</v>
      </c>
      <c r="I28" s="93">
        <f t="shared" si="6"/>
        <v>0</v>
      </c>
      <c r="J28" s="96">
        <f t="shared" si="6"/>
        <v>33</v>
      </c>
      <c r="K28" s="93">
        <f t="shared" si="6"/>
        <v>74.032699083861871</v>
      </c>
      <c r="L28" s="93">
        <f t="shared" si="6"/>
        <v>107.64000000000001</v>
      </c>
      <c r="M28" s="93">
        <f t="shared" si="6"/>
        <v>56</v>
      </c>
      <c r="O28" s="88" t="s">
        <v>301</v>
      </c>
      <c r="P28" s="88" t="s">
        <v>28</v>
      </c>
      <c r="Q28" s="89">
        <v>35</v>
      </c>
      <c r="R28" s="89">
        <v>113.51428571428572</v>
      </c>
      <c r="S28" s="89">
        <v>768</v>
      </c>
      <c r="T28" s="89">
        <v>66</v>
      </c>
      <c r="U28" s="89">
        <v>3</v>
      </c>
      <c r="V28" s="89">
        <v>406.66666666666669</v>
      </c>
      <c r="W28" s="89">
        <v>768</v>
      </c>
      <c r="X28" s="89">
        <v>175</v>
      </c>
      <c r="Y28" s="89">
        <v>32</v>
      </c>
      <c r="Z28" s="89">
        <v>86.03125</v>
      </c>
      <c r="AA28" s="89">
        <v>128</v>
      </c>
      <c r="AB28" s="89">
        <v>66</v>
      </c>
    </row>
    <row r="29" spans="1:28" ht="14.1" customHeight="1">
      <c r="A29" s="34" t="s">
        <v>27</v>
      </c>
      <c r="B29" s="95">
        <f>Q67</f>
        <v>1282</v>
      </c>
      <c r="C29" s="92">
        <f t="shared" ref="C29:M29" si="8">R67</f>
        <v>92.479380796211117</v>
      </c>
      <c r="D29" s="92">
        <f t="shared" si="8"/>
        <v>768</v>
      </c>
      <c r="E29" s="92">
        <f t="shared" si="8"/>
        <v>30.43</v>
      </c>
      <c r="F29" s="95">
        <f t="shared" si="8"/>
        <v>18</v>
      </c>
      <c r="G29" s="92">
        <f t="shared" si="8"/>
        <v>248.57022637795276</v>
      </c>
      <c r="H29" s="92">
        <f t="shared" si="8"/>
        <v>768</v>
      </c>
      <c r="I29" s="92">
        <f t="shared" si="8"/>
        <v>135</v>
      </c>
      <c r="J29" s="95">
        <f t="shared" si="8"/>
        <v>1264</v>
      </c>
      <c r="K29" s="92">
        <f t="shared" si="8"/>
        <v>90.245966471512119</v>
      </c>
      <c r="L29" s="92">
        <f t="shared" si="8"/>
        <v>207</v>
      </c>
      <c r="M29" s="92">
        <f t="shared" si="8"/>
        <v>30.43</v>
      </c>
      <c r="O29" s="88" t="s">
        <v>301</v>
      </c>
      <c r="P29" s="88" t="s">
        <v>29</v>
      </c>
      <c r="Q29" s="89">
        <v>74</v>
      </c>
      <c r="R29" s="89">
        <v>95.905893023585747</v>
      </c>
      <c r="S29" s="89">
        <v>150</v>
      </c>
      <c r="T29" s="89">
        <v>61.44</v>
      </c>
      <c r="U29" s="90"/>
      <c r="V29" s="90"/>
      <c r="W29" s="90"/>
      <c r="X29" s="90"/>
      <c r="Y29" s="89">
        <v>74</v>
      </c>
      <c r="Z29" s="89">
        <v>95.905893023585747</v>
      </c>
      <c r="AA29" s="89">
        <v>150</v>
      </c>
      <c r="AB29" s="89">
        <v>61.44</v>
      </c>
    </row>
    <row r="30" spans="1:28" ht="14.1" customHeight="1">
      <c r="A30" s="71" t="s">
        <v>28</v>
      </c>
      <c r="B30" s="96">
        <f>Q28</f>
        <v>35</v>
      </c>
      <c r="C30" s="93">
        <f t="shared" ref="C30:M36" si="9">R28</f>
        <v>113.51428571428572</v>
      </c>
      <c r="D30" s="93">
        <f t="shared" si="9"/>
        <v>768</v>
      </c>
      <c r="E30" s="93">
        <f t="shared" si="9"/>
        <v>66</v>
      </c>
      <c r="F30" s="96">
        <f t="shared" si="9"/>
        <v>3</v>
      </c>
      <c r="G30" s="93">
        <f t="shared" si="9"/>
        <v>406.66666666666669</v>
      </c>
      <c r="H30" s="93">
        <f t="shared" si="9"/>
        <v>768</v>
      </c>
      <c r="I30" s="93">
        <f t="shared" si="9"/>
        <v>175</v>
      </c>
      <c r="J30" s="96">
        <f t="shared" si="9"/>
        <v>32</v>
      </c>
      <c r="K30" s="93">
        <f t="shared" si="9"/>
        <v>86.03125</v>
      </c>
      <c r="L30" s="93">
        <f t="shared" si="9"/>
        <v>128</v>
      </c>
      <c r="M30" s="93">
        <f t="shared" si="9"/>
        <v>66</v>
      </c>
      <c r="O30" s="88" t="s">
        <v>301</v>
      </c>
      <c r="P30" s="88" t="s">
        <v>30</v>
      </c>
      <c r="Q30" s="89">
        <v>1</v>
      </c>
      <c r="R30" s="89">
        <v>119</v>
      </c>
      <c r="S30" s="89">
        <v>119</v>
      </c>
      <c r="T30" s="89">
        <v>119</v>
      </c>
      <c r="U30" s="90"/>
      <c r="V30" s="90"/>
      <c r="W30" s="90"/>
      <c r="X30" s="90"/>
      <c r="Y30" s="89">
        <v>1</v>
      </c>
      <c r="Z30" s="89">
        <v>119</v>
      </c>
      <c r="AA30" s="89">
        <v>119</v>
      </c>
      <c r="AB30" s="89">
        <v>119</v>
      </c>
    </row>
    <row r="31" spans="1:28" ht="14.1" customHeight="1">
      <c r="A31" s="71" t="s">
        <v>29</v>
      </c>
      <c r="B31" s="96">
        <f t="shared" ref="B31:B36" si="10">Q29</f>
        <v>74</v>
      </c>
      <c r="C31" s="93">
        <f t="shared" si="9"/>
        <v>95.905893023585747</v>
      </c>
      <c r="D31" s="93">
        <f t="shared" si="9"/>
        <v>150</v>
      </c>
      <c r="E31" s="93">
        <f t="shared" si="9"/>
        <v>61.44</v>
      </c>
      <c r="F31" s="96">
        <f t="shared" si="9"/>
        <v>0</v>
      </c>
      <c r="G31" s="93">
        <f t="shared" si="9"/>
        <v>0</v>
      </c>
      <c r="H31" s="93">
        <f t="shared" si="9"/>
        <v>0</v>
      </c>
      <c r="I31" s="93">
        <f t="shared" si="9"/>
        <v>0</v>
      </c>
      <c r="J31" s="96">
        <f t="shared" si="9"/>
        <v>74</v>
      </c>
      <c r="K31" s="93">
        <f t="shared" si="9"/>
        <v>95.905893023585747</v>
      </c>
      <c r="L31" s="93">
        <f t="shared" si="9"/>
        <v>150</v>
      </c>
      <c r="M31" s="93">
        <f t="shared" si="9"/>
        <v>61.44</v>
      </c>
      <c r="O31" s="88" t="s">
        <v>301</v>
      </c>
      <c r="P31" s="88" t="s">
        <v>31</v>
      </c>
      <c r="Q31" s="89">
        <v>393</v>
      </c>
      <c r="R31" s="89">
        <v>88.607193483082</v>
      </c>
      <c r="S31" s="89">
        <v>292.96062992125985</v>
      </c>
      <c r="T31" s="89">
        <v>30.43</v>
      </c>
      <c r="U31" s="89">
        <v>7</v>
      </c>
      <c r="V31" s="89">
        <v>265.12022497187849</v>
      </c>
      <c r="W31" s="89">
        <v>292.96062992125985</v>
      </c>
      <c r="X31" s="89">
        <v>248.74015748031493</v>
      </c>
      <c r="Y31" s="89">
        <v>386</v>
      </c>
      <c r="Z31" s="89">
        <v>85.355637639867311</v>
      </c>
      <c r="AA31" s="89">
        <v>186.09448818897638</v>
      </c>
      <c r="AB31" s="89">
        <v>30.43</v>
      </c>
    </row>
    <row r="32" spans="1:28" ht="14.1" customHeight="1">
      <c r="A32" s="71" t="s">
        <v>30</v>
      </c>
      <c r="B32" s="96">
        <f t="shared" si="10"/>
        <v>1</v>
      </c>
      <c r="C32" s="93">
        <f t="shared" si="9"/>
        <v>119</v>
      </c>
      <c r="D32" s="93">
        <f t="shared" si="9"/>
        <v>119</v>
      </c>
      <c r="E32" s="93">
        <f t="shared" si="9"/>
        <v>119</v>
      </c>
      <c r="F32" s="96">
        <f t="shared" si="9"/>
        <v>0</v>
      </c>
      <c r="G32" s="93">
        <f t="shared" si="9"/>
        <v>0</v>
      </c>
      <c r="H32" s="93">
        <f t="shared" si="9"/>
        <v>0</v>
      </c>
      <c r="I32" s="93">
        <f t="shared" si="9"/>
        <v>0</v>
      </c>
      <c r="J32" s="96">
        <f t="shared" si="9"/>
        <v>1</v>
      </c>
      <c r="K32" s="93">
        <f t="shared" si="9"/>
        <v>119</v>
      </c>
      <c r="L32" s="93">
        <f t="shared" si="9"/>
        <v>119</v>
      </c>
      <c r="M32" s="93">
        <f t="shared" si="9"/>
        <v>119</v>
      </c>
      <c r="O32" s="88" t="s">
        <v>301</v>
      </c>
      <c r="P32" s="88" t="s">
        <v>32</v>
      </c>
      <c r="Q32" s="89">
        <v>93</v>
      </c>
      <c r="R32" s="89">
        <v>93.137618745237504</v>
      </c>
      <c r="S32" s="89">
        <v>177.25</v>
      </c>
      <c r="T32" s="89">
        <v>55.75</v>
      </c>
      <c r="U32" s="89">
        <v>5</v>
      </c>
      <c r="V32" s="89">
        <v>177.25</v>
      </c>
      <c r="W32" s="89">
        <v>177.25</v>
      </c>
      <c r="X32" s="89">
        <v>177.25</v>
      </c>
      <c r="Y32" s="89">
        <v>88</v>
      </c>
      <c r="Z32" s="89">
        <v>88.358506173944178</v>
      </c>
      <c r="AA32" s="89">
        <v>125</v>
      </c>
      <c r="AB32" s="89">
        <v>55.75</v>
      </c>
    </row>
    <row r="33" spans="1:28" ht="14.1" customHeight="1">
      <c r="A33" s="71" t="s">
        <v>31</v>
      </c>
      <c r="B33" s="96">
        <f t="shared" si="10"/>
        <v>393</v>
      </c>
      <c r="C33" s="93">
        <f t="shared" si="9"/>
        <v>88.607193483082</v>
      </c>
      <c r="D33" s="93">
        <f t="shared" si="9"/>
        <v>292.96062992125985</v>
      </c>
      <c r="E33" s="93">
        <f t="shared" si="9"/>
        <v>30.43</v>
      </c>
      <c r="F33" s="96">
        <f t="shared" si="9"/>
        <v>7</v>
      </c>
      <c r="G33" s="93">
        <f t="shared" si="9"/>
        <v>265.12022497187849</v>
      </c>
      <c r="H33" s="93">
        <f t="shared" si="9"/>
        <v>292.96062992125985</v>
      </c>
      <c r="I33" s="93">
        <f t="shared" si="9"/>
        <v>248.74015748031493</v>
      </c>
      <c r="J33" s="96">
        <f t="shared" si="9"/>
        <v>386</v>
      </c>
      <c r="K33" s="93">
        <f t="shared" si="9"/>
        <v>85.355637639867311</v>
      </c>
      <c r="L33" s="93">
        <f t="shared" si="9"/>
        <v>186.09448818897638</v>
      </c>
      <c r="M33" s="93">
        <f t="shared" si="9"/>
        <v>30.43</v>
      </c>
      <c r="O33" s="88" t="s">
        <v>301</v>
      </c>
      <c r="P33" s="88" t="s">
        <v>33</v>
      </c>
      <c r="Q33" s="89">
        <v>474</v>
      </c>
      <c r="R33" s="89">
        <v>97.277651769264921</v>
      </c>
      <c r="S33" s="89">
        <v>207</v>
      </c>
      <c r="T33" s="89">
        <v>40.950000000000003</v>
      </c>
      <c r="U33" s="89">
        <v>3</v>
      </c>
      <c r="V33" s="89">
        <v>170.72416666666666</v>
      </c>
      <c r="W33" s="89">
        <v>192.17250000000001</v>
      </c>
      <c r="X33" s="89">
        <v>135</v>
      </c>
      <c r="Y33" s="89">
        <v>471</v>
      </c>
      <c r="Z33" s="89">
        <v>96.809839572466188</v>
      </c>
      <c r="AA33" s="89">
        <v>207</v>
      </c>
      <c r="AB33" s="89">
        <v>40.950000000000003</v>
      </c>
    </row>
    <row r="34" spans="1:28" ht="14.1" customHeight="1">
      <c r="A34" s="71" t="s">
        <v>32</v>
      </c>
      <c r="B34" s="96">
        <f t="shared" si="10"/>
        <v>93</v>
      </c>
      <c r="C34" s="93">
        <f t="shared" si="9"/>
        <v>93.137618745237504</v>
      </c>
      <c r="D34" s="93">
        <f t="shared" si="9"/>
        <v>177.25</v>
      </c>
      <c r="E34" s="93">
        <f t="shared" si="9"/>
        <v>55.75</v>
      </c>
      <c r="F34" s="96">
        <f t="shared" si="9"/>
        <v>5</v>
      </c>
      <c r="G34" s="93">
        <f t="shared" si="9"/>
        <v>177.25</v>
      </c>
      <c r="H34" s="93">
        <f t="shared" si="9"/>
        <v>177.25</v>
      </c>
      <c r="I34" s="93">
        <f t="shared" si="9"/>
        <v>177.25</v>
      </c>
      <c r="J34" s="96">
        <f t="shared" si="9"/>
        <v>88</v>
      </c>
      <c r="K34" s="93">
        <f t="shared" si="9"/>
        <v>88.358506173944178</v>
      </c>
      <c r="L34" s="93">
        <f t="shared" si="9"/>
        <v>125</v>
      </c>
      <c r="M34" s="93">
        <f t="shared" si="9"/>
        <v>55.75</v>
      </c>
      <c r="O34" s="88" t="s">
        <v>301</v>
      </c>
      <c r="P34" s="88" t="s">
        <v>34</v>
      </c>
      <c r="Q34" s="89">
        <v>212</v>
      </c>
      <c r="R34" s="89">
        <v>83.737096473248357</v>
      </c>
      <c r="S34" s="89">
        <v>164.34645669291299</v>
      </c>
      <c r="T34" s="89">
        <v>36.909999999999997</v>
      </c>
      <c r="U34" s="90"/>
      <c r="V34" s="90"/>
      <c r="W34" s="90"/>
      <c r="X34" s="90"/>
      <c r="Y34" s="89">
        <v>212</v>
      </c>
      <c r="Z34" s="89">
        <v>83.737096473248357</v>
      </c>
      <c r="AA34" s="89">
        <v>164.34645669291299</v>
      </c>
      <c r="AB34" s="89">
        <v>36.909999999999997</v>
      </c>
    </row>
    <row r="35" spans="1:28" ht="14.1" customHeight="1">
      <c r="A35" s="71" t="s">
        <v>33</v>
      </c>
      <c r="B35" s="96">
        <f t="shared" si="10"/>
        <v>474</v>
      </c>
      <c r="C35" s="93">
        <f t="shared" si="9"/>
        <v>97.277651769264921</v>
      </c>
      <c r="D35" s="93">
        <f t="shared" si="9"/>
        <v>207</v>
      </c>
      <c r="E35" s="93">
        <f t="shared" si="9"/>
        <v>40.950000000000003</v>
      </c>
      <c r="F35" s="96">
        <f t="shared" si="9"/>
        <v>3</v>
      </c>
      <c r="G35" s="93">
        <f t="shared" si="9"/>
        <v>170.72416666666666</v>
      </c>
      <c r="H35" s="93">
        <f t="shared" si="9"/>
        <v>192.17250000000001</v>
      </c>
      <c r="I35" s="93">
        <f t="shared" si="9"/>
        <v>135</v>
      </c>
      <c r="J35" s="96">
        <f t="shared" si="9"/>
        <v>471</v>
      </c>
      <c r="K35" s="93">
        <f t="shared" si="9"/>
        <v>96.809839572466188</v>
      </c>
      <c r="L35" s="93">
        <f t="shared" si="9"/>
        <v>207</v>
      </c>
      <c r="M35" s="93">
        <f t="shared" si="9"/>
        <v>40.950000000000003</v>
      </c>
      <c r="O35" s="88" t="s">
        <v>35</v>
      </c>
      <c r="P35" s="88" t="s">
        <v>36</v>
      </c>
      <c r="Q35" s="89">
        <v>15</v>
      </c>
      <c r="R35" s="89">
        <v>113.49343832020999</v>
      </c>
      <c r="S35" s="89">
        <v>146.48031496062993</v>
      </c>
      <c r="T35" s="89">
        <v>78</v>
      </c>
      <c r="U35" s="90"/>
      <c r="V35" s="90"/>
      <c r="W35" s="90"/>
      <c r="X35" s="90"/>
      <c r="Y35" s="89">
        <v>15</v>
      </c>
      <c r="Z35" s="89">
        <v>113.49343832020999</v>
      </c>
      <c r="AA35" s="89">
        <v>146.48031496062993</v>
      </c>
      <c r="AB35" s="89">
        <v>78</v>
      </c>
    </row>
    <row r="36" spans="1:28" ht="14.1" customHeight="1">
      <c r="A36" s="71" t="s">
        <v>34</v>
      </c>
      <c r="B36" s="96">
        <f t="shared" si="10"/>
        <v>212</v>
      </c>
      <c r="C36" s="93">
        <f t="shared" si="9"/>
        <v>83.737096473248357</v>
      </c>
      <c r="D36" s="93">
        <f t="shared" si="9"/>
        <v>164.34645669291299</v>
      </c>
      <c r="E36" s="93">
        <f t="shared" si="9"/>
        <v>36.909999999999997</v>
      </c>
      <c r="F36" s="96">
        <f t="shared" si="9"/>
        <v>0</v>
      </c>
      <c r="G36" s="93">
        <f t="shared" si="9"/>
        <v>0</v>
      </c>
      <c r="H36" s="93">
        <f t="shared" si="9"/>
        <v>0</v>
      </c>
      <c r="I36" s="93">
        <f t="shared" si="9"/>
        <v>0</v>
      </c>
      <c r="J36" s="96">
        <f t="shared" si="9"/>
        <v>212</v>
      </c>
      <c r="K36" s="93">
        <f t="shared" si="9"/>
        <v>83.737096473248357</v>
      </c>
      <c r="L36" s="93">
        <f t="shared" si="9"/>
        <v>164.34645669291299</v>
      </c>
      <c r="M36" s="93">
        <f t="shared" si="9"/>
        <v>36.909999999999997</v>
      </c>
      <c r="O36" s="88" t="s">
        <v>35</v>
      </c>
      <c r="P36" s="88" t="s">
        <v>37</v>
      </c>
      <c r="Q36" s="89">
        <v>10</v>
      </c>
      <c r="R36" s="89">
        <v>92.86</v>
      </c>
      <c r="S36" s="89">
        <v>115.2</v>
      </c>
      <c r="T36" s="89">
        <v>72.8</v>
      </c>
      <c r="U36" s="90"/>
      <c r="V36" s="90"/>
      <c r="W36" s="90"/>
      <c r="X36" s="90"/>
      <c r="Y36" s="89">
        <v>10</v>
      </c>
      <c r="Z36" s="89">
        <v>92.86</v>
      </c>
      <c r="AA36" s="89">
        <v>115.2</v>
      </c>
      <c r="AB36" s="89">
        <v>72.8</v>
      </c>
    </row>
    <row r="37" spans="1:28" ht="14.1" customHeight="1">
      <c r="A37" s="34" t="s">
        <v>35</v>
      </c>
      <c r="B37" s="95">
        <f>Q68</f>
        <v>577</v>
      </c>
      <c r="C37" s="92">
        <f t="shared" ref="C37:M37" si="11">R68</f>
        <v>85.628606759729124</v>
      </c>
      <c r="D37" s="92">
        <f t="shared" si="11"/>
        <v>181.88976377952756</v>
      </c>
      <c r="E37" s="92">
        <f t="shared" si="11"/>
        <v>34</v>
      </c>
      <c r="F37" s="95">
        <f t="shared" si="11"/>
        <v>26</v>
      </c>
      <c r="G37" s="92">
        <f t="shared" si="11"/>
        <v>121.55606030993665</v>
      </c>
      <c r="H37" s="92">
        <f t="shared" si="11"/>
        <v>181.88976377952756</v>
      </c>
      <c r="I37" s="92">
        <f t="shared" si="11"/>
        <v>52.713178294573645</v>
      </c>
      <c r="J37" s="95">
        <f t="shared" si="11"/>
        <v>551</v>
      </c>
      <c r="K37" s="92">
        <f t="shared" si="11"/>
        <v>83.933300421606788</v>
      </c>
      <c r="L37" s="92">
        <f t="shared" si="11"/>
        <v>171.35433070866142</v>
      </c>
      <c r="M37" s="92">
        <f t="shared" si="11"/>
        <v>34</v>
      </c>
      <c r="O37" s="88" t="s">
        <v>35</v>
      </c>
      <c r="P37" s="88" t="s">
        <v>38</v>
      </c>
      <c r="Q37" s="89">
        <v>81</v>
      </c>
      <c r="R37" s="89">
        <v>93.461163209876503</v>
      </c>
      <c r="S37" s="89">
        <v>138.80000000000001</v>
      </c>
      <c r="T37" s="89">
        <v>34</v>
      </c>
      <c r="U37" s="90"/>
      <c r="V37" s="90"/>
      <c r="W37" s="90"/>
      <c r="X37" s="90"/>
      <c r="Y37" s="89">
        <v>81</v>
      </c>
      <c r="Z37" s="89">
        <v>93.461163209876503</v>
      </c>
      <c r="AA37" s="89">
        <v>138.80000000000001</v>
      </c>
      <c r="AB37" s="89">
        <v>34</v>
      </c>
    </row>
    <row r="38" spans="1:28" ht="14.1" customHeight="1">
      <c r="A38" s="71" t="s">
        <v>36</v>
      </c>
      <c r="B38" s="96">
        <f>Q35</f>
        <v>15</v>
      </c>
      <c r="C38" s="93">
        <f t="shared" ref="C38:M43" si="12">R35</f>
        <v>113.49343832020999</v>
      </c>
      <c r="D38" s="93">
        <f t="shared" si="12"/>
        <v>146.48031496062993</v>
      </c>
      <c r="E38" s="93">
        <f t="shared" si="12"/>
        <v>78</v>
      </c>
      <c r="F38" s="96">
        <f t="shared" si="12"/>
        <v>0</v>
      </c>
      <c r="G38" s="93">
        <f t="shared" si="12"/>
        <v>0</v>
      </c>
      <c r="H38" s="93">
        <f t="shared" si="12"/>
        <v>0</v>
      </c>
      <c r="I38" s="93">
        <f t="shared" si="12"/>
        <v>0</v>
      </c>
      <c r="J38" s="96">
        <f t="shared" si="12"/>
        <v>15</v>
      </c>
      <c r="K38" s="93">
        <f t="shared" si="12"/>
        <v>113.49343832020999</v>
      </c>
      <c r="L38" s="93">
        <f t="shared" si="12"/>
        <v>146.48031496062993</v>
      </c>
      <c r="M38" s="93">
        <f t="shared" si="12"/>
        <v>78</v>
      </c>
      <c r="O38" s="88" t="s">
        <v>35</v>
      </c>
      <c r="P38" s="88" t="s">
        <v>39</v>
      </c>
      <c r="Q38" s="89">
        <v>81</v>
      </c>
      <c r="R38" s="89">
        <v>85.63760743106937</v>
      </c>
      <c r="S38" s="89">
        <v>162</v>
      </c>
      <c r="T38" s="89">
        <v>49.606299212598422</v>
      </c>
      <c r="U38" s="89">
        <v>5</v>
      </c>
      <c r="V38" s="89">
        <v>82.252143532930475</v>
      </c>
      <c r="W38" s="89">
        <v>138.86250000000001</v>
      </c>
      <c r="X38" s="89">
        <v>52.713178294573645</v>
      </c>
      <c r="Y38" s="89">
        <v>76</v>
      </c>
      <c r="Z38" s="89">
        <v>85.86033531910482</v>
      </c>
      <c r="AA38" s="89">
        <v>162</v>
      </c>
      <c r="AB38" s="89">
        <v>49.606299212598422</v>
      </c>
    </row>
    <row r="39" spans="1:28" ht="14.1" customHeight="1">
      <c r="A39" s="71" t="s">
        <v>37</v>
      </c>
      <c r="B39" s="96">
        <f t="shared" ref="B39:B43" si="13">Q36</f>
        <v>10</v>
      </c>
      <c r="C39" s="93">
        <f t="shared" si="12"/>
        <v>92.86</v>
      </c>
      <c r="D39" s="93">
        <f t="shared" si="12"/>
        <v>115.2</v>
      </c>
      <c r="E39" s="93">
        <f t="shared" si="12"/>
        <v>72.8</v>
      </c>
      <c r="F39" s="96">
        <f t="shared" si="12"/>
        <v>0</v>
      </c>
      <c r="G39" s="93">
        <f t="shared" si="12"/>
        <v>0</v>
      </c>
      <c r="H39" s="93">
        <f t="shared" si="12"/>
        <v>0</v>
      </c>
      <c r="I39" s="93">
        <f t="shared" si="12"/>
        <v>0</v>
      </c>
      <c r="J39" s="96">
        <f t="shared" si="12"/>
        <v>10</v>
      </c>
      <c r="K39" s="93">
        <f t="shared" si="12"/>
        <v>92.86</v>
      </c>
      <c r="L39" s="93">
        <f t="shared" si="12"/>
        <v>115.2</v>
      </c>
      <c r="M39" s="93">
        <f t="shared" si="12"/>
        <v>72.8</v>
      </c>
      <c r="O39" s="88" t="s">
        <v>35</v>
      </c>
      <c r="P39" s="88" t="s">
        <v>40</v>
      </c>
      <c r="Q39" s="89">
        <v>79</v>
      </c>
      <c r="R39" s="89">
        <v>75.867178581997265</v>
      </c>
      <c r="S39" s="89">
        <v>171.35433070866142</v>
      </c>
      <c r="T39" s="89">
        <v>41.24</v>
      </c>
      <c r="U39" s="89">
        <v>1</v>
      </c>
      <c r="V39" s="89">
        <v>138</v>
      </c>
      <c r="W39" s="89">
        <v>138</v>
      </c>
      <c r="X39" s="89">
        <v>138</v>
      </c>
      <c r="Y39" s="89">
        <v>78</v>
      </c>
      <c r="Z39" s="89">
        <v>75.070603948433131</v>
      </c>
      <c r="AA39" s="89">
        <v>171.35433070866142</v>
      </c>
      <c r="AB39" s="89">
        <v>41.24</v>
      </c>
    </row>
    <row r="40" spans="1:28" ht="14.1" customHeight="1">
      <c r="A40" s="71" t="s">
        <v>38</v>
      </c>
      <c r="B40" s="96">
        <f t="shared" si="13"/>
        <v>81</v>
      </c>
      <c r="C40" s="93">
        <f t="shared" si="12"/>
        <v>93.461163209876503</v>
      </c>
      <c r="D40" s="93">
        <f t="shared" si="12"/>
        <v>138.80000000000001</v>
      </c>
      <c r="E40" s="93">
        <f t="shared" si="12"/>
        <v>34</v>
      </c>
      <c r="F40" s="96">
        <f t="shared" si="12"/>
        <v>0</v>
      </c>
      <c r="G40" s="93">
        <f t="shared" si="12"/>
        <v>0</v>
      </c>
      <c r="H40" s="93">
        <f t="shared" si="12"/>
        <v>0</v>
      </c>
      <c r="I40" s="93">
        <f t="shared" si="12"/>
        <v>0</v>
      </c>
      <c r="J40" s="96">
        <f t="shared" si="12"/>
        <v>81</v>
      </c>
      <c r="K40" s="93">
        <f t="shared" si="12"/>
        <v>93.461163209876503</v>
      </c>
      <c r="L40" s="93">
        <f t="shared" si="12"/>
        <v>138.80000000000001</v>
      </c>
      <c r="M40" s="93">
        <f t="shared" si="12"/>
        <v>34</v>
      </c>
      <c r="O40" s="88" t="s">
        <v>35</v>
      </c>
      <c r="P40" s="88" t="s">
        <v>41</v>
      </c>
      <c r="Q40" s="89">
        <v>311</v>
      </c>
      <c r="R40" s="89">
        <v>84.489379407286989</v>
      </c>
      <c r="S40" s="89">
        <v>181.88976377952756</v>
      </c>
      <c r="T40" s="89">
        <v>48</v>
      </c>
      <c r="U40" s="89">
        <v>20</v>
      </c>
      <c r="V40" s="89">
        <v>130.55984251968502</v>
      </c>
      <c r="W40" s="89">
        <v>181.88976377952756</v>
      </c>
      <c r="X40" s="89">
        <v>101.33858267716533</v>
      </c>
      <c r="Y40" s="89">
        <v>291</v>
      </c>
      <c r="Z40" s="89">
        <v>81.323024554201311</v>
      </c>
      <c r="AA40" s="89">
        <v>161.22047244094489</v>
      </c>
      <c r="AB40" s="89">
        <v>48</v>
      </c>
    </row>
    <row r="41" spans="1:28" ht="14.1" customHeight="1">
      <c r="A41" s="71" t="s">
        <v>39</v>
      </c>
      <c r="B41" s="96">
        <f t="shared" si="13"/>
        <v>81</v>
      </c>
      <c r="C41" s="93">
        <f t="shared" si="12"/>
        <v>85.63760743106937</v>
      </c>
      <c r="D41" s="93">
        <f t="shared" si="12"/>
        <v>162</v>
      </c>
      <c r="E41" s="93">
        <f t="shared" si="12"/>
        <v>49.606299212598422</v>
      </c>
      <c r="F41" s="96">
        <f t="shared" si="12"/>
        <v>5</v>
      </c>
      <c r="G41" s="93">
        <f t="shared" si="12"/>
        <v>82.252143532930475</v>
      </c>
      <c r="H41" s="93">
        <f t="shared" si="12"/>
        <v>138.86250000000001</v>
      </c>
      <c r="I41" s="93">
        <f t="shared" si="12"/>
        <v>52.713178294573645</v>
      </c>
      <c r="J41" s="96">
        <f t="shared" si="12"/>
        <v>76</v>
      </c>
      <c r="K41" s="93">
        <f t="shared" si="12"/>
        <v>85.86033531910482</v>
      </c>
      <c r="L41" s="93">
        <f t="shared" si="12"/>
        <v>162</v>
      </c>
      <c r="M41" s="93">
        <f t="shared" si="12"/>
        <v>49.606299212598422</v>
      </c>
      <c r="O41" s="88" t="s">
        <v>42</v>
      </c>
      <c r="P41" s="88" t="s">
        <v>43</v>
      </c>
      <c r="Q41" s="89">
        <v>5</v>
      </c>
      <c r="R41" s="89">
        <v>106</v>
      </c>
      <c r="S41" s="89">
        <v>217</v>
      </c>
      <c r="T41" s="89">
        <v>59</v>
      </c>
      <c r="U41" s="89">
        <v>1</v>
      </c>
      <c r="V41" s="89">
        <v>217</v>
      </c>
      <c r="W41" s="89">
        <v>217</v>
      </c>
      <c r="X41" s="89">
        <v>217</v>
      </c>
      <c r="Y41" s="89">
        <v>4</v>
      </c>
      <c r="Z41" s="89">
        <v>78.25</v>
      </c>
      <c r="AA41" s="89">
        <v>112</v>
      </c>
      <c r="AB41" s="89">
        <v>59</v>
      </c>
    </row>
    <row r="42" spans="1:28" ht="14.1" customHeight="1">
      <c r="A42" s="71" t="s">
        <v>40</v>
      </c>
      <c r="B42" s="96">
        <f t="shared" si="13"/>
        <v>79</v>
      </c>
      <c r="C42" s="93">
        <f t="shared" si="12"/>
        <v>75.867178581997265</v>
      </c>
      <c r="D42" s="93">
        <f t="shared" si="12"/>
        <v>171.35433070866142</v>
      </c>
      <c r="E42" s="93">
        <f t="shared" si="12"/>
        <v>41.24</v>
      </c>
      <c r="F42" s="96">
        <f t="shared" si="12"/>
        <v>1</v>
      </c>
      <c r="G42" s="93">
        <f t="shared" si="12"/>
        <v>138</v>
      </c>
      <c r="H42" s="93">
        <f t="shared" si="12"/>
        <v>138</v>
      </c>
      <c r="I42" s="93">
        <f t="shared" si="12"/>
        <v>138</v>
      </c>
      <c r="J42" s="96">
        <f t="shared" si="12"/>
        <v>78</v>
      </c>
      <c r="K42" s="93">
        <f t="shared" si="12"/>
        <v>75.070603948433131</v>
      </c>
      <c r="L42" s="93">
        <f t="shared" si="12"/>
        <v>171.35433070866142</v>
      </c>
      <c r="M42" s="93">
        <f t="shared" si="12"/>
        <v>41.24</v>
      </c>
      <c r="O42" s="88" t="s">
        <v>42</v>
      </c>
      <c r="P42" s="88" t="s">
        <v>44</v>
      </c>
      <c r="Q42" s="89">
        <v>61</v>
      </c>
      <c r="R42" s="89">
        <v>82.732199761448058</v>
      </c>
      <c r="S42" s="89">
        <v>232.0100787401575</v>
      </c>
      <c r="T42" s="89">
        <v>31</v>
      </c>
      <c r="U42" s="89">
        <v>4</v>
      </c>
      <c r="V42" s="89">
        <v>186.29976377952755</v>
      </c>
      <c r="W42" s="89">
        <v>232.0100787401575</v>
      </c>
      <c r="X42" s="89">
        <v>138.18897637795277</v>
      </c>
      <c r="Y42" s="89">
        <v>57</v>
      </c>
      <c r="Z42" s="89">
        <v>75.464300532109135</v>
      </c>
      <c r="AA42" s="89">
        <v>135.42519685039369</v>
      </c>
      <c r="AB42" s="89">
        <v>31</v>
      </c>
    </row>
    <row r="43" spans="1:28" ht="14.1" customHeight="1">
      <c r="A43" s="71" t="s">
        <v>41</v>
      </c>
      <c r="B43" s="96">
        <f t="shared" si="13"/>
        <v>311</v>
      </c>
      <c r="C43" s="93">
        <f t="shared" si="12"/>
        <v>84.489379407286989</v>
      </c>
      <c r="D43" s="93">
        <f t="shared" si="12"/>
        <v>181.88976377952756</v>
      </c>
      <c r="E43" s="93">
        <f t="shared" si="12"/>
        <v>48</v>
      </c>
      <c r="F43" s="96">
        <f t="shared" si="12"/>
        <v>20</v>
      </c>
      <c r="G43" s="93">
        <f t="shared" si="12"/>
        <v>130.55984251968502</v>
      </c>
      <c r="H43" s="93">
        <f t="shared" si="12"/>
        <v>181.88976377952756</v>
      </c>
      <c r="I43" s="93">
        <f t="shared" si="12"/>
        <v>101.33858267716533</v>
      </c>
      <c r="J43" s="96">
        <f t="shared" si="12"/>
        <v>291</v>
      </c>
      <c r="K43" s="93">
        <f t="shared" si="12"/>
        <v>81.323024554201311</v>
      </c>
      <c r="L43" s="93">
        <f t="shared" si="12"/>
        <v>161.22047244094489</v>
      </c>
      <c r="M43" s="93">
        <f t="shared" si="12"/>
        <v>48</v>
      </c>
      <c r="O43" s="88" t="s">
        <v>45</v>
      </c>
      <c r="P43" s="88" t="s">
        <v>46</v>
      </c>
      <c r="Q43" s="89">
        <v>27</v>
      </c>
      <c r="R43" s="89">
        <v>217.32357734033246</v>
      </c>
      <c r="S43" s="89">
        <v>587</v>
      </c>
      <c r="T43" s="89">
        <v>42</v>
      </c>
      <c r="U43" s="89">
        <v>23</v>
      </c>
      <c r="V43" s="89">
        <v>243.55376470386855</v>
      </c>
      <c r="W43" s="89">
        <v>587</v>
      </c>
      <c r="X43" s="89">
        <v>110</v>
      </c>
      <c r="Y43" s="89">
        <v>4</v>
      </c>
      <c r="Z43" s="89">
        <v>66.5</v>
      </c>
      <c r="AA43" s="89">
        <v>96</v>
      </c>
      <c r="AB43" s="89">
        <v>42</v>
      </c>
    </row>
    <row r="44" spans="1:28" ht="14.1" customHeight="1">
      <c r="A44" s="34" t="s">
        <v>42</v>
      </c>
      <c r="B44" s="95">
        <f>Q69</f>
        <v>66</v>
      </c>
      <c r="C44" s="92">
        <f t="shared" ref="C44:M44" si="14">R69</f>
        <v>84.494911900732291</v>
      </c>
      <c r="D44" s="92">
        <f t="shared" si="14"/>
        <v>232.0100787401575</v>
      </c>
      <c r="E44" s="92">
        <f t="shared" si="14"/>
        <v>31</v>
      </c>
      <c r="F44" s="95">
        <f t="shared" si="14"/>
        <v>5</v>
      </c>
      <c r="G44" s="92">
        <f t="shared" si="14"/>
        <v>192.43981102362204</v>
      </c>
      <c r="H44" s="92">
        <f t="shared" si="14"/>
        <v>232.0100787401575</v>
      </c>
      <c r="I44" s="92">
        <f t="shared" si="14"/>
        <v>138.18897637795277</v>
      </c>
      <c r="J44" s="95">
        <f t="shared" si="14"/>
        <v>61</v>
      </c>
      <c r="K44" s="92">
        <f t="shared" si="14"/>
        <v>75.646969349675743</v>
      </c>
      <c r="L44" s="92">
        <f t="shared" si="14"/>
        <v>135.42519685039369</v>
      </c>
      <c r="M44" s="92">
        <f t="shared" si="14"/>
        <v>31</v>
      </c>
      <c r="O44" s="88" t="s">
        <v>45</v>
      </c>
      <c r="P44" s="88" t="s">
        <v>47</v>
      </c>
      <c r="Q44" s="89">
        <v>73</v>
      </c>
      <c r="R44" s="89">
        <v>93.956886366087815</v>
      </c>
      <c r="S44" s="89">
        <v>153</v>
      </c>
      <c r="T44" s="89">
        <v>35.049999999999997</v>
      </c>
      <c r="U44" s="90"/>
      <c r="V44" s="90"/>
      <c r="W44" s="90"/>
      <c r="X44" s="90"/>
      <c r="Y44" s="89">
        <v>73</v>
      </c>
      <c r="Z44" s="89">
        <v>93.956886366087815</v>
      </c>
      <c r="AA44" s="89">
        <v>153</v>
      </c>
      <c r="AB44" s="89">
        <v>35.049999999999997</v>
      </c>
    </row>
    <row r="45" spans="1:28" ht="14.1" customHeight="1">
      <c r="A45" s="71" t="s">
        <v>43</v>
      </c>
      <c r="B45" s="96">
        <f>Q41</f>
        <v>5</v>
      </c>
      <c r="C45" s="93">
        <f t="shared" ref="C45:M46" si="15">R41</f>
        <v>106</v>
      </c>
      <c r="D45" s="93">
        <f t="shared" si="15"/>
        <v>217</v>
      </c>
      <c r="E45" s="93">
        <f t="shared" si="15"/>
        <v>59</v>
      </c>
      <c r="F45" s="96">
        <f t="shared" si="15"/>
        <v>1</v>
      </c>
      <c r="G45" s="93">
        <f t="shared" si="15"/>
        <v>217</v>
      </c>
      <c r="H45" s="93">
        <f t="shared" si="15"/>
        <v>217</v>
      </c>
      <c r="I45" s="93">
        <f t="shared" si="15"/>
        <v>217</v>
      </c>
      <c r="J45" s="96">
        <f t="shared" si="15"/>
        <v>4</v>
      </c>
      <c r="K45" s="93">
        <f t="shared" si="15"/>
        <v>78.25</v>
      </c>
      <c r="L45" s="93">
        <f t="shared" si="15"/>
        <v>112</v>
      </c>
      <c r="M45" s="93">
        <f t="shared" si="15"/>
        <v>59</v>
      </c>
      <c r="O45" s="88" t="s">
        <v>45</v>
      </c>
      <c r="P45" s="88" t="s">
        <v>48</v>
      </c>
      <c r="Q45" s="89">
        <v>14</v>
      </c>
      <c r="R45" s="89">
        <v>97.124544431946006</v>
      </c>
      <c r="S45" s="89">
        <v>248.74015748031493</v>
      </c>
      <c r="T45" s="89">
        <v>59</v>
      </c>
      <c r="U45" s="89">
        <v>3</v>
      </c>
      <c r="V45" s="89">
        <v>164.92120734908136</v>
      </c>
      <c r="W45" s="89">
        <v>248.74015748031493</v>
      </c>
      <c r="X45" s="89">
        <v>116.02346456692914</v>
      </c>
      <c r="Y45" s="89">
        <v>11</v>
      </c>
      <c r="Z45" s="89">
        <v>78.63454545454546</v>
      </c>
      <c r="AA45" s="89">
        <v>99.52</v>
      </c>
      <c r="AB45" s="89">
        <v>59</v>
      </c>
    </row>
    <row r="46" spans="1:28" ht="14.1" customHeight="1">
      <c r="A46" s="71" t="s">
        <v>44</v>
      </c>
      <c r="B46" s="96">
        <f>Q42</f>
        <v>61</v>
      </c>
      <c r="C46" s="93">
        <f t="shared" si="15"/>
        <v>82.732199761448058</v>
      </c>
      <c r="D46" s="93">
        <f t="shared" si="15"/>
        <v>232.0100787401575</v>
      </c>
      <c r="E46" s="93">
        <f t="shared" si="15"/>
        <v>31</v>
      </c>
      <c r="F46" s="96">
        <f t="shared" si="15"/>
        <v>4</v>
      </c>
      <c r="G46" s="93">
        <f t="shared" si="15"/>
        <v>186.29976377952755</v>
      </c>
      <c r="H46" s="93">
        <f t="shared" si="15"/>
        <v>232.0100787401575</v>
      </c>
      <c r="I46" s="93">
        <f t="shared" si="15"/>
        <v>138.18897637795277</v>
      </c>
      <c r="J46" s="96">
        <f t="shared" si="15"/>
        <v>57</v>
      </c>
      <c r="K46" s="93">
        <f t="shared" si="15"/>
        <v>75.464300532109135</v>
      </c>
      <c r="L46" s="93">
        <f t="shared" si="15"/>
        <v>135.42519685039369</v>
      </c>
      <c r="M46" s="93">
        <f t="shared" si="15"/>
        <v>31</v>
      </c>
      <c r="O46" s="88" t="s">
        <v>49</v>
      </c>
      <c r="P46" s="88" t="s">
        <v>50</v>
      </c>
      <c r="Q46" s="89">
        <v>24</v>
      </c>
      <c r="R46" s="89">
        <v>152.32108595800523</v>
      </c>
      <c r="S46" s="89">
        <v>230.31496062992127</v>
      </c>
      <c r="T46" s="89">
        <v>59</v>
      </c>
      <c r="U46" s="89">
        <v>19</v>
      </c>
      <c r="V46" s="89">
        <v>172.78400331537503</v>
      </c>
      <c r="W46" s="89">
        <v>230.31496062992127</v>
      </c>
      <c r="X46" s="89">
        <v>110</v>
      </c>
      <c r="Y46" s="89">
        <v>5</v>
      </c>
      <c r="Z46" s="89">
        <v>74.561999999999998</v>
      </c>
      <c r="AA46" s="89">
        <v>94.94</v>
      </c>
      <c r="AB46" s="89">
        <v>59</v>
      </c>
    </row>
    <row r="47" spans="1:28" ht="14.1" customHeight="1">
      <c r="A47" s="34" t="s">
        <v>45</v>
      </c>
      <c r="B47" s="95">
        <f>Q70</f>
        <v>114</v>
      </c>
      <c r="C47" s="92">
        <f t="shared" ref="C47:M47" si="16">R70</f>
        <v>123.5643238154441</v>
      </c>
      <c r="D47" s="92">
        <f t="shared" si="16"/>
        <v>587</v>
      </c>
      <c r="E47" s="92">
        <f t="shared" si="16"/>
        <v>35.049999999999997</v>
      </c>
      <c r="F47" s="95">
        <f t="shared" si="16"/>
        <v>26</v>
      </c>
      <c r="G47" s="92">
        <f t="shared" si="16"/>
        <v>234.4807773167777</v>
      </c>
      <c r="H47" s="92">
        <f t="shared" si="16"/>
        <v>587</v>
      </c>
      <c r="I47" s="92">
        <f t="shared" si="16"/>
        <v>110</v>
      </c>
      <c r="J47" s="95">
        <f t="shared" si="16"/>
        <v>88</v>
      </c>
      <c r="K47" s="92">
        <f t="shared" si="16"/>
        <v>90.79355346277741</v>
      </c>
      <c r="L47" s="92">
        <f t="shared" si="16"/>
        <v>153</v>
      </c>
      <c r="M47" s="92">
        <f t="shared" si="16"/>
        <v>35.049999999999997</v>
      </c>
      <c r="O47" s="88" t="s">
        <v>49</v>
      </c>
      <c r="P47" s="88" t="s">
        <v>51</v>
      </c>
      <c r="Q47" s="89">
        <v>45</v>
      </c>
      <c r="R47" s="89">
        <v>95.590786363636369</v>
      </c>
      <c r="S47" s="89">
        <v>185</v>
      </c>
      <c r="T47" s="89">
        <v>38</v>
      </c>
      <c r="U47" s="89">
        <v>8</v>
      </c>
      <c r="V47" s="89">
        <v>154.57139999999998</v>
      </c>
      <c r="W47" s="89">
        <v>185</v>
      </c>
      <c r="X47" s="89">
        <v>103.5</v>
      </c>
      <c r="Y47" s="89">
        <v>37</v>
      </c>
      <c r="Z47" s="89">
        <v>82.483983333333342</v>
      </c>
      <c r="AA47" s="89">
        <v>149.4675</v>
      </c>
      <c r="AB47" s="89">
        <v>38</v>
      </c>
    </row>
    <row r="48" spans="1:28" ht="14.1" customHeight="1">
      <c r="A48" s="71" t="s">
        <v>46</v>
      </c>
      <c r="B48" s="96">
        <f>Q43</f>
        <v>27</v>
      </c>
      <c r="C48" s="93">
        <f t="shared" ref="C48:M50" si="17">R43</f>
        <v>217.32357734033246</v>
      </c>
      <c r="D48" s="93">
        <f t="shared" si="17"/>
        <v>587</v>
      </c>
      <c r="E48" s="93">
        <f t="shared" si="17"/>
        <v>42</v>
      </c>
      <c r="F48" s="96">
        <f t="shared" si="17"/>
        <v>23</v>
      </c>
      <c r="G48" s="93">
        <f t="shared" si="17"/>
        <v>243.55376470386855</v>
      </c>
      <c r="H48" s="93">
        <f t="shared" si="17"/>
        <v>587</v>
      </c>
      <c r="I48" s="93">
        <f t="shared" si="17"/>
        <v>110</v>
      </c>
      <c r="J48" s="96">
        <f t="shared" si="17"/>
        <v>4</v>
      </c>
      <c r="K48" s="93">
        <f t="shared" si="17"/>
        <v>66.5</v>
      </c>
      <c r="L48" s="93">
        <f t="shared" si="17"/>
        <v>96</v>
      </c>
      <c r="M48" s="93">
        <f t="shared" si="17"/>
        <v>42</v>
      </c>
      <c r="O48" s="88" t="s">
        <v>302</v>
      </c>
      <c r="P48" s="88" t="s">
        <v>53</v>
      </c>
      <c r="Q48" s="89">
        <v>24</v>
      </c>
      <c r="R48" s="89">
        <v>96.3375533136483</v>
      </c>
      <c r="S48" s="89">
        <v>138.44999999999999</v>
      </c>
      <c r="T48" s="89">
        <v>51.25</v>
      </c>
      <c r="U48" s="89">
        <v>4</v>
      </c>
      <c r="V48" s="89">
        <v>123.73781988188976</v>
      </c>
      <c r="W48" s="89">
        <v>125.0625</v>
      </c>
      <c r="X48" s="89">
        <v>119.76377952755905</v>
      </c>
      <c r="Y48" s="89">
        <v>20</v>
      </c>
      <c r="Z48" s="89">
        <v>90.857500000000002</v>
      </c>
      <c r="AA48" s="89">
        <v>138.44999999999999</v>
      </c>
      <c r="AB48" s="89">
        <v>51.25</v>
      </c>
    </row>
    <row r="49" spans="1:28" ht="14.1" customHeight="1">
      <c r="A49" s="71" t="s">
        <v>47</v>
      </c>
      <c r="B49" s="96">
        <f t="shared" ref="B49:B50" si="18">Q44</f>
        <v>73</v>
      </c>
      <c r="C49" s="93">
        <f t="shared" si="17"/>
        <v>93.956886366087815</v>
      </c>
      <c r="D49" s="93">
        <f t="shared" si="17"/>
        <v>153</v>
      </c>
      <c r="E49" s="93">
        <f t="shared" si="17"/>
        <v>35.049999999999997</v>
      </c>
      <c r="F49" s="96">
        <f t="shared" si="17"/>
        <v>0</v>
      </c>
      <c r="G49" s="93">
        <f t="shared" si="17"/>
        <v>0</v>
      </c>
      <c r="H49" s="93">
        <f t="shared" si="17"/>
        <v>0</v>
      </c>
      <c r="I49" s="93">
        <f t="shared" si="17"/>
        <v>0</v>
      </c>
      <c r="J49" s="96">
        <f t="shared" si="17"/>
        <v>73</v>
      </c>
      <c r="K49" s="93">
        <f t="shared" si="17"/>
        <v>93.956886366087815</v>
      </c>
      <c r="L49" s="93">
        <f t="shared" si="17"/>
        <v>153</v>
      </c>
      <c r="M49" s="93">
        <f t="shared" si="17"/>
        <v>35.049999999999997</v>
      </c>
      <c r="O49" s="88" t="s">
        <v>303</v>
      </c>
      <c r="P49" s="88" t="s">
        <v>72</v>
      </c>
      <c r="Q49" s="89">
        <v>2</v>
      </c>
      <c r="R49" s="89">
        <v>144.4</v>
      </c>
      <c r="S49" s="89">
        <v>160</v>
      </c>
      <c r="T49" s="89">
        <v>128.80000000000001</v>
      </c>
      <c r="U49" s="89">
        <v>1</v>
      </c>
      <c r="V49" s="89">
        <v>160</v>
      </c>
      <c r="W49" s="89">
        <v>160</v>
      </c>
      <c r="X49" s="89">
        <v>160</v>
      </c>
      <c r="Y49" s="89">
        <v>1</v>
      </c>
      <c r="Z49" s="89">
        <v>128.80000000000001</v>
      </c>
      <c r="AA49" s="89">
        <v>128.80000000000001</v>
      </c>
      <c r="AB49" s="89">
        <v>128.80000000000001</v>
      </c>
    </row>
    <row r="50" spans="1:28" ht="14.1" customHeight="1">
      <c r="A50" s="71" t="s">
        <v>48</v>
      </c>
      <c r="B50" s="96">
        <f t="shared" si="18"/>
        <v>14</v>
      </c>
      <c r="C50" s="93">
        <f t="shared" si="17"/>
        <v>97.124544431946006</v>
      </c>
      <c r="D50" s="93">
        <f t="shared" si="17"/>
        <v>248.74015748031493</v>
      </c>
      <c r="E50" s="93">
        <f t="shared" si="17"/>
        <v>59</v>
      </c>
      <c r="F50" s="96">
        <f t="shared" si="17"/>
        <v>3</v>
      </c>
      <c r="G50" s="93">
        <f t="shared" si="17"/>
        <v>164.92120734908136</v>
      </c>
      <c r="H50" s="93">
        <f t="shared" si="17"/>
        <v>248.74015748031493</v>
      </c>
      <c r="I50" s="93">
        <f t="shared" si="17"/>
        <v>116.02346456692914</v>
      </c>
      <c r="J50" s="96">
        <f t="shared" si="17"/>
        <v>11</v>
      </c>
      <c r="K50" s="93">
        <f t="shared" si="17"/>
        <v>78.63454545454546</v>
      </c>
      <c r="L50" s="93">
        <f t="shared" si="17"/>
        <v>99.52</v>
      </c>
      <c r="M50" s="93">
        <f t="shared" si="17"/>
        <v>59</v>
      </c>
      <c r="O50" s="88" t="s">
        <v>303</v>
      </c>
      <c r="P50" s="88" t="s">
        <v>56</v>
      </c>
      <c r="Q50" s="89">
        <v>4</v>
      </c>
      <c r="R50" s="89">
        <v>75.009031007751929</v>
      </c>
      <c r="S50" s="89">
        <v>87.69</v>
      </c>
      <c r="T50" s="89">
        <v>55.976124031007743</v>
      </c>
      <c r="U50" s="90"/>
      <c r="V50" s="90"/>
      <c r="W50" s="90"/>
      <c r="X50" s="90"/>
      <c r="Y50" s="89">
        <v>4</v>
      </c>
      <c r="Z50" s="89">
        <v>75.009031007751929</v>
      </c>
      <c r="AA50" s="89">
        <v>87.69</v>
      </c>
      <c r="AB50" s="89">
        <v>55.976124031007743</v>
      </c>
    </row>
    <row r="51" spans="1:28" ht="14.1" customHeight="1">
      <c r="A51" s="34" t="s">
        <v>49</v>
      </c>
      <c r="B51" s="95">
        <f>Q71</f>
        <v>69</v>
      </c>
      <c r="C51" s="92">
        <f t="shared" ref="C51:M51" si="19">R71</f>
        <v>115.61324504400187</v>
      </c>
      <c r="D51" s="92">
        <f t="shared" si="19"/>
        <v>230.31496062992127</v>
      </c>
      <c r="E51" s="92">
        <f t="shared" si="19"/>
        <v>38</v>
      </c>
      <c r="F51" s="95">
        <f t="shared" si="19"/>
        <v>27</v>
      </c>
      <c r="G51" s="92">
        <f t="shared" si="19"/>
        <v>167.38767640711578</v>
      </c>
      <c r="H51" s="92">
        <f t="shared" si="19"/>
        <v>230.31496062992127</v>
      </c>
      <c r="I51" s="92">
        <f t="shared" si="19"/>
        <v>103.5</v>
      </c>
      <c r="J51" s="95">
        <f t="shared" si="19"/>
        <v>42</v>
      </c>
      <c r="K51" s="92">
        <f t="shared" si="19"/>
        <v>81.517887804878058</v>
      </c>
      <c r="L51" s="92">
        <f t="shared" si="19"/>
        <v>149.4675</v>
      </c>
      <c r="M51" s="92">
        <f t="shared" si="19"/>
        <v>38</v>
      </c>
      <c r="O51" s="88" t="s">
        <v>303</v>
      </c>
      <c r="P51" s="88" t="s">
        <v>57</v>
      </c>
      <c r="Q51" s="89">
        <v>3</v>
      </c>
      <c r="R51" s="89">
        <v>84.666666666666671</v>
      </c>
      <c r="S51" s="89">
        <v>94</v>
      </c>
      <c r="T51" s="89">
        <v>80</v>
      </c>
      <c r="U51" s="90"/>
      <c r="V51" s="90"/>
      <c r="W51" s="90"/>
      <c r="X51" s="90"/>
      <c r="Y51" s="89">
        <v>3</v>
      </c>
      <c r="Z51" s="89">
        <v>84.666666666666671</v>
      </c>
      <c r="AA51" s="89">
        <v>94</v>
      </c>
      <c r="AB51" s="89">
        <v>80</v>
      </c>
    </row>
    <row r="52" spans="1:28" ht="14.1" customHeight="1">
      <c r="A52" s="71" t="s">
        <v>50</v>
      </c>
      <c r="B52" s="96">
        <f>Q46</f>
        <v>24</v>
      </c>
      <c r="C52" s="93">
        <f t="shared" ref="C52:M53" si="20">R46</f>
        <v>152.32108595800523</v>
      </c>
      <c r="D52" s="93">
        <f t="shared" si="20"/>
        <v>230.31496062992127</v>
      </c>
      <c r="E52" s="93">
        <f t="shared" si="20"/>
        <v>59</v>
      </c>
      <c r="F52" s="96">
        <f t="shared" si="20"/>
        <v>19</v>
      </c>
      <c r="G52" s="93">
        <f t="shared" si="20"/>
        <v>172.78400331537503</v>
      </c>
      <c r="H52" s="93">
        <f t="shared" si="20"/>
        <v>230.31496062992127</v>
      </c>
      <c r="I52" s="93">
        <f t="shared" si="20"/>
        <v>110</v>
      </c>
      <c r="J52" s="96">
        <f t="shared" si="20"/>
        <v>5</v>
      </c>
      <c r="K52" s="93">
        <f t="shared" si="20"/>
        <v>74.561999999999998</v>
      </c>
      <c r="L52" s="93">
        <f t="shared" si="20"/>
        <v>94.94</v>
      </c>
      <c r="M52" s="93">
        <f t="shared" si="20"/>
        <v>59</v>
      </c>
      <c r="O52" s="88" t="s">
        <v>303</v>
      </c>
      <c r="P52" s="88" t="s">
        <v>58</v>
      </c>
      <c r="Q52" s="89">
        <v>28</v>
      </c>
      <c r="R52" s="89">
        <v>90.824521934758152</v>
      </c>
      <c r="S52" s="89">
        <v>165</v>
      </c>
      <c r="T52" s="89">
        <v>60.11</v>
      </c>
      <c r="U52" s="89">
        <v>6</v>
      </c>
      <c r="V52" s="89">
        <v>113.23622047244095</v>
      </c>
      <c r="W52" s="89">
        <v>165</v>
      </c>
      <c r="X52" s="89">
        <v>72</v>
      </c>
      <c r="Y52" s="89">
        <v>22</v>
      </c>
      <c r="Z52" s="89">
        <v>84.712240515390121</v>
      </c>
      <c r="AA52" s="89">
        <v>108.48</v>
      </c>
      <c r="AB52" s="89">
        <v>60.11</v>
      </c>
    </row>
    <row r="53" spans="1:28" ht="14.1" customHeight="1">
      <c r="A53" s="71" t="s">
        <v>51</v>
      </c>
      <c r="B53" s="96">
        <f>Q47</f>
        <v>45</v>
      </c>
      <c r="C53" s="93">
        <f t="shared" si="20"/>
        <v>95.590786363636369</v>
      </c>
      <c r="D53" s="93">
        <f t="shared" si="20"/>
        <v>185</v>
      </c>
      <c r="E53" s="93">
        <f t="shared" si="20"/>
        <v>38</v>
      </c>
      <c r="F53" s="96">
        <f t="shared" si="20"/>
        <v>8</v>
      </c>
      <c r="G53" s="93">
        <f t="shared" si="20"/>
        <v>154.57139999999998</v>
      </c>
      <c r="H53" s="93">
        <f t="shared" si="20"/>
        <v>185</v>
      </c>
      <c r="I53" s="93">
        <f t="shared" si="20"/>
        <v>103.5</v>
      </c>
      <c r="J53" s="96">
        <f t="shared" si="20"/>
        <v>37</v>
      </c>
      <c r="K53" s="93">
        <f t="shared" si="20"/>
        <v>82.483983333333342</v>
      </c>
      <c r="L53" s="93">
        <f t="shared" si="20"/>
        <v>149.4675</v>
      </c>
      <c r="M53" s="93">
        <f t="shared" si="20"/>
        <v>38</v>
      </c>
      <c r="O53" s="88" t="s">
        <v>59</v>
      </c>
      <c r="P53" s="88" t="s">
        <v>60</v>
      </c>
      <c r="Q53" s="89">
        <v>75</v>
      </c>
      <c r="R53" s="89">
        <v>86.670961394941969</v>
      </c>
      <c r="S53" s="89">
        <v>231</v>
      </c>
      <c r="T53" s="89">
        <v>54.426356589147296</v>
      </c>
      <c r="U53" s="89">
        <v>4</v>
      </c>
      <c r="V53" s="89">
        <v>231</v>
      </c>
      <c r="W53" s="89">
        <v>231</v>
      </c>
      <c r="X53" s="89">
        <v>231</v>
      </c>
      <c r="Y53" s="89">
        <v>71</v>
      </c>
      <c r="Z53" s="89">
        <v>78.539747952403488</v>
      </c>
      <c r="AA53" s="89">
        <v>175.3</v>
      </c>
      <c r="AB53" s="89">
        <v>54.426356589147296</v>
      </c>
    </row>
    <row r="54" spans="1:28" ht="14.1" customHeight="1">
      <c r="A54" s="34" t="s">
        <v>52</v>
      </c>
      <c r="B54" s="95">
        <f>Q72</f>
        <v>24</v>
      </c>
      <c r="C54" s="92">
        <f t="shared" ref="C54:M54" si="21">R72</f>
        <v>96.3375533136483</v>
      </c>
      <c r="D54" s="92">
        <f t="shared" si="21"/>
        <v>138.44999999999999</v>
      </c>
      <c r="E54" s="92">
        <f t="shared" si="21"/>
        <v>51.25</v>
      </c>
      <c r="F54" s="95">
        <f t="shared" si="21"/>
        <v>4</v>
      </c>
      <c r="G54" s="92">
        <f t="shared" si="21"/>
        <v>123.73781988188976</v>
      </c>
      <c r="H54" s="92">
        <f t="shared" si="21"/>
        <v>125.0625</v>
      </c>
      <c r="I54" s="92">
        <f t="shared" si="21"/>
        <v>119.76377952755905</v>
      </c>
      <c r="J54" s="95">
        <f t="shared" si="21"/>
        <v>20</v>
      </c>
      <c r="K54" s="92">
        <f t="shared" si="21"/>
        <v>90.857500000000002</v>
      </c>
      <c r="L54" s="92">
        <f t="shared" si="21"/>
        <v>138.44999999999999</v>
      </c>
      <c r="M54" s="92">
        <f t="shared" si="21"/>
        <v>51.25</v>
      </c>
      <c r="O54" s="88" t="s">
        <v>59</v>
      </c>
      <c r="P54" s="88" t="s">
        <v>61</v>
      </c>
      <c r="Q54" s="89">
        <v>73</v>
      </c>
      <c r="R54" s="89">
        <v>90.812479754740792</v>
      </c>
      <c r="S54" s="89">
        <v>160.29921259842519</v>
      </c>
      <c r="T54" s="89">
        <v>45.201550387596896</v>
      </c>
      <c r="U54" s="89">
        <v>16</v>
      </c>
      <c r="V54" s="89">
        <v>117.11515748031495</v>
      </c>
      <c r="W54" s="89">
        <v>160.29921259842519</v>
      </c>
      <c r="X54" s="89">
        <v>91.204724409448815</v>
      </c>
      <c r="Y54" s="89">
        <v>57</v>
      </c>
      <c r="Z54" s="89">
        <v>83.429271972123388</v>
      </c>
      <c r="AA54" s="89">
        <v>118</v>
      </c>
      <c r="AB54" s="89">
        <v>45.201550387596896</v>
      </c>
    </row>
    <row r="55" spans="1:28" ht="14.1" customHeight="1">
      <c r="A55" s="71" t="s">
        <v>53</v>
      </c>
      <c r="B55" s="96">
        <f>Q48</f>
        <v>24</v>
      </c>
      <c r="C55" s="93">
        <f t="shared" ref="C55:M55" si="22">R48</f>
        <v>96.3375533136483</v>
      </c>
      <c r="D55" s="93">
        <f t="shared" si="22"/>
        <v>138.44999999999999</v>
      </c>
      <c r="E55" s="93">
        <f t="shared" si="22"/>
        <v>51.25</v>
      </c>
      <c r="F55" s="96">
        <f t="shared" si="22"/>
        <v>4</v>
      </c>
      <c r="G55" s="93">
        <f t="shared" si="22"/>
        <v>123.73781988188976</v>
      </c>
      <c r="H55" s="93">
        <f t="shared" si="22"/>
        <v>125.0625</v>
      </c>
      <c r="I55" s="93">
        <f t="shared" si="22"/>
        <v>119.76377952755905</v>
      </c>
      <c r="J55" s="96">
        <f t="shared" si="22"/>
        <v>20</v>
      </c>
      <c r="K55" s="93">
        <f t="shared" si="22"/>
        <v>90.857500000000002</v>
      </c>
      <c r="L55" s="93">
        <f t="shared" si="22"/>
        <v>138.44999999999999</v>
      </c>
      <c r="M55" s="93">
        <f t="shared" si="22"/>
        <v>51.25</v>
      </c>
      <c r="O55" s="88" t="s">
        <v>59</v>
      </c>
      <c r="P55" s="88" t="s">
        <v>62</v>
      </c>
      <c r="Q55" s="89">
        <v>44</v>
      </c>
      <c r="R55" s="89">
        <v>124.22006636363636</v>
      </c>
      <c r="S55" s="89">
        <v>257.04225000000002</v>
      </c>
      <c r="T55" s="89">
        <v>61</v>
      </c>
      <c r="U55" s="89">
        <v>7</v>
      </c>
      <c r="V55" s="89">
        <v>250.74889285714289</v>
      </c>
      <c r="W55" s="89">
        <v>257.04225000000002</v>
      </c>
      <c r="X55" s="89">
        <v>249.7</v>
      </c>
      <c r="Y55" s="89">
        <v>37</v>
      </c>
      <c r="Z55" s="89">
        <v>100.28218027027027</v>
      </c>
      <c r="AA55" s="89">
        <v>181</v>
      </c>
      <c r="AB55" s="89">
        <v>61</v>
      </c>
    </row>
    <row r="56" spans="1:28" ht="14.1" customHeight="1">
      <c r="A56" s="34" t="s">
        <v>54</v>
      </c>
      <c r="B56" s="95">
        <f>Q73</f>
        <v>37</v>
      </c>
      <c r="C56" s="92">
        <f t="shared" ref="C56:M56" si="23">R73</f>
        <v>91.511425356871229</v>
      </c>
      <c r="D56" s="92">
        <f t="shared" si="23"/>
        <v>165</v>
      </c>
      <c r="E56" s="92">
        <f t="shared" si="23"/>
        <v>55.976124031007743</v>
      </c>
      <c r="F56" s="95">
        <f t="shared" si="23"/>
        <v>7</v>
      </c>
      <c r="G56" s="92">
        <f t="shared" si="23"/>
        <v>119.91676040494939</v>
      </c>
      <c r="H56" s="92">
        <f t="shared" si="23"/>
        <v>165</v>
      </c>
      <c r="I56" s="92">
        <f t="shared" si="23"/>
        <v>72</v>
      </c>
      <c r="J56" s="95">
        <f t="shared" si="23"/>
        <v>30</v>
      </c>
      <c r="K56" s="92">
        <f t="shared" si="23"/>
        <v>84.883513845653013</v>
      </c>
      <c r="L56" s="92">
        <f t="shared" si="23"/>
        <v>128.80000000000001</v>
      </c>
      <c r="M56" s="92">
        <f t="shared" si="23"/>
        <v>55.976124031007743</v>
      </c>
      <c r="O56" s="88" t="s">
        <v>59</v>
      </c>
      <c r="P56" s="88" t="s">
        <v>63</v>
      </c>
      <c r="Q56" s="89">
        <v>35</v>
      </c>
      <c r="R56" s="89">
        <v>92.872892327559015</v>
      </c>
      <c r="S56" s="89">
        <v>185</v>
      </c>
      <c r="T56" s="89">
        <v>47</v>
      </c>
      <c r="U56" s="89">
        <v>2</v>
      </c>
      <c r="V56" s="89">
        <v>185</v>
      </c>
      <c r="W56" s="89">
        <v>185</v>
      </c>
      <c r="X56" s="89">
        <v>185</v>
      </c>
      <c r="Y56" s="89">
        <v>33</v>
      </c>
      <c r="Z56" s="89">
        <v>87.289431256501999</v>
      </c>
      <c r="AA56" s="89">
        <v>113</v>
      </c>
      <c r="AB56" s="89">
        <v>47</v>
      </c>
    </row>
    <row r="57" spans="1:28" ht="14.1" customHeight="1">
      <c r="A57" s="71" t="s">
        <v>72</v>
      </c>
      <c r="B57" s="96">
        <f>Q49</f>
        <v>2</v>
      </c>
      <c r="C57" s="93">
        <f t="shared" ref="C57:M60" si="24">R49</f>
        <v>144.4</v>
      </c>
      <c r="D57" s="93">
        <f t="shared" si="24"/>
        <v>160</v>
      </c>
      <c r="E57" s="93">
        <f t="shared" si="24"/>
        <v>128.80000000000001</v>
      </c>
      <c r="F57" s="96">
        <f t="shared" si="24"/>
        <v>1</v>
      </c>
      <c r="G57" s="93">
        <f t="shared" si="24"/>
        <v>160</v>
      </c>
      <c r="H57" s="93">
        <f t="shared" si="24"/>
        <v>160</v>
      </c>
      <c r="I57" s="93">
        <f t="shared" si="24"/>
        <v>160</v>
      </c>
      <c r="J57" s="96">
        <f t="shared" si="24"/>
        <v>1</v>
      </c>
      <c r="K57" s="93">
        <f t="shared" si="24"/>
        <v>128.80000000000001</v>
      </c>
      <c r="L57" s="93">
        <f t="shared" si="24"/>
        <v>128.80000000000001</v>
      </c>
      <c r="M57" s="93">
        <f t="shared" si="24"/>
        <v>128.80000000000001</v>
      </c>
      <c r="O57" s="88" t="s">
        <v>64</v>
      </c>
      <c r="P57" s="88" t="s">
        <v>65</v>
      </c>
      <c r="Q57" s="89">
        <v>48</v>
      </c>
      <c r="R57" s="89">
        <v>106.89304461942248</v>
      </c>
      <c r="S57" s="89">
        <v>322.44094488188978</v>
      </c>
      <c r="T57" s="89">
        <v>49</v>
      </c>
      <c r="U57" s="89">
        <v>16</v>
      </c>
      <c r="V57" s="89">
        <v>140.96505905511816</v>
      </c>
      <c r="W57" s="89">
        <v>322.44094488188978</v>
      </c>
      <c r="X57" s="89">
        <v>108.4</v>
      </c>
      <c r="Y57" s="89">
        <v>32</v>
      </c>
      <c r="Z57" s="89">
        <v>89.8570374015748</v>
      </c>
      <c r="AA57" s="89">
        <v>106.86614173228347</v>
      </c>
      <c r="AB57" s="89">
        <v>49</v>
      </c>
    </row>
    <row r="58" spans="1:28" ht="14.1" customHeight="1">
      <c r="A58" s="71" t="s">
        <v>56</v>
      </c>
      <c r="B58" s="96">
        <f t="shared" ref="B58:B60" si="25">Q50</f>
        <v>4</v>
      </c>
      <c r="C58" s="93">
        <f t="shared" si="24"/>
        <v>75.009031007751929</v>
      </c>
      <c r="D58" s="93">
        <f t="shared" si="24"/>
        <v>87.69</v>
      </c>
      <c r="E58" s="93">
        <f t="shared" si="24"/>
        <v>55.976124031007743</v>
      </c>
      <c r="F58" s="96">
        <f t="shared" si="24"/>
        <v>0</v>
      </c>
      <c r="G58" s="93">
        <f t="shared" si="24"/>
        <v>0</v>
      </c>
      <c r="H58" s="93">
        <f t="shared" si="24"/>
        <v>0</v>
      </c>
      <c r="I58" s="93">
        <f t="shared" si="24"/>
        <v>0</v>
      </c>
      <c r="J58" s="96">
        <f t="shared" si="24"/>
        <v>4</v>
      </c>
      <c r="K58" s="93">
        <f t="shared" si="24"/>
        <v>75.009031007751929</v>
      </c>
      <c r="L58" s="93">
        <f t="shared" si="24"/>
        <v>87.69</v>
      </c>
      <c r="M58" s="93">
        <f t="shared" si="24"/>
        <v>55.976124031007743</v>
      </c>
      <c r="O58" s="88" t="s">
        <v>64</v>
      </c>
      <c r="P58" s="88" t="s">
        <v>66</v>
      </c>
      <c r="Q58" s="89">
        <v>26</v>
      </c>
      <c r="R58" s="89">
        <v>155.62796335554205</v>
      </c>
      <c r="S58" s="89">
        <v>202.67716535433067</v>
      </c>
      <c r="T58" s="89">
        <v>69.92</v>
      </c>
      <c r="U58" s="89">
        <v>22</v>
      </c>
      <c r="V58" s="89">
        <v>171.21122942018607</v>
      </c>
      <c r="W58" s="89">
        <v>202.67716535433067</v>
      </c>
      <c r="X58" s="89">
        <v>97.462500000000006</v>
      </c>
      <c r="Y58" s="89">
        <v>4</v>
      </c>
      <c r="Z58" s="89">
        <v>69.92</v>
      </c>
      <c r="AA58" s="89">
        <v>69.92</v>
      </c>
      <c r="AB58" s="89">
        <v>69.92</v>
      </c>
    </row>
    <row r="59" spans="1:28" ht="14.1" customHeight="1">
      <c r="A59" s="71" t="s">
        <v>57</v>
      </c>
      <c r="B59" s="96">
        <f t="shared" si="25"/>
        <v>3</v>
      </c>
      <c r="C59" s="93">
        <f t="shared" si="24"/>
        <v>84.666666666666671</v>
      </c>
      <c r="D59" s="93">
        <f t="shared" si="24"/>
        <v>94</v>
      </c>
      <c r="E59" s="93">
        <f t="shared" si="24"/>
        <v>80</v>
      </c>
      <c r="F59" s="96">
        <f t="shared" si="24"/>
        <v>0</v>
      </c>
      <c r="G59" s="93">
        <f t="shared" si="24"/>
        <v>0</v>
      </c>
      <c r="H59" s="93">
        <f t="shared" si="24"/>
        <v>0</v>
      </c>
      <c r="I59" s="93">
        <f t="shared" si="24"/>
        <v>0</v>
      </c>
      <c r="J59" s="96">
        <f t="shared" si="24"/>
        <v>3</v>
      </c>
      <c r="K59" s="93">
        <f t="shared" si="24"/>
        <v>84.666666666666671</v>
      </c>
      <c r="L59" s="93">
        <f t="shared" si="24"/>
        <v>94</v>
      </c>
      <c r="M59" s="93">
        <f t="shared" si="24"/>
        <v>80</v>
      </c>
      <c r="O59" s="88" t="s">
        <v>64</v>
      </c>
      <c r="P59" s="88" t="s">
        <v>67</v>
      </c>
      <c r="Q59" s="89">
        <v>71</v>
      </c>
      <c r="R59" s="89">
        <v>78.981613940334952</v>
      </c>
      <c r="S59" s="89">
        <v>169.33</v>
      </c>
      <c r="T59" s="89">
        <v>31.729814999999999</v>
      </c>
      <c r="U59" s="89">
        <v>11</v>
      </c>
      <c r="V59" s="89">
        <v>165.39454545454544</v>
      </c>
      <c r="W59" s="89">
        <v>169.33</v>
      </c>
      <c r="X59" s="89">
        <v>126.04</v>
      </c>
      <c r="Y59" s="89">
        <v>60</v>
      </c>
      <c r="Z59" s="89">
        <v>63.139243162729706</v>
      </c>
      <c r="AA59" s="89">
        <v>108</v>
      </c>
      <c r="AB59" s="89">
        <v>31.729814999999999</v>
      </c>
    </row>
    <row r="60" spans="1:28" ht="14.1" customHeight="1">
      <c r="A60" s="71" t="s">
        <v>58</v>
      </c>
      <c r="B60" s="96">
        <f t="shared" si="25"/>
        <v>28</v>
      </c>
      <c r="C60" s="93">
        <f t="shared" si="24"/>
        <v>90.824521934758152</v>
      </c>
      <c r="D60" s="93">
        <f t="shared" si="24"/>
        <v>165</v>
      </c>
      <c r="E60" s="93">
        <f t="shared" si="24"/>
        <v>60.11</v>
      </c>
      <c r="F60" s="96">
        <f t="shared" si="24"/>
        <v>6</v>
      </c>
      <c r="G60" s="93">
        <f t="shared" si="24"/>
        <v>113.23622047244095</v>
      </c>
      <c r="H60" s="93">
        <f t="shared" si="24"/>
        <v>165</v>
      </c>
      <c r="I60" s="93">
        <f t="shared" si="24"/>
        <v>72</v>
      </c>
      <c r="J60" s="96">
        <f t="shared" si="24"/>
        <v>22</v>
      </c>
      <c r="K60" s="93">
        <f t="shared" si="24"/>
        <v>84.712240515390121</v>
      </c>
      <c r="L60" s="93">
        <f t="shared" si="24"/>
        <v>108.48</v>
      </c>
      <c r="M60" s="93">
        <f t="shared" si="24"/>
        <v>60.11</v>
      </c>
      <c r="O60" s="88" t="s">
        <v>68</v>
      </c>
      <c r="P60" s="88" t="s">
        <v>69</v>
      </c>
      <c r="Q60" s="89">
        <v>16</v>
      </c>
      <c r="R60" s="89">
        <v>80.226638499999979</v>
      </c>
      <c r="S60" s="89">
        <v>116</v>
      </c>
      <c r="T60" s="89">
        <v>51.07</v>
      </c>
      <c r="U60" s="90"/>
      <c r="V60" s="90"/>
      <c r="W60" s="90"/>
      <c r="X60" s="90"/>
      <c r="Y60" s="89">
        <v>16</v>
      </c>
      <c r="Z60" s="89">
        <v>80.226638499999979</v>
      </c>
      <c r="AA60" s="89">
        <v>116</v>
      </c>
      <c r="AB60" s="89">
        <v>51.07</v>
      </c>
    </row>
    <row r="61" spans="1:28" ht="14.1" customHeight="1">
      <c r="A61" s="34" t="s">
        <v>59</v>
      </c>
      <c r="B61" s="95">
        <f>Q74</f>
        <v>227</v>
      </c>
      <c r="C61" s="92">
        <f t="shared" ref="C61:M61" si="26">R74</f>
        <v>96.237300784939492</v>
      </c>
      <c r="D61" s="92">
        <f t="shared" si="26"/>
        <v>257.04225000000002</v>
      </c>
      <c r="E61" s="92">
        <f t="shared" si="26"/>
        <v>45.201550387596896</v>
      </c>
      <c r="F61" s="95">
        <f t="shared" si="26"/>
        <v>29</v>
      </c>
      <c r="G61" s="92">
        <f t="shared" si="26"/>
        <v>169.76154378224277</v>
      </c>
      <c r="H61" s="92">
        <f t="shared" si="26"/>
        <v>257.04225000000002</v>
      </c>
      <c r="I61" s="92">
        <f t="shared" si="26"/>
        <v>91.204724409448815</v>
      </c>
      <c r="J61" s="95">
        <f t="shared" si="26"/>
        <v>198</v>
      </c>
      <c r="K61" s="92">
        <f t="shared" si="26"/>
        <v>85.468598527758786</v>
      </c>
      <c r="L61" s="92">
        <f t="shared" si="26"/>
        <v>181</v>
      </c>
      <c r="M61" s="92">
        <f t="shared" si="26"/>
        <v>45.201550387596896</v>
      </c>
      <c r="O61" s="88" t="s">
        <v>68</v>
      </c>
      <c r="P61" s="88" t="s">
        <v>70</v>
      </c>
      <c r="Q61" s="89">
        <v>17</v>
      </c>
      <c r="R61" s="89">
        <v>71.702914709587773</v>
      </c>
      <c r="S61" s="89">
        <v>101</v>
      </c>
      <c r="T61" s="89">
        <v>38.241496062992127</v>
      </c>
      <c r="U61" s="90"/>
      <c r="V61" s="90"/>
      <c r="W61" s="90"/>
      <c r="X61" s="90"/>
      <c r="Y61" s="89">
        <v>17</v>
      </c>
      <c r="Z61" s="89">
        <v>71.702914709587773</v>
      </c>
      <c r="AA61" s="89">
        <v>101</v>
      </c>
      <c r="AB61" s="89">
        <v>38.241496062992127</v>
      </c>
    </row>
    <row r="62" spans="1:28" ht="14.1" customHeight="1">
      <c r="A62" s="71" t="s">
        <v>60</v>
      </c>
      <c r="B62" s="96">
        <f>Q53</f>
        <v>75</v>
      </c>
      <c r="C62" s="93">
        <f t="shared" ref="C62:M65" si="27">R53</f>
        <v>86.670961394941969</v>
      </c>
      <c r="D62" s="93">
        <f t="shared" si="27"/>
        <v>231</v>
      </c>
      <c r="E62" s="93">
        <f t="shared" si="27"/>
        <v>54.426356589147296</v>
      </c>
      <c r="F62" s="96">
        <f t="shared" si="27"/>
        <v>4</v>
      </c>
      <c r="G62" s="93">
        <f t="shared" si="27"/>
        <v>231</v>
      </c>
      <c r="H62" s="93">
        <f t="shared" si="27"/>
        <v>231</v>
      </c>
      <c r="I62" s="93">
        <f t="shared" si="27"/>
        <v>231</v>
      </c>
      <c r="J62" s="96">
        <f t="shared" si="27"/>
        <v>71</v>
      </c>
      <c r="K62" s="93">
        <f t="shared" si="27"/>
        <v>78.539747952403488</v>
      </c>
      <c r="L62" s="93">
        <f t="shared" si="27"/>
        <v>175.3</v>
      </c>
      <c r="M62" s="93">
        <f t="shared" si="27"/>
        <v>54.426356589147296</v>
      </c>
      <c r="O62" s="88" t="s">
        <v>68</v>
      </c>
      <c r="P62" s="88" t="s">
        <v>71</v>
      </c>
      <c r="Q62" s="89">
        <v>13</v>
      </c>
      <c r="R62" s="89">
        <v>54.898228381671444</v>
      </c>
      <c r="S62" s="89">
        <v>73.60866141732285</v>
      </c>
      <c r="T62" s="89">
        <v>34.086614173228348</v>
      </c>
      <c r="U62" s="90"/>
      <c r="V62" s="90"/>
      <c r="W62" s="90"/>
      <c r="X62" s="90"/>
      <c r="Y62" s="89">
        <v>13</v>
      </c>
      <c r="Z62" s="89">
        <v>54.898228381671444</v>
      </c>
      <c r="AA62" s="89">
        <v>73.60866141732285</v>
      </c>
      <c r="AB62" s="89">
        <v>34.086614173228348</v>
      </c>
    </row>
    <row r="63" spans="1:28" ht="14.1" customHeight="1">
      <c r="A63" s="71" t="s">
        <v>61</v>
      </c>
      <c r="B63" s="96">
        <f t="shared" ref="B63:B65" si="28">Q54</f>
        <v>73</v>
      </c>
      <c r="C63" s="93">
        <f t="shared" si="27"/>
        <v>90.812479754740792</v>
      </c>
      <c r="D63" s="93">
        <f t="shared" si="27"/>
        <v>160.29921259842519</v>
      </c>
      <c r="E63" s="93">
        <f t="shared" si="27"/>
        <v>45.201550387596896</v>
      </c>
      <c r="F63" s="96">
        <f t="shared" si="27"/>
        <v>16</v>
      </c>
      <c r="G63" s="93">
        <f t="shared" si="27"/>
        <v>117.11515748031495</v>
      </c>
      <c r="H63" s="93">
        <f t="shared" si="27"/>
        <v>160.29921259842519</v>
      </c>
      <c r="I63" s="93">
        <f t="shared" si="27"/>
        <v>91.204724409448815</v>
      </c>
      <c r="J63" s="96">
        <f t="shared" si="27"/>
        <v>57</v>
      </c>
      <c r="K63" s="93">
        <f t="shared" si="27"/>
        <v>83.429271972123388</v>
      </c>
      <c r="L63" s="93">
        <f t="shared" si="27"/>
        <v>118</v>
      </c>
      <c r="M63" s="93">
        <f t="shared" si="27"/>
        <v>45.201550387596896</v>
      </c>
      <c r="O63" s="87" t="s">
        <v>296</v>
      </c>
      <c r="P63" s="87" t="s">
        <v>333</v>
      </c>
      <c r="Q63" s="87" t="s">
        <v>304</v>
      </c>
      <c r="R63" s="87" t="s">
        <v>318</v>
      </c>
      <c r="S63" s="87" t="s">
        <v>336</v>
      </c>
      <c r="T63" s="87" t="s">
        <v>337</v>
      </c>
      <c r="U63" s="87" t="s">
        <v>304</v>
      </c>
      <c r="V63" s="87" t="s">
        <v>318</v>
      </c>
      <c r="W63" s="87" t="s">
        <v>336</v>
      </c>
      <c r="X63" s="87" t="s">
        <v>337</v>
      </c>
      <c r="Y63" s="87" t="s">
        <v>304</v>
      </c>
      <c r="Z63" s="87" t="s">
        <v>318</v>
      </c>
      <c r="AA63" s="87" t="s">
        <v>336</v>
      </c>
      <c r="AB63" s="87" t="s">
        <v>337</v>
      </c>
    </row>
    <row r="64" spans="1:28" ht="14.1" customHeight="1">
      <c r="A64" s="71" t="s">
        <v>62</v>
      </c>
      <c r="B64" s="96">
        <f t="shared" si="28"/>
        <v>44</v>
      </c>
      <c r="C64" s="93">
        <f t="shared" si="27"/>
        <v>124.22006636363636</v>
      </c>
      <c r="D64" s="93">
        <f t="shared" si="27"/>
        <v>257.04225000000002</v>
      </c>
      <c r="E64" s="93">
        <f t="shared" si="27"/>
        <v>61</v>
      </c>
      <c r="F64" s="96">
        <f t="shared" si="27"/>
        <v>7</v>
      </c>
      <c r="G64" s="93">
        <f t="shared" si="27"/>
        <v>250.74889285714289</v>
      </c>
      <c r="H64" s="93">
        <f t="shared" si="27"/>
        <v>257.04225000000002</v>
      </c>
      <c r="I64" s="93">
        <f t="shared" si="27"/>
        <v>249.7</v>
      </c>
      <c r="J64" s="96">
        <f t="shared" si="27"/>
        <v>37</v>
      </c>
      <c r="K64" s="93">
        <f t="shared" si="27"/>
        <v>100.28218027027027</v>
      </c>
      <c r="L64" s="93">
        <f t="shared" si="27"/>
        <v>181</v>
      </c>
      <c r="M64" s="93">
        <f t="shared" si="27"/>
        <v>61</v>
      </c>
      <c r="O64" s="88" t="s">
        <v>73</v>
      </c>
      <c r="P64" s="89">
        <v>1070</v>
      </c>
      <c r="Q64" s="89">
        <v>1070</v>
      </c>
      <c r="R64" s="89">
        <v>93.477578087479756</v>
      </c>
      <c r="S64" s="89">
        <v>838.34645669291342</v>
      </c>
      <c r="T64" s="89">
        <v>35.159999999999997</v>
      </c>
      <c r="U64" s="89">
        <v>5</v>
      </c>
      <c r="V64" s="89">
        <v>438.01198425196844</v>
      </c>
      <c r="W64" s="89">
        <v>580.3937007874016</v>
      </c>
      <c r="X64" s="89">
        <v>109.43</v>
      </c>
      <c r="Y64" s="89">
        <v>1065</v>
      </c>
      <c r="Z64" s="89">
        <v>91.849343653810038</v>
      </c>
      <c r="AA64" s="89">
        <v>838.34645669291342</v>
      </c>
      <c r="AB64" s="89">
        <v>35.159999999999997</v>
      </c>
    </row>
    <row r="65" spans="1:28" ht="14.1" customHeight="1">
      <c r="A65" s="71" t="s">
        <v>63</v>
      </c>
      <c r="B65" s="96">
        <f t="shared" si="28"/>
        <v>35</v>
      </c>
      <c r="C65" s="93">
        <f t="shared" si="27"/>
        <v>92.872892327559015</v>
      </c>
      <c r="D65" s="93">
        <f t="shared" si="27"/>
        <v>185</v>
      </c>
      <c r="E65" s="93">
        <f t="shared" si="27"/>
        <v>47</v>
      </c>
      <c r="F65" s="96">
        <f t="shared" si="27"/>
        <v>2</v>
      </c>
      <c r="G65" s="93">
        <f t="shared" si="27"/>
        <v>185</v>
      </c>
      <c r="H65" s="93">
        <f t="shared" si="27"/>
        <v>185</v>
      </c>
      <c r="I65" s="93">
        <f t="shared" si="27"/>
        <v>185</v>
      </c>
      <c r="J65" s="96">
        <f t="shared" si="27"/>
        <v>33</v>
      </c>
      <c r="K65" s="93">
        <f t="shared" si="27"/>
        <v>87.289431256501999</v>
      </c>
      <c r="L65" s="93">
        <f t="shared" si="27"/>
        <v>113</v>
      </c>
      <c r="M65" s="93">
        <f t="shared" si="27"/>
        <v>47</v>
      </c>
      <c r="O65" s="88" t="s">
        <v>299</v>
      </c>
      <c r="P65" s="89">
        <v>1661</v>
      </c>
      <c r="Q65" s="89">
        <v>1661</v>
      </c>
      <c r="R65" s="89">
        <v>99.918265550683785</v>
      </c>
      <c r="S65" s="89">
        <v>241.5</v>
      </c>
      <c r="T65" s="89">
        <v>37.1</v>
      </c>
      <c r="U65" s="89">
        <v>46</v>
      </c>
      <c r="V65" s="89">
        <v>214.93791509756932</v>
      </c>
      <c r="W65" s="89">
        <v>241.5</v>
      </c>
      <c r="X65" s="89">
        <v>149.24409448818898</v>
      </c>
      <c r="Y65" s="89">
        <v>1615</v>
      </c>
      <c r="Z65" s="89">
        <v>96.607311934190236</v>
      </c>
      <c r="AA65" s="89">
        <v>213</v>
      </c>
      <c r="AB65" s="89">
        <v>37.1</v>
      </c>
    </row>
    <row r="66" spans="1:28" ht="14.1" customHeight="1">
      <c r="A66" s="34" t="s">
        <v>64</v>
      </c>
      <c r="B66" s="95">
        <f>Q75</f>
        <v>145</v>
      </c>
      <c r="C66" s="92">
        <f t="shared" ref="C66:M66" si="29">R75</f>
        <v>101.96474330165633</v>
      </c>
      <c r="D66" s="92">
        <f t="shared" si="29"/>
        <v>322.44094488188978</v>
      </c>
      <c r="E66" s="92">
        <f t="shared" si="29"/>
        <v>31.729814999999999</v>
      </c>
      <c r="F66" s="95">
        <f t="shared" si="29"/>
        <v>49</v>
      </c>
      <c r="G66" s="92">
        <f t="shared" si="29"/>
        <v>160.0291426964487</v>
      </c>
      <c r="H66" s="92">
        <f t="shared" si="29"/>
        <v>322.44094488188978</v>
      </c>
      <c r="I66" s="92">
        <f t="shared" si="29"/>
        <v>97.462500000000006</v>
      </c>
      <c r="J66" s="95">
        <f t="shared" si="29"/>
        <v>96</v>
      </c>
      <c r="K66" s="92">
        <f t="shared" si="29"/>
        <v>72.327706110564307</v>
      </c>
      <c r="L66" s="92">
        <f t="shared" si="29"/>
        <v>108</v>
      </c>
      <c r="M66" s="92">
        <f t="shared" si="29"/>
        <v>31.729814999999999</v>
      </c>
      <c r="O66" s="88" t="s">
        <v>300</v>
      </c>
      <c r="P66" s="89">
        <v>766</v>
      </c>
      <c r="Q66" s="89">
        <v>766</v>
      </c>
      <c r="R66" s="89">
        <v>98.21546542510319</v>
      </c>
      <c r="S66" s="89">
        <v>425.58</v>
      </c>
      <c r="T66" s="89">
        <v>35.65891472868217</v>
      </c>
      <c r="U66" s="89">
        <v>25</v>
      </c>
      <c r="V66" s="89">
        <v>199.70167007874016</v>
      </c>
      <c r="W66" s="89">
        <v>425.58</v>
      </c>
      <c r="X66" s="89">
        <v>105</v>
      </c>
      <c r="Y66" s="89">
        <v>741</v>
      </c>
      <c r="Z66" s="89">
        <v>94.791504404400172</v>
      </c>
      <c r="AA66" s="89">
        <v>362.05511811023621</v>
      </c>
      <c r="AB66" s="89">
        <v>35.65891472868217</v>
      </c>
    </row>
    <row r="67" spans="1:28" ht="14.1" customHeight="1">
      <c r="A67" s="71" t="s">
        <v>65</v>
      </c>
      <c r="B67" s="96">
        <f>Q57</f>
        <v>48</v>
      </c>
      <c r="C67" s="93">
        <f t="shared" ref="C67:M69" si="30">R57</f>
        <v>106.89304461942248</v>
      </c>
      <c r="D67" s="93">
        <f t="shared" si="30"/>
        <v>322.44094488188978</v>
      </c>
      <c r="E67" s="93">
        <f t="shared" si="30"/>
        <v>49</v>
      </c>
      <c r="F67" s="96">
        <f t="shared" si="30"/>
        <v>16</v>
      </c>
      <c r="G67" s="93">
        <f t="shared" si="30"/>
        <v>140.96505905511816</v>
      </c>
      <c r="H67" s="93">
        <f t="shared" si="30"/>
        <v>322.44094488188978</v>
      </c>
      <c r="I67" s="93">
        <f t="shared" si="30"/>
        <v>108.4</v>
      </c>
      <c r="J67" s="96">
        <f t="shared" si="30"/>
        <v>32</v>
      </c>
      <c r="K67" s="93">
        <f t="shared" si="30"/>
        <v>89.8570374015748</v>
      </c>
      <c r="L67" s="93">
        <f t="shared" si="30"/>
        <v>106.86614173228347</v>
      </c>
      <c r="M67" s="93">
        <f t="shared" si="30"/>
        <v>49</v>
      </c>
      <c r="O67" s="88" t="s">
        <v>301</v>
      </c>
      <c r="P67" s="89">
        <v>1282</v>
      </c>
      <c r="Q67" s="89">
        <v>1282</v>
      </c>
      <c r="R67" s="89">
        <v>92.479380796211117</v>
      </c>
      <c r="S67" s="89">
        <v>768</v>
      </c>
      <c r="T67" s="89">
        <v>30.43</v>
      </c>
      <c r="U67" s="89">
        <v>18</v>
      </c>
      <c r="V67" s="89">
        <v>248.57022637795276</v>
      </c>
      <c r="W67" s="89">
        <v>768</v>
      </c>
      <c r="X67" s="89">
        <v>135</v>
      </c>
      <c r="Y67" s="89">
        <v>1264</v>
      </c>
      <c r="Z67" s="89">
        <v>90.245966471512119</v>
      </c>
      <c r="AA67" s="89">
        <v>207</v>
      </c>
      <c r="AB67" s="89">
        <v>30.43</v>
      </c>
    </row>
    <row r="68" spans="1:28" ht="14.1" customHeight="1">
      <c r="A68" s="71" t="s">
        <v>66</v>
      </c>
      <c r="B68" s="96">
        <f t="shared" ref="B68:B69" si="31">Q58</f>
        <v>26</v>
      </c>
      <c r="C68" s="93">
        <f t="shared" si="30"/>
        <v>155.62796335554205</v>
      </c>
      <c r="D68" s="93">
        <f t="shared" si="30"/>
        <v>202.67716535433067</v>
      </c>
      <c r="E68" s="93">
        <f t="shared" si="30"/>
        <v>69.92</v>
      </c>
      <c r="F68" s="96">
        <f t="shared" si="30"/>
        <v>22</v>
      </c>
      <c r="G68" s="93">
        <f t="shared" si="30"/>
        <v>171.21122942018607</v>
      </c>
      <c r="H68" s="93">
        <f t="shared" si="30"/>
        <v>202.67716535433067</v>
      </c>
      <c r="I68" s="93">
        <f t="shared" si="30"/>
        <v>97.462500000000006</v>
      </c>
      <c r="J68" s="96">
        <f t="shared" si="30"/>
        <v>4</v>
      </c>
      <c r="K68" s="93">
        <f t="shared" si="30"/>
        <v>69.92</v>
      </c>
      <c r="L68" s="93">
        <f t="shared" si="30"/>
        <v>69.92</v>
      </c>
      <c r="M68" s="93">
        <f t="shared" si="30"/>
        <v>69.92</v>
      </c>
      <c r="O68" s="88" t="s">
        <v>35</v>
      </c>
      <c r="P68" s="89">
        <v>577</v>
      </c>
      <c r="Q68" s="89">
        <v>577</v>
      </c>
      <c r="R68" s="89">
        <v>85.628606759729124</v>
      </c>
      <c r="S68" s="89">
        <v>181.88976377952756</v>
      </c>
      <c r="T68" s="89">
        <v>34</v>
      </c>
      <c r="U68" s="89">
        <v>26</v>
      </c>
      <c r="V68" s="89">
        <v>121.55606030993665</v>
      </c>
      <c r="W68" s="89">
        <v>181.88976377952756</v>
      </c>
      <c r="X68" s="89">
        <v>52.713178294573645</v>
      </c>
      <c r="Y68" s="89">
        <v>551</v>
      </c>
      <c r="Z68" s="89">
        <v>83.933300421606788</v>
      </c>
      <c r="AA68" s="89">
        <v>171.35433070866142</v>
      </c>
      <c r="AB68" s="89">
        <v>34</v>
      </c>
    </row>
    <row r="69" spans="1:28" ht="14.1" customHeight="1">
      <c r="A69" s="71" t="s">
        <v>67</v>
      </c>
      <c r="B69" s="96">
        <f t="shared" si="31"/>
        <v>71</v>
      </c>
      <c r="C69" s="93">
        <f t="shared" si="30"/>
        <v>78.981613940334952</v>
      </c>
      <c r="D69" s="93">
        <f t="shared" si="30"/>
        <v>169.33</v>
      </c>
      <c r="E69" s="93">
        <f t="shared" si="30"/>
        <v>31.729814999999999</v>
      </c>
      <c r="F69" s="96">
        <f t="shared" si="30"/>
        <v>11</v>
      </c>
      <c r="G69" s="93">
        <f t="shared" si="30"/>
        <v>165.39454545454544</v>
      </c>
      <c r="H69" s="93">
        <f t="shared" si="30"/>
        <v>169.33</v>
      </c>
      <c r="I69" s="93">
        <f t="shared" si="30"/>
        <v>126.04</v>
      </c>
      <c r="J69" s="96">
        <f t="shared" si="30"/>
        <v>60</v>
      </c>
      <c r="K69" s="93">
        <f t="shared" si="30"/>
        <v>63.139243162729706</v>
      </c>
      <c r="L69" s="93">
        <f t="shared" si="30"/>
        <v>108</v>
      </c>
      <c r="M69" s="93">
        <f t="shared" si="30"/>
        <v>31.729814999999999</v>
      </c>
      <c r="O69" s="88" t="s">
        <v>42</v>
      </c>
      <c r="P69" s="89">
        <v>66</v>
      </c>
      <c r="Q69" s="89">
        <v>66</v>
      </c>
      <c r="R69" s="89">
        <v>84.494911900732291</v>
      </c>
      <c r="S69" s="89">
        <v>232.0100787401575</v>
      </c>
      <c r="T69" s="89">
        <v>31</v>
      </c>
      <c r="U69" s="89">
        <v>5</v>
      </c>
      <c r="V69" s="89">
        <v>192.43981102362204</v>
      </c>
      <c r="W69" s="89">
        <v>232.0100787401575</v>
      </c>
      <c r="X69" s="89">
        <v>138.18897637795277</v>
      </c>
      <c r="Y69" s="89">
        <v>61</v>
      </c>
      <c r="Z69" s="89">
        <v>75.646969349675743</v>
      </c>
      <c r="AA69" s="89">
        <v>135.42519685039369</v>
      </c>
      <c r="AB69" s="89">
        <v>31</v>
      </c>
    </row>
    <row r="70" spans="1:28" ht="14.1" customHeight="1">
      <c r="A70" s="34" t="s">
        <v>68</v>
      </c>
      <c r="B70" s="95">
        <f>Q76</f>
        <v>46</v>
      </c>
      <c r="C70" s="92">
        <f t="shared" ref="C70:L70" si="32">R76</f>
        <v>69.9185377179287</v>
      </c>
      <c r="D70" s="92">
        <f t="shared" si="32"/>
        <v>116</v>
      </c>
      <c r="E70" s="92">
        <f t="shared" si="32"/>
        <v>34.086614173228348</v>
      </c>
      <c r="F70" s="95">
        <f t="shared" si="32"/>
        <v>0</v>
      </c>
      <c r="G70" s="92">
        <f t="shared" si="32"/>
        <v>0</v>
      </c>
      <c r="H70" s="92">
        <f t="shared" si="32"/>
        <v>0</v>
      </c>
      <c r="I70" s="92">
        <f t="shared" si="32"/>
        <v>0</v>
      </c>
      <c r="J70" s="95">
        <f t="shared" si="32"/>
        <v>46</v>
      </c>
      <c r="K70" s="92">
        <f t="shared" si="32"/>
        <v>69.9185377179287</v>
      </c>
      <c r="L70" s="92">
        <f t="shared" si="32"/>
        <v>116</v>
      </c>
      <c r="M70" s="92">
        <f>AB76</f>
        <v>34.086614173228348</v>
      </c>
      <c r="O70" s="88" t="s">
        <v>45</v>
      </c>
      <c r="P70" s="89">
        <v>114</v>
      </c>
      <c r="Q70" s="89">
        <v>114</v>
      </c>
      <c r="R70" s="89">
        <v>123.5643238154441</v>
      </c>
      <c r="S70" s="89">
        <v>587</v>
      </c>
      <c r="T70" s="89">
        <v>35.049999999999997</v>
      </c>
      <c r="U70" s="89">
        <v>26</v>
      </c>
      <c r="V70" s="89">
        <v>234.4807773167777</v>
      </c>
      <c r="W70" s="89">
        <v>587</v>
      </c>
      <c r="X70" s="89">
        <v>110</v>
      </c>
      <c r="Y70" s="89">
        <v>88</v>
      </c>
      <c r="Z70" s="89">
        <v>90.79355346277741</v>
      </c>
      <c r="AA70" s="89">
        <v>153</v>
      </c>
      <c r="AB70" s="89">
        <v>35.049999999999997</v>
      </c>
    </row>
    <row r="71" spans="1:28" ht="14.1" customHeight="1">
      <c r="A71" s="71" t="s">
        <v>69</v>
      </c>
      <c r="B71" s="96">
        <f>Q60</f>
        <v>16</v>
      </c>
      <c r="C71" s="93">
        <f t="shared" ref="C71:M73" si="33">R60</f>
        <v>80.226638499999979</v>
      </c>
      <c r="D71" s="93">
        <f t="shared" si="33"/>
        <v>116</v>
      </c>
      <c r="E71" s="93">
        <f t="shared" si="33"/>
        <v>51.07</v>
      </c>
      <c r="F71" s="96">
        <f t="shared" si="33"/>
        <v>0</v>
      </c>
      <c r="G71" s="93">
        <f t="shared" si="33"/>
        <v>0</v>
      </c>
      <c r="H71" s="93">
        <f t="shared" si="33"/>
        <v>0</v>
      </c>
      <c r="I71" s="93">
        <f t="shared" si="33"/>
        <v>0</v>
      </c>
      <c r="J71" s="96">
        <f t="shared" si="33"/>
        <v>16</v>
      </c>
      <c r="K71" s="93">
        <f t="shared" si="33"/>
        <v>80.226638499999979</v>
      </c>
      <c r="L71" s="93">
        <f t="shared" si="33"/>
        <v>116</v>
      </c>
      <c r="M71" s="93">
        <f t="shared" si="33"/>
        <v>51.07</v>
      </c>
      <c r="O71" s="88" t="s">
        <v>49</v>
      </c>
      <c r="P71" s="89">
        <v>69</v>
      </c>
      <c r="Q71" s="89">
        <v>69</v>
      </c>
      <c r="R71" s="89">
        <v>115.61324504400187</v>
      </c>
      <c r="S71" s="89">
        <v>230.31496062992127</v>
      </c>
      <c r="T71" s="89">
        <v>38</v>
      </c>
      <c r="U71" s="89">
        <v>27</v>
      </c>
      <c r="V71" s="89">
        <v>167.38767640711578</v>
      </c>
      <c r="W71" s="89">
        <v>230.31496062992127</v>
      </c>
      <c r="X71" s="89">
        <v>103.5</v>
      </c>
      <c r="Y71" s="89">
        <v>42</v>
      </c>
      <c r="Z71" s="89">
        <v>81.517887804878058</v>
      </c>
      <c r="AA71" s="89">
        <v>149.4675</v>
      </c>
      <c r="AB71" s="89">
        <v>38</v>
      </c>
    </row>
    <row r="72" spans="1:28" ht="14.1" customHeight="1">
      <c r="A72" s="71" t="s">
        <v>70</v>
      </c>
      <c r="B72" s="96">
        <f t="shared" ref="B72:B73" si="34">Q61</f>
        <v>17</v>
      </c>
      <c r="C72" s="93">
        <f t="shared" si="33"/>
        <v>71.702914709587773</v>
      </c>
      <c r="D72" s="93">
        <f t="shared" si="33"/>
        <v>101</v>
      </c>
      <c r="E72" s="93">
        <f t="shared" si="33"/>
        <v>38.241496062992127</v>
      </c>
      <c r="F72" s="96">
        <f t="shared" si="33"/>
        <v>0</v>
      </c>
      <c r="G72" s="93">
        <f t="shared" si="33"/>
        <v>0</v>
      </c>
      <c r="H72" s="93">
        <f t="shared" si="33"/>
        <v>0</v>
      </c>
      <c r="I72" s="93">
        <f t="shared" si="33"/>
        <v>0</v>
      </c>
      <c r="J72" s="96">
        <f t="shared" si="33"/>
        <v>17</v>
      </c>
      <c r="K72" s="93">
        <f t="shared" si="33"/>
        <v>71.702914709587773</v>
      </c>
      <c r="L72" s="93">
        <f t="shared" si="33"/>
        <v>101</v>
      </c>
      <c r="M72" s="93">
        <f t="shared" si="33"/>
        <v>38.241496062992127</v>
      </c>
      <c r="O72" s="88" t="s">
        <v>302</v>
      </c>
      <c r="P72" s="89">
        <v>24</v>
      </c>
      <c r="Q72" s="89">
        <v>24</v>
      </c>
      <c r="R72" s="89">
        <v>96.3375533136483</v>
      </c>
      <c r="S72" s="89">
        <v>138.44999999999999</v>
      </c>
      <c r="T72" s="89">
        <v>51.25</v>
      </c>
      <c r="U72" s="89">
        <v>4</v>
      </c>
      <c r="V72" s="89">
        <v>123.73781988188976</v>
      </c>
      <c r="W72" s="89">
        <v>125.0625</v>
      </c>
      <c r="X72" s="89">
        <v>119.76377952755905</v>
      </c>
      <c r="Y72" s="89">
        <v>20</v>
      </c>
      <c r="Z72" s="89">
        <v>90.857500000000002</v>
      </c>
      <c r="AA72" s="89">
        <v>138.44999999999999</v>
      </c>
      <c r="AB72" s="89">
        <v>51.25</v>
      </c>
    </row>
    <row r="73" spans="1:28" ht="14.1" customHeight="1">
      <c r="A73" s="71" t="s">
        <v>71</v>
      </c>
      <c r="B73" s="96">
        <f t="shared" si="34"/>
        <v>13</v>
      </c>
      <c r="C73" s="93">
        <f t="shared" si="33"/>
        <v>54.898228381671444</v>
      </c>
      <c r="D73" s="93">
        <f t="shared" si="33"/>
        <v>73.60866141732285</v>
      </c>
      <c r="E73" s="93">
        <f t="shared" si="33"/>
        <v>34.086614173228348</v>
      </c>
      <c r="F73" s="96">
        <f t="shared" si="33"/>
        <v>0</v>
      </c>
      <c r="G73" s="93">
        <f t="shared" si="33"/>
        <v>0</v>
      </c>
      <c r="H73" s="93">
        <f t="shared" si="33"/>
        <v>0</v>
      </c>
      <c r="I73" s="93">
        <f t="shared" si="33"/>
        <v>0</v>
      </c>
      <c r="J73" s="96">
        <f t="shared" si="33"/>
        <v>13</v>
      </c>
      <c r="K73" s="93">
        <f t="shared" si="33"/>
        <v>54.898228381671444</v>
      </c>
      <c r="L73" s="93">
        <f t="shared" si="33"/>
        <v>73.60866141732285</v>
      </c>
      <c r="M73" s="93">
        <f t="shared" si="33"/>
        <v>34.086614173228348</v>
      </c>
      <c r="O73" s="88" t="s">
        <v>303</v>
      </c>
      <c r="P73" s="89">
        <v>37</v>
      </c>
      <c r="Q73" s="89">
        <v>37</v>
      </c>
      <c r="R73" s="89">
        <v>91.511425356871229</v>
      </c>
      <c r="S73" s="89">
        <v>165</v>
      </c>
      <c r="T73" s="89">
        <v>55.976124031007743</v>
      </c>
      <c r="U73" s="89">
        <v>7</v>
      </c>
      <c r="V73" s="89">
        <v>119.91676040494939</v>
      </c>
      <c r="W73" s="89">
        <v>165</v>
      </c>
      <c r="X73" s="89">
        <v>72</v>
      </c>
      <c r="Y73" s="89">
        <v>30</v>
      </c>
      <c r="Z73" s="89">
        <v>84.883513845653013</v>
      </c>
      <c r="AA73" s="89">
        <v>128.80000000000001</v>
      </c>
      <c r="AB73" s="89">
        <v>55.976124031007743</v>
      </c>
    </row>
    <row r="74" spans="1:28" ht="14.1" customHeight="1">
      <c r="A74" s="77"/>
      <c r="O74" s="88" t="s">
        <v>59</v>
      </c>
      <c r="P74" s="89">
        <v>227</v>
      </c>
      <c r="Q74" s="89">
        <v>227</v>
      </c>
      <c r="R74" s="89">
        <v>96.237300784939492</v>
      </c>
      <c r="S74" s="89">
        <v>257.04225000000002</v>
      </c>
      <c r="T74" s="89">
        <v>45.201550387596896</v>
      </c>
      <c r="U74" s="89">
        <v>29</v>
      </c>
      <c r="V74" s="89">
        <v>169.76154378224277</v>
      </c>
      <c r="W74" s="89">
        <v>257.04225000000002</v>
      </c>
      <c r="X74" s="89">
        <v>91.204724409448815</v>
      </c>
      <c r="Y74" s="89">
        <v>198</v>
      </c>
      <c r="Z74" s="89">
        <v>85.468598527758786</v>
      </c>
      <c r="AA74" s="89">
        <v>181</v>
      </c>
      <c r="AB74" s="89">
        <v>45.201550387596896</v>
      </c>
    </row>
    <row r="75" spans="1:28" ht="14.1" customHeight="1">
      <c r="A75" s="77"/>
      <c r="O75" s="88" t="s">
        <v>64</v>
      </c>
      <c r="P75" s="89">
        <v>145</v>
      </c>
      <c r="Q75" s="89">
        <v>145</v>
      </c>
      <c r="R75" s="89">
        <v>101.96474330165633</v>
      </c>
      <c r="S75" s="89">
        <v>322.44094488188978</v>
      </c>
      <c r="T75" s="89">
        <v>31.729814999999999</v>
      </c>
      <c r="U75" s="89">
        <v>49</v>
      </c>
      <c r="V75" s="89">
        <v>160.0291426964487</v>
      </c>
      <c r="W75" s="89">
        <v>322.44094488188978</v>
      </c>
      <c r="X75" s="89">
        <v>97.462500000000006</v>
      </c>
      <c r="Y75" s="89">
        <v>96</v>
      </c>
      <c r="Z75" s="89">
        <v>72.327706110564307</v>
      </c>
      <c r="AA75" s="89">
        <v>108</v>
      </c>
      <c r="AB75" s="89">
        <v>31.729814999999999</v>
      </c>
    </row>
    <row r="76" spans="1:28" ht="14.1" customHeight="1">
      <c r="A76" s="77"/>
      <c r="O76" s="88" t="s">
        <v>68</v>
      </c>
      <c r="P76" s="89">
        <v>46</v>
      </c>
      <c r="Q76" s="89">
        <v>46</v>
      </c>
      <c r="R76" s="89">
        <v>69.9185377179287</v>
      </c>
      <c r="S76" s="89">
        <v>116</v>
      </c>
      <c r="T76" s="89">
        <v>34.086614173228348</v>
      </c>
      <c r="Y76" s="89">
        <v>46</v>
      </c>
      <c r="Z76" s="89">
        <v>69.9185377179287</v>
      </c>
      <c r="AA76" s="89">
        <v>116</v>
      </c>
      <c r="AB76" s="89">
        <v>34.086614173228348</v>
      </c>
    </row>
    <row r="77" spans="1:28" ht="14.1" customHeight="1">
      <c r="A77" s="77"/>
      <c r="P77" s="87" t="s">
        <v>333</v>
      </c>
      <c r="Q77" s="87" t="s">
        <v>304</v>
      </c>
      <c r="R77" s="87" t="s">
        <v>318</v>
      </c>
      <c r="S77" s="87" t="s">
        <v>336</v>
      </c>
      <c r="T77" s="87" t="s">
        <v>337</v>
      </c>
      <c r="U77" s="87" t="s">
        <v>304</v>
      </c>
      <c r="V77" s="87" t="s">
        <v>318</v>
      </c>
      <c r="W77" s="87" t="s">
        <v>336</v>
      </c>
      <c r="X77" s="87" t="s">
        <v>337</v>
      </c>
      <c r="Y77" s="87" t="s">
        <v>304</v>
      </c>
      <c r="Z77" s="87" t="s">
        <v>318</v>
      </c>
      <c r="AA77" s="87" t="s">
        <v>336</v>
      </c>
      <c r="AB77" s="87" t="s">
        <v>337</v>
      </c>
    </row>
    <row r="78" spans="1:28" ht="14.1" customHeight="1">
      <c r="A78" s="77"/>
      <c r="P78" s="89">
        <v>6084</v>
      </c>
      <c r="Q78" s="89">
        <v>6084</v>
      </c>
      <c r="R78" s="89">
        <v>95.712285834684977</v>
      </c>
      <c r="S78" s="89">
        <v>838.34645669291342</v>
      </c>
      <c r="T78" s="89">
        <v>30.43</v>
      </c>
      <c r="U78" s="89">
        <v>267</v>
      </c>
      <c r="V78" s="89">
        <v>188.69481386928004</v>
      </c>
      <c r="W78" s="89">
        <v>768</v>
      </c>
      <c r="X78" s="89">
        <v>52.713178294573645</v>
      </c>
      <c r="Y78" s="89">
        <v>5817</v>
      </c>
      <c r="Z78" s="89">
        <v>91.42152624511759</v>
      </c>
      <c r="AA78" s="89">
        <v>838.34645669291342</v>
      </c>
      <c r="AB78" s="89">
        <v>30.43</v>
      </c>
    </row>
    <row r="79" spans="1:28" ht="14.1" customHeight="1">
      <c r="A79" s="77"/>
    </row>
    <row r="80" spans="1:28" ht="14.1" customHeight="1">
      <c r="A80" s="77"/>
    </row>
    <row r="81" spans="1:28" s="79" customFormat="1" ht="14.1" customHeight="1">
      <c r="A81" s="78"/>
    </row>
    <row r="82" spans="1:28" s="99" customFormat="1" ht="14.1" customHeight="1">
      <c r="A82" s="98"/>
    </row>
    <row r="83" spans="1:28" s="79" customFormat="1" ht="14.1" customHeight="1">
      <c r="A83" s="78"/>
    </row>
    <row r="84" spans="1:28" ht="14.1" customHeight="1">
      <c r="A84" s="77"/>
    </row>
    <row r="85" spans="1:28" ht="14.1" customHeight="1">
      <c r="A85" s="77"/>
    </row>
    <row r="86" spans="1:28" ht="14.1" customHeight="1">
      <c r="A86" s="77"/>
    </row>
    <row r="87" spans="1:28" ht="14.1" customHeight="1">
      <c r="A87" s="77"/>
    </row>
    <row r="89" spans="1:28">
      <c r="B89" s="225" t="s">
        <v>77</v>
      </c>
      <c r="C89" s="225"/>
      <c r="D89" s="225"/>
      <c r="E89" s="225"/>
      <c r="F89" s="225" t="s">
        <v>84</v>
      </c>
      <c r="G89" s="225"/>
      <c r="H89" s="225"/>
      <c r="I89" s="225"/>
      <c r="J89" s="224" t="s">
        <v>79</v>
      </c>
      <c r="K89" s="224"/>
      <c r="L89" s="224"/>
      <c r="M89" s="224"/>
    </row>
    <row r="90" spans="1:28" ht="27" customHeight="1">
      <c r="B90" s="225" t="s">
        <v>80</v>
      </c>
      <c r="C90" s="224" t="s">
        <v>91</v>
      </c>
      <c r="D90" s="224"/>
      <c r="E90" s="224"/>
      <c r="F90" s="226" t="s">
        <v>80</v>
      </c>
      <c r="G90" s="224" t="s">
        <v>91</v>
      </c>
      <c r="H90" s="224"/>
      <c r="I90" s="224"/>
      <c r="J90" s="226" t="s">
        <v>80</v>
      </c>
      <c r="K90" s="224" t="s">
        <v>91</v>
      </c>
      <c r="L90" s="224"/>
      <c r="M90" s="224"/>
    </row>
    <row r="91" spans="1:28">
      <c r="B91" s="225"/>
      <c r="C91" s="69" t="s">
        <v>86</v>
      </c>
      <c r="D91" s="69" t="s">
        <v>87</v>
      </c>
      <c r="E91" s="69" t="s">
        <v>88</v>
      </c>
      <c r="F91" s="226"/>
      <c r="G91" s="69" t="s">
        <v>86</v>
      </c>
      <c r="H91" s="69" t="s">
        <v>87</v>
      </c>
      <c r="I91" s="69" t="s">
        <v>88</v>
      </c>
      <c r="J91" s="226"/>
      <c r="K91" s="69" t="s">
        <v>86</v>
      </c>
      <c r="L91" s="69" t="s">
        <v>87</v>
      </c>
      <c r="M91" s="69" t="s">
        <v>88</v>
      </c>
    </row>
    <row r="92" spans="1:28">
      <c r="A92" s="27" t="s">
        <v>2</v>
      </c>
      <c r="B92" s="72">
        <f>Q166</f>
        <v>6084</v>
      </c>
      <c r="C92" s="103">
        <f t="shared" ref="C92" si="35">R166</f>
        <v>106.6832337831726</v>
      </c>
      <c r="D92" s="103">
        <f t="shared" ref="D92" si="36">S166</f>
        <v>1332</v>
      </c>
      <c r="E92" s="103">
        <f t="shared" ref="E92" si="37">T166</f>
        <v>7</v>
      </c>
      <c r="F92" s="72">
        <f t="shared" ref="F92" si="38">U166</f>
        <v>267</v>
      </c>
      <c r="G92" s="103">
        <f t="shared" ref="G92" si="39">V166</f>
        <v>212.57505031611421</v>
      </c>
      <c r="H92" s="103">
        <f t="shared" ref="H92" si="40">W166</f>
        <v>820.51282051282055</v>
      </c>
      <c r="I92" s="103">
        <f t="shared" ref="I92" si="41">X166</f>
        <v>57.142857142857146</v>
      </c>
      <c r="J92" s="72">
        <f t="shared" ref="J92" si="42">Y166</f>
        <v>5817</v>
      </c>
      <c r="K92" s="103">
        <f t="shared" ref="K92" si="43">Z166</f>
        <v>101.79676385329064</v>
      </c>
      <c r="L92" s="103">
        <f t="shared" ref="L92" si="44">AA166</f>
        <v>1332</v>
      </c>
      <c r="M92" s="103">
        <f>AB166</f>
        <v>7</v>
      </c>
    </row>
    <row r="93" spans="1:28">
      <c r="A93" s="70" t="s">
        <v>73</v>
      </c>
      <c r="B93" s="73">
        <f>Q94</f>
        <v>1070</v>
      </c>
      <c r="C93" s="104">
        <f t="shared" ref="C93" si="45">R94</f>
        <v>103.66066825945036</v>
      </c>
      <c r="D93" s="104">
        <f t="shared" ref="D93" si="46">S94</f>
        <v>910</v>
      </c>
      <c r="E93" s="104">
        <f t="shared" ref="E93" si="47">T94</f>
        <v>35.294117647058826</v>
      </c>
      <c r="F93" s="73">
        <f t="shared" ref="F93" si="48">U94</f>
        <v>5</v>
      </c>
      <c r="G93" s="104">
        <f t="shared" ref="G93" si="49">V94</f>
        <v>473.51452991452999</v>
      </c>
      <c r="H93" s="104">
        <f t="shared" ref="H93" si="50">W94</f>
        <v>630</v>
      </c>
      <c r="I93" s="104">
        <f t="shared" ref="I93" si="51">X94</f>
        <v>109.11111111111111</v>
      </c>
      <c r="J93" s="73">
        <f t="shared" ref="J93" si="52">Y94</f>
        <v>1065</v>
      </c>
      <c r="K93" s="104">
        <f t="shared" ref="K93" si="53">Z94</f>
        <v>101.91277666372692</v>
      </c>
      <c r="L93" s="104">
        <f t="shared" ref="L93" si="54">AA94</f>
        <v>910</v>
      </c>
      <c r="M93" s="104">
        <f>AB94</f>
        <v>35.294117647058826</v>
      </c>
      <c r="O93" s="74" t="s">
        <v>296</v>
      </c>
      <c r="P93" s="74" t="s">
        <v>297</v>
      </c>
      <c r="Q93" s="74" t="s">
        <v>349</v>
      </c>
      <c r="R93" s="74" t="s">
        <v>350</v>
      </c>
      <c r="S93" s="74" t="s">
        <v>351</v>
      </c>
      <c r="T93" s="74" t="s">
        <v>352</v>
      </c>
      <c r="U93" s="74" t="s">
        <v>353</v>
      </c>
      <c r="V93" s="74" t="s">
        <v>354</v>
      </c>
      <c r="W93" s="74" t="s">
        <v>355</v>
      </c>
      <c r="X93" s="74" t="s">
        <v>356</v>
      </c>
      <c r="Y93" s="74" t="s">
        <v>357</v>
      </c>
      <c r="Z93" s="74" t="s">
        <v>358</v>
      </c>
      <c r="AA93" s="74" t="s">
        <v>359</v>
      </c>
      <c r="AB93" s="74" t="s">
        <v>360</v>
      </c>
    </row>
    <row r="94" spans="1:28">
      <c r="A94" s="34" t="s">
        <v>4</v>
      </c>
      <c r="B94" s="73">
        <f>Q153</f>
        <v>1661</v>
      </c>
      <c r="C94" s="104">
        <f t="shared" ref="C94" si="55">R153</f>
        <v>110.5134371974388</v>
      </c>
      <c r="D94" s="104">
        <f t="shared" ref="D94" si="56">S153</f>
        <v>273.5042735042735</v>
      </c>
      <c r="E94" s="104">
        <f t="shared" ref="E94" si="57">T153</f>
        <v>37.487394957983192</v>
      </c>
      <c r="F94" s="73">
        <f t="shared" ref="F94" si="58">U153</f>
        <v>46</v>
      </c>
      <c r="G94" s="104">
        <f t="shared" ref="G94" si="59">V153</f>
        <v>238.07143023039754</v>
      </c>
      <c r="H94" s="104">
        <f t="shared" ref="H94" si="60">W153</f>
        <v>273.5042735042735</v>
      </c>
      <c r="I94" s="104">
        <f t="shared" ref="I94" si="61">X153</f>
        <v>162</v>
      </c>
      <c r="J94" s="73">
        <f t="shared" ref="J94" si="62">Y153</f>
        <v>1615</v>
      </c>
      <c r="K94" s="104">
        <f t="shared" ref="K94" si="63">Z153</f>
        <v>106.84155504505071</v>
      </c>
      <c r="L94" s="104">
        <f t="shared" ref="L94" si="64">AA153</f>
        <v>227.56410256410257</v>
      </c>
      <c r="M94" s="104">
        <f t="shared" ref="M94" si="65">AB153</f>
        <v>37.487394957983192</v>
      </c>
      <c r="O94" s="80" t="s">
        <v>73</v>
      </c>
      <c r="P94" s="80" t="s">
        <v>73</v>
      </c>
      <c r="Q94" s="81">
        <v>1070</v>
      </c>
      <c r="R94" s="81">
        <v>103.66066825945036</v>
      </c>
      <c r="S94" s="81">
        <v>910</v>
      </c>
      <c r="T94" s="81">
        <v>35.294117647058826</v>
      </c>
      <c r="U94" s="81">
        <v>5</v>
      </c>
      <c r="V94" s="81">
        <v>473.51452991452999</v>
      </c>
      <c r="W94" s="81">
        <v>630</v>
      </c>
      <c r="X94" s="81">
        <v>109.11111111111111</v>
      </c>
      <c r="Y94" s="81">
        <v>1065</v>
      </c>
      <c r="Z94" s="81">
        <v>101.91277666372692</v>
      </c>
      <c r="AA94" s="81">
        <v>910</v>
      </c>
      <c r="AB94" s="81">
        <v>35.294117647058826</v>
      </c>
    </row>
    <row r="95" spans="1:28">
      <c r="A95" s="82" t="s">
        <v>5</v>
      </c>
      <c r="B95" s="76">
        <f>Q95</f>
        <v>651</v>
      </c>
      <c r="C95" s="105">
        <f t="shared" ref="C95:C103" si="66">R95</f>
        <v>122.57608997221156</v>
      </c>
      <c r="D95" s="105">
        <f t="shared" ref="D95:D103" si="67">S95</f>
        <v>205</v>
      </c>
      <c r="E95" s="105">
        <f t="shared" ref="E95:E103" si="68">T95</f>
        <v>46.613445378151262</v>
      </c>
      <c r="F95" s="76">
        <f t="shared" ref="F95:F103" si="69">U95</f>
        <v>0</v>
      </c>
      <c r="G95" s="105">
        <f t="shared" ref="G95:G103" si="70">V95</f>
        <v>0</v>
      </c>
      <c r="H95" s="105">
        <f t="shared" ref="H95:H103" si="71">W95</f>
        <v>0</v>
      </c>
      <c r="I95" s="105">
        <f t="shared" ref="I95:I103" si="72">X95</f>
        <v>0</v>
      </c>
      <c r="J95" s="76">
        <f t="shared" ref="J95:J103" si="73">Y95</f>
        <v>651</v>
      </c>
      <c r="K95" s="105">
        <f t="shared" ref="K95:K103" si="74">Z95</f>
        <v>122.57608997221156</v>
      </c>
      <c r="L95" s="105">
        <f t="shared" ref="L95:L103" si="75">AA95</f>
        <v>205</v>
      </c>
      <c r="M95" s="105">
        <f>AB95</f>
        <v>46.613445378151262</v>
      </c>
      <c r="O95" s="80" t="s">
        <v>299</v>
      </c>
      <c r="P95" s="80" t="s">
        <v>5</v>
      </c>
      <c r="Q95" s="81">
        <v>651</v>
      </c>
      <c r="R95" s="81">
        <v>122.57608997221156</v>
      </c>
      <c r="S95" s="81">
        <v>205</v>
      </c>
      <c r="T95" s="81">
        <v>46.613445378151262</v>
      </c>
      <c r="U95" s="83"/>
      <c r="V95" s="83"/>
      <c r="W95" s="83"/>
      <c r="X95" s="83"/>
      <c r="Y95" s="81">
        <v>651</v>
      </c>
      <c r="Z95" s="81">
        <v>122.57608997221156</v>
      </c>
      <c r="AA95" s="81">
        <v>205</v>
      </c>
      <c r="AB95" s="81">
        <v>46.613445378151262</v>
      </c>
    </row>
    <row r="96" spans="1:28">
      <c r="A96" s="82" t="s">
        <v>6</v>
      </c>
      <c r="B96" s="76">
        <f t="shared" ref="B96:B102" si="76">Q96</f>
        <v>137</v>
      </c>
      <c r="C96" s="105">
        <f t="shared" si="66"/>
        <v>90.058944421000788</v>
      </c>
      <c r="D96" s="105">
        <f t="shared" si="67"/>
        <v>162</v>
      </c>
      <c r="E96" s="105">
        <f t="shared" si="68"/>
        <v>46.218487394957982</v>
      </c>
      <c r="F96" s="76">
        <f t="shared" si="69"/>
        <v>1</v>
      </c>
      <c r="G96" s="105">
        <f t="shared" si="70"/>
        <v>162</v>
      </c>
      <c r="H96" s="105">
        <f t="shared" si="71"/>
        <v>162</v>
      </c>
      <c r="I96" s="105">
        <f t="shared" si="72"/>
        <v>162</v>
      </c>
      <c r="J96" s="76">
        <f t="shared" si="73"/>
        <v>136</v>
      </c>
      <c r="K96" s="105">
        <f t="shared" si="74"/>
        <v>89.529966071155201</v>
      </c>
      <c r="L96" s="105">
        <f t="shared" si="75"/>
        <v>143.16239316239316</v>
      </c>
      <c r="M96" s="105">
        <f t="shared" ref="M96:M103" si="77">AB96</f>
        <v>46.218487394957982</v>
      </c>
      <c r="O96" s="80" t="s">
        <v>299</v>
      </c>
      <c r="P96" s="80" t="s">
        <v>6</v>
      </c>
      <c r="Q96" s="81">
        <v>137</v>
      </c>
      <c r="R96" s="81">
        <v>90.058944421000788</v>
      </c>
      <c r="S96" s="81">
        <v>162</v>
      </c>
      <c r="T96" s="81">
        <v>46.218487394957982</v>
      </c>
      <c r="U96" s="81">
        <v>1</v>
      </c>
      <c r="V96" s="81">
        <v>162</v>
      </c>
      <c r="W96" s="81">
        <v>162</v>
      </c>
      <c r="X96" s="81">
        <v>162</v>
      </c>
      <c r="Y96" s="81">
        <v>136</v>
      </c>
      <c r="Z96" s="81">
        <v>89.529966071155201</v>
      </c>
      <c r="AA96" s="81">
        <v>143.16239316239316</v>
      </c>
      <c r="AB96" s="81">
        <v>46.218487394957982</v>
      </c>
    </row>
    <row r="97" spans="1:28">
      <c r="A97" s="82" t="s">
        <v>7</v>
      </c>
      <c r="B97" s="76">
        <f t="shared" si="76"/>
        <v>36</v>
      </c>
      <c r="C97" s="105">
        <f t="shared" si="66"/>
        <v>244.75742080680459</v>
      </c>
      <c r="D97" s="105">
        <f t="shared" si="67"/>
        <v>273.5042735042735</v>
      </c>
      <c r="E97" s="105">
        <f t="shared" si="68"/>
        <v>76.521739130434781</v>
      </c>
      <c r="F97" s="76">
        <f t="shared" si="69"/>
        <v>33</v>
      </c>
      <c r="G97" s="105">
        <f t="shared" si="70"/>
        <v>258.97435897435901</v>
      </c>
      <c r="H97" s="105">
        <f t="shared" si="71"/>
        <v>273.5042735042735</v>
      </c>
      <c r="I97" s="105">
        <f t="shared" si="72"/>
        <v>245.29914529914529</v>
      </c>
      <c r="J97" s="76">
        <f t="shared" si="73"/>
        <v>3</v>
      </c>
      <c r="K97" s="105">
        <f t="shared" si="74"/>
        <v>88.371100963706184</v>
      </c>
      <c r="L97" s="105">
        <f t="shared" si="75"/>
        <v>104.83087999999999</v>
      </c>
      <c r="M97" s="105">
        <f t="shared" si="77"/>
        <v>76.521739130434781</v>
      </c>
      <c r="O97" s="80" t="s">
        <v>299</v>
      </c>
      <c r="P97" s="80" t="s">
        <v>7</v>
      </c>
      <c r="Q97" s="81">
        <v>36</v>
      </c>
      <c r="R97" s="81">
        <v>244.75742080680459</v>
      </c>
      <c r="S97" s="81">
        <v>273.5042735042735</v>
      </c>
      <c r="T97" s="81">
        <v>76.521739130434781</v>
      </c>
      <c r="U97" s="81">
        <v>33</v>
      </c>
      <c r="V97" s="81">
        <v>258.97435897435901</v>
      </c>
      <c r="W97" s="81">
        <v>273.5042735042735</v>
      </c>
      <c r="X97" s="81">
        <v>245.29914529914529</v>
      </c>
      <c r="Y97" s="81">
        <v>3</v>
      </c>
      <c r="Z97" s="81">
        <v>88.371100963706184</v>
      </c>
      <c r="AA97" s="81">
        <v>104.83087999999999</v>
      </c>
      <c r="AB97" s="81">
        <v>76.521739130434781</v>
      </c>
    </row>
    <row r="98" spans="1:28">
      <c r="A98" s="82" t="s">
        <v>8</v>
      </c>
      <c r="B98" s="76">
        <f t="shared" si="76"/>
        <v>439</v>
      </c>
      <c r="C98" s="105">
        <f t="shared" si="66"/>
        <v>86.956994380753741</v>
      </c>
      <c r="D98" s="105">
        <f t="shared" si="67"/>
        <v>168</v>
      </c>
      <c r="E98" s="105">
        <f t="shared" si="68"/>
        <v>37.487394957983192</v>
      </c>
      <c r="F98" s="76">
        <f t="shared" si="69"/>
        <v>0</v>
      </c>
      <c r="G98" s="105">
        <f t="shared" si="70"/>
        <v>0</v>
      </c>
      <c r="H98" s="105">
        <f t="shared" si="71"/>
        <v>0</v>
      </c>
      <c r="I98" s="105">
        <f t="shared" si="72"/>
        <v>0</v>
      </c>
      <c r="J98" s="76">
        <f t="shared" si="73"/>
        <v>439</v>
      </c>
      <c r="K98" s="105">
        <f t="shared" si="74"/>
        <v>86.956994380753741</v>
      </c>
      <c r="L98" s="105">
        <f t="shared" si="75"/>
        <v>168</v>
      </c>
      <c r="M98" s="105">
        <f t="shared" si="77"/>
        <v>37.487394957983192</v>
      </c>
      <c r="O98" s="80" t="s">
        <v>299</v>
      </c>
      <c r="P98" s="80" t="s">
        <v>8</v>
      </c>
      <c r="Q98" s="81">
        <v>439</v>
      </c>
      <c r="R98" s="81">
        <v>86.956994380753741</v>
      </c>
      <c r="S98" s="81">
        <v>168</v>
      </c>
      <c r="T98" s="81">
        <v>37.487394957983192</v>
      </c>
      <c r="U98" s="83"/>
      <c r="V98" s="83"/>
      <c r="W98" s="83"/>
      <c r="X98" s="83"/>
      <c r="Y98" s="81">
        <v>439</v>
      </c>
      <c r="Z98" s="81">
        <v>86.956994380753741</v>
      </c>
      <c r="AA98" s="81">
        <v>168</v>
      </c>
      <c r="AB98" s="81">
        <v>37.487394957983192</v>
      </c>
    </row>
    <row r="99" spans="1:28">
      <c r="A99" s="82" t="s">
        <v>9</v>
      </c>
      <c r="B99" s="76">
        <f t="shared" si="76"/>
        <v>101</v>
      </c>
      <c r="C99" s="105">
        <f t="shared" si="66"/>
        <v>91.133164291680103</v>
      </c>
      <c r="D99" s="105">
        <f t="shared" si="67"/>
        <v>111.11111111111111</v>
      </c>
      <c r="E99" s="105">
        <f t="shared" si="68"/>
        <v>63.185213675213674</v>
      </c>
      <c r="F99" s="76">
        <f t="shared" si="69"/>
        <v>0</v>
      </c>
      <c r="G99" s="105">
        <f t="shared" si="70"/>
        <v>0</v>
      </c>
      <c r="H99" s="105">
        <f t="shared" si="71"/>
        <v>0</v>
      </c>
      <c r="I99" s="105">
        <f t="shared" si="72"/>
        <v>0</v>
      </c>
      <c r="J99" s="76">
        <f t="shared" si="73"/>
        <v>101</v>
      </c>
      <c r="K99" s="105">
        <f t="shared" si="74"/>
        <v>91.133164291680103</v>
      </c>
      <c r="L99" s="105">
        <f t="shared" si="75"/>
        <v>111.11111111111111</v>
      </c>
      <c r="M99" s="105">
        <f t="shared" si="77"/>
        <v>63.185213675213674</v>
      </c>
      <c r="O99" s="80" t="s">
        <v>299</v>
      </c>
      <c r="P99" s="80" t="s">
        <v>9</v>
      </c>
      <c r="Q99" s="81">
        <v>101</v>
      </c>
      <c r="R99" s="81">
        <v>91.133164291680103</v>
      </c>
      <c r="S99" s="81">
        <v>111.11111111111111</v>
      </c>
      <c r="T99" s="81">
        <v>63.185213675213674</v>
      </c>
      <c r="U99" s="83"/>
      <c r="V99" s="83"/>
      <c r="W99" s="83"/>
      <c r="X99" s="83"/>
      <c r="Y99" s="81">
        <v>101</v>
      </c>
      <c r="Z99" s="81">
        <v>91.133164291680103</v>
      </c>
      <c r="AA99" s="81">
        <v>111.11111111111111</v>
      </c>
      <c r="AB99" s="81">
        <v>63.185213675213674</v>
      </c>
    </row>
    <row r="100" spans="1:28">
      <c r="A100" s="82" t="s">
        <v>10</v>
      </c>
      <c r="B100" s="76">
        <f t="shared" si="76"/>
        <v>59</v>
      </c>
      <c r="C100" s="105">
        <f t="shared" si="66"/>
        <v>110.198283355063</v>
      </c>
      <c r="D100" s="105">
        <f t="shared" si="67"/>
        <v>190.17094017094018</v>
      </c>
      <c r="E100" s="105">
        <f t="shared" si="68"/>
        <v>60</v>
      </c>
      <c r="F100" s="76">
        <f t="shared" si="69"/>
        <v>0</v>
      </c>
      <c r="G100" s="105">
        <f t="shared" si="70"/>
        <v>0</v>
      </c>
      <c r="H100" s="105">
        <f t="shared" si="71"/>
        <v>0</v>
      </c>
      <c r="I100" s="105">
        <f t="shared" si="72"/>
        <v>0</v>
      </c>
      <c r="J100" s="76">
        <f t="shared" si="73"/>
        <v>59</v>
      </c>
      <c r="K100" s="105">
        <f t="shared" si="74"/>
        <v>110.198283355063</v>
      </c>
      <c r="L100" s="105">
        <f t="shared" si="75"/>
        <v>190.17094017094018</v>
      </c>
      <c r="M100" s="105">
        <f t="shared" si="77"/>
        <v>60</v>
      </c>
      <c r="O100" s="80" t="s">
        <v>299</v>
      </c>
      <c r="P100" s="80" t="s">
        <v>10</v>
      </c>
      <c r="Q100" s="81">
        <v>59</v>
      </c>
      <c r="R100" s="81">
        <v>110.198283355063</v>
      </c>
      <c r="S100" s="81">
        <v>190.17094017094018</v>
      </c>
      <c r="T100" s="81">
        <v>60</v>
      </c>
      <c r="U100" s="83"/>
      <c r="V100" s="83"/>
      <c r="W100" s="83"/>
      <c r="X100" s="83"/>
      <c r="Y100" s="81">
        <v>59</v>
      </c>
      <c r="Z100" s="81">
        <v>110.198283355063</v>
      </c>
      <c r="AA100" s="81">
        <v>190.17094017094018</v>
      </c>
      <c r="AB100" s="81">
        <v>60</v>
      </c>
    </row>
    <row r="101" spans="1:28">
      <c r="A101" s="82" t="s">
        <v>11</v>
      </c>
      <c r="B101" s="76">
        <f t="shared" si="76"/>
        <v>137</v>
      </c>
      <c r="C101" s="105">
        <f t="shared" si="66"/>
        <v>118.74518248175163</v>
      </c>
      <c r="D101" s="105">
        <f t="shared" si="67"/>
        <v>163.51</v>
      </c>
      <c r="E101" s="105">
        <f t="shared" si="68"/>
        <v>96.84</v>
      </c>
      <c r="F101" s="76">
        <f t="shared" si="69"/>
        <v>0</v>
      </c>
      <c r="G101" s="105">
        <f t="shared" si="70"/>
        <v>0</v>
      </c>
      <c r="H101" s="105">
        <f t="shared" si="71"/>
        <v>0</v>
      </c>
      <c r="I101" s="105">
        <f t="shared" si="72"/>
        <v>0</v>
      </c>
      <c r="J101" s="76">
        <f t="shared" si="73"/>
        <v>137</v>
      </c>
      <c r="K101" s="105">
        <f t="shared" si="74"/>
        <v>118.74518248175163</v>
      </c>
      <c r="L101" s="105">
        <f t="shared" si="75"/>
        <v>163.51</v>
      </c>
      <c r="M101" s="105">
        <f t="shared" si="77"/>
        <v>96.84</v>
      </c>
      <c r="O101" s="80" t="s">
        <v>299</v>
      </c>
      <c r="P101" s="80" t="s">
        <v>11</v>
      </c>
      <c r="Q101" s="81">
        <v>137</v>
      </c>
      <c r="R101" s="81">
        <v>118.74518248175163</v>
      </c>
      <c r="S101" s="81">
        <v>163.51</v>
      </c>
      <c r="T101" s="81">
        <v>96.84</v>
      </c>
      <c r="U101" s="83"/>
      <c r="V101" s="83"/>
      <c r="W101" s="83"/>
      <c r="X101" s="83"/>
      <c r="Y101" s="81">
        <v>137</v>
      </c>
      <c r="Z101" s="81">
        <v>118.74518248175163</v>
      </c>
      <c r="AA101" s="81">
        <v>163.51</v>
      </c>
      <c r="AB101" s="81">
        <v>96.84</v>
      </c>
    </row>
    <row r="102" spans="1:28">
      <c r="A102" s="82" t="s">
        <v>12</v>
      </c>
      <c r="B102" s="76">
        <f t="shared" si="76"/>
        <v>81</v>
      </c>
      <c r="C102" s="105">
        <f t="shared" si="66"/>
        <v>113.07129998944815</v>
      </c>
      <c r="D102" s="105">
        <f t="shared" si="67"/>
        <v>227.56410256410257</v>
      </c>
      <c r="E102" s="105">
        <f t="shared" si="68"/>
        <v>76.92307692307692</v>
      </c>
      <c r="F102" s="76">
        <f t="shared" si="69"/>
        <v>0</v>
      </c>
      <c r="G102" s="105">
        <f t="shared" si="70"/>
        <v>0</v>
      </c>
      <c r="H102" s="105">
        <f t="shared" si="71"/>
        <v>0</v>
      </c>
      <c r="I102" s="105">
        <f t="shared" si="72"/>
        <v>0</v>
      </c>
      <c r="J102" s="76">
        <f t="shared" si="73"/>
        <v>81</v>
      </c>
      <c r="K102" s="105">
        <f t="shared" si="74"/>
        <v>113.07129998944815</v>
      </c>
      <c r="L102" s="105">
        <f t="shared" si="75"/>
        <v>227.56410256410257</v>
      </c>
      <c r="M102" s="105">
        <f t="shared" si="77"/>
        <v>76.92307692307692</v>
      </c>
      <c r="O102" s="80" t="s">
        <v>299</v>
      </c>
      <c r="P102" s="80" t="s">
        <v>12</v>
      </c>
      <c r="Q102" s="81">
        <v>81</v>
      </c>
      <c r="R102" s="81">
        <v>113.07129998944815</v>
      </c>
      <c r="S102" s="81">
        <v>227.56410256410257</v>
      </c>
      <c r="T102" s="81">
        <v>76.92307692307692</v>
      </c>
      <c r="U102" s="83"/>
      <c r="V102" s="83"/>
      <c r="W102" s="83"/>
      <c r="X102" s="83"/>
      <c r="Y102" s="81">
        <v>81</v>
      </c>
      <c r="Z102" s="81">
        <v>113.07129998944815</v>
      </c>
      <c r="AA102" s="81">
        <v>227.56410256410257</v>
      </c>
      <c r="AB102" s="81">
        <v>76.92307692307692</v>
      </c>
    </row>
    <row r="103" spans="1:28">
      <c r="A103" s="82" t="s">
        <v>13</v>
      </c>
      <c r="B103" s="76">
        <f>Q103</f>
        <v>20</v>
      </c>
      <c r="C103" s="105">
        <f t="shared" si="66"/>
        <v>145.44242033630624</v>
      </c>
      <c r="D103" s="105">
        <f t="shared" si="67"/>
        <v>222.9375</v>
      </c>
      <c r="E103" s="105">
        <f t="shared" si="68"/>
        <v>54.273504273504273</v>
      </c>
      <c r="F103" s="76">
        <f t="shared" si="69"/>
        <v>12</v>
      </c>
      <c r="G103" s="105">
        <f t="shared" si="70"/>
        <v>186.92766203703707</v>
      </c>
      <c r="H103" s="105">
        <f t="shared" si="71"/>
        <v>222.9375</v>
      </c>
      <c r="I103" s="105">
        <f t="shared" si="72"/>
        <v>175.04273504273505</v>
      </c>
      <c r="J103" s="76">
        <f t="shared" si="73"/>
        <v>8</v>
      </c>
      <c r="K103" s="105">
        <f t="shared" si="74"/>
        <v>83.214557785209962</v>
      </c>
      <c r="L103" s="105">
        <f t="shared" si="75"/>
        <v>96.75</v>
      </c>
      <c r="M103" s="105">
        <f t="shared" si="77"/>
        <v>54.273504273504273</v>
      </c>
      <c r="O103" s="80" t="s">
        <v>299</v>
      </c>
      <c r="P103" s="80" t="s">
        <v>13</v>
      </c>
      <c r="Q103" s="81">
        <v>20</v>
      </c>
      <c r="R103" s="81">
        <v>145.44242033630624</v>
      </c>
      <c r="S103" s="81">
        <v>222.9375</v>
      </c>
      <c r="T103" s="81">
        <v>54.273504273504273</v>
      </c>
      <c r="U103" s="81">
        <v>12</v>
      </c>
      <c r="V103" s="81">
        <v>186.92766203703707</v>
      </c>
      <c r="W103" s="81">
        <v>222.9375</v>
      </c>
      <c r="X103" s="81">
        <v>175.04273504273505</v>
      </c>
      <c r="Y103" s="81">
        <v>8</v>
      </c>
      <c r="Z103" s="81">
        <v>83.214557785209962</v>
      </c>
      <c r="AA103" s="81">
        <v>96.75</v>
      </c>
      <c r="AB103" s="81">
        <v>54.273504273504273</v>
      </c>
    </row>
    <row r="104" spans="1:28">
      <c r="A104" s="34" t="s">
        <v>14</v>
      </c>
      <c r="B104" s="73">
        <f>Q154</f>
        <v>766</v>
      </c>
      <c r="C104" s="104">
        <f t="shared" ref="C104" si="78">R154</f>
        <v>114.93565478845829</v>
      </c>
      <c r="D104" s="104">
        <f t="shared" ref="D104" si="79">S154</f>
        <v>1332</v>
      </c>
      <c r="E104" s="104">
        <f t="shared" ref="E104" si="80">T154</f>
        <v>11.99</v>
      </c>
      <c r="F104" s="73">
        <f t="shared" ref="F104" si="81">U154</f>
        <v>25</v>
      </c>
      <c r="G104" s="104">
        <f t="shared" ref="G104" si="82">V154</f>
        <v>218.70763760683755</v>
      </c>
      <c r="H104" s="104">
        <f t="shared" ref="H104" si="83">W154</f>
        <v>474.98</v>
      </c>
      <c r="I104" s="104">
        <f t="shared" ref="I104" si="84">X154</f>
        <v>108.41880341880342</v>
      </c>
      <c r="J104" s="73">
        <f t="shared" ref="J104" si="85">Y154</f>
        <v>741</v>
      </c>
      <c r="K104" s="104">
        <f t="shared" ref="K104" si="86">Z154</f>
        <v>111.43457574600301</v>
      </c>
      <c r="L104" s="104">
        <f t="shared" ref="L104" si="87">AA154</f>
        <v>1332</v>
      </c>
      <c r="M104" s="104">
        <f t="shared" ref="M104" si="88">AB154</f>
        <v>11.99</v>
      </c>
      <c r="O104" s="80" t="s">
        <v>300</v>
      </c>
      <c r="P104" s="80" t="s">
        <v>15</v>
      </c>
      <c r="Q104" s="81">
        <v>49</v>
      </c>
      <c r="R104" s="81">
        <v>101.14136615627295</v>
      </c>
      <c r="S104" s="81">
        <v>166.01739130434783</v>
      </c>
      <c r="T104" s="81">
        <v>64.042735042735046</v>
      </c>
      <c r="U104" s="81">
        <v>8</v>
      </c>
      <c r="V104" s="81">
        <v>140.5448717948718</v>
      </c>
      <c r="W104" s="81">
        <v>154.91452991452991</v>
      </c>
      <c r="X104" s="81">
        <v>108.41880341880342</v>
      </c>
      <c r="Y104" s="81">
        <v>41</v>
      </c>
      <c r="Z104" s="81">
        <v>93.452877251180539</v>
      </c>
      <c r="AA104" s="81">
        <v>166.01739130434783</v>
      </c>
      <c r="AB104" s="81">
        <v>64.042735042735046</v>
      </c>
    </row>
    <row r="105" spans="1:28">
      <c r="A105" s="82" t="s">
        <v>15</v>
      </c>
      <c r="B105" s="76">
        <f>Q104</f>
        <v>49</v>
      </c>
      <c r="C105" s="105">
        <f t="shared" ref="C105:C116" si="89">R104</f>
        <v>101.14136615627295</v>
      </c>
      <c r="D105" s="105">
        <f t="shared" ref="D105:D116" si="90">S104</f>
        <v>166.01739130434783</v>
      </c>
      <c r="E105" s="105">
        <f t="shared" ref="E105:E116" si="91">T104</f>
        <v>64.042735042735046</v>
      </c>
      <c r="F105" s="76">
        <f t="shared" ref="F105:F116" si="92">U104</f>
        <v>8</v>
      </c>
      <c r="G105" s="105">
        <f t="shared" ref="G105:G116" si="93">V104</f>
        <v>140.5448717948718</v>
      </c>
      <c r="H105" s="105">
        <f t="shared" ref="H105:H116" si="94">W104</f>
        <v>154.91452991452991</v>
      </c>
      <c r="I105" s="105">
        <f t="shared" ref="I105:I116" si="95">X104</f>
        <v>108.41880341880342</v>
      </c>
      <c r="J105" s="76">
        <f t="shared" ref="J105:J116" si="96">Y104</f>
        <v>41</v>
      </c>
      <c r="K105" s="105">
        <f t="shared" ref="K105:K116" si="97">Z104</f>
        <v>93.452877251180539</v>
      </c>
      <c r="L105" s="105">
        <f t="shared" ref="L105:L116" si="98">AA104</f>
        <v>166.01739130434783</v>
      </c>
      <c r="M105" s="105">
        <f t="shared" ref="M105:M116" si="99">AB104</f>
        <v>64.042735042735046</v>
      </c>
      <c r="O105" s="80" t="s">
        <v>300</v>
      </c>
      <c r="P105" s="80" t="s">
        <v>16</v>
      </c>
      <c r="Q105" s="81">
        <v>28</v>
      </c>
      <c r="R105" s="81">
        <v>157.21933490899147</v>
      </c>
      <c r="S105" s="81">
        <v>304.48</v>
      </c>
      <c r="T105" s="81">
        <v>60.504201680672267</v>
      </c>
      <c r="U105" s="81">
        <v>4</v>
      </c>
      <c r="V105" s="81">
        <v>304.36</v>
      </c>
      <c r="W105" s="81">
        <v>304.48</v>
      </c>
      <c r="X105" s="81">
        <v>304</v>
      </c>
      <c r="Y105" s="81">
        <v>24</v>
      </c>
      <c r="Z105" s="81">
        <v>132.69589072715669</v>
      </c>
      <c r="AA105" s="81">
        <v>224.35897435897436</v>
      </c>
      <c r="AB105" s="81">
        <v>60.504201680672267</v>
      </c>
    </row>
    <row r="106" spans="1:28">
      <c r="A106" s="82" t="s">
        <v>16</v>
      </c>
      <c r="B106" s="76">
        <f t="shared" ref="B106:B116" si="100">Q105</f>
        <v>28</v>
      </c>
      <c r="C106" s="105">
        <f t="shared" si="89"/>
        <v>157.21933490899147</v>
      </c>
      <c r="D106" s="105">
        <f t="shared" si="90"/>
        <v>304.48</v>
      </c>
      <c r="E106" s="105">
        <f t="shared" si="91"/>
        <v>60.504201680672267</v>
      </c>
      <c r="F106" s="76">
        <f t="shared" si="92"/>
        <v>4</v>
      </c>
      <c r="G106" s="105">
        <f t="shared" si="93"/>
        <v>304.36</v>
      </c>
      <c r="H106" s="105">
        <f t="shared" si="94"/>
        <v>304.48</v>
      </c>
      <c r="I106" s="105">
        <f t="shared" si="95"/>
        <v>304</v>
      </c>
      <c r="J106" s="76">
        <f t="shared" si="96"/>
        <v>24</v>
      </c>
      <c r="K106" s="105">
        <f t="shared" si="97"/>
        <v>132.69589072715669</v>
      </c>
      <c r="L106" s="105">
        <f t="shared" si="98"/>
        <v>224.35897435897436</v>
      </c>
      <c r="M106" s="105">
        <f t="shared" si="99"/>
        <v>60.504201680672267</v>
      </c>
      <c r="O106" s="80" t="s">
        <v>300</v>
      </c>
      <c r="P106" s="80" t="s">
        <v>17</v>
      </c>
      <c r="Q106" s="81">
        <v>26</v>
      </c>
      <c r="R106" s="81">
        <v>116.25595003287309</v>
      </c>
      <c r="S106" s="81">
        <v>216</v>
      </c>
      <c r="T106" s="81">
        <v>74</v>
      </c>
      <c r="U106" s="81">
        <v>7</v>
      </c>
      <c r="V106" s="81">
        <v>163.40170940170941</v>
      </c>
      <c r="W106" s="81">
        <v>216</v>
      </c>
      <c r="X106" s="81">
        <v>138.88888888888889</v>
      </c>
      <c r="Y106" s="81">
        <v>19</v>
      </c>
      <c r="Z106" s="81">
        <v>98.886459739091293</v>
      </c>
      <c r="AA106" s="81">
        <v>148.80000000000001</v>
      </c>
      <c r="AB106" s="81">
        <v>74</v>
      </c>
    </row>
    <row r="107" spans="1:28">
      <c r="A107" s="82" t="s">
        <v>17</v>
      </c>
      <c r="B107" s="76">
        <f t="shared" si="100"/>
        <v>26</v>
      </c>
      <c r="C107" s="105">
        <f t="shared" si="89"/>
        <v>116.25595003287309</v>
      </c>
      <c r="D107" s="105">
        <f t="shared" si="90"/>
        <v>216</v>
      </c>
      <c r="E107" s="105">
        <f t="shared" si="91"/>
        <v>74</v>
      </c>
      <c r="F107" s="76">
        <f t="shared" si="92"/>
        <v>7</v>
      </c>
      <c r="G107" s="105">
        <f t="shared" si="93"/>
        <v>163.40170940170941</v>
      </c>
      <c r="H107" s="105">
        <f t="shared" si="94"/>
        <v>216</v>
      </c>
      <c r="I107" s="105">
        <f t="shared" si="95"/>
        <v>138.88888888888889</v>
      </c>
      <c r="J107" s="76">
        <f t="shared" si="96"/>
        <v>19</v>
      </c>
      <c r="K107" s="105">
        <f t="shared" si="97"/>
        <v>98.886459739091293</v>
      </c>
      <c r="L107" s="105">
        <f t="shared" si="98"/>
        <v>148.80000000000001</v>
      </c>
      <c r="M107" s="105">
        <f t="shared" si="99"/>
        <v>74</v>
      </c>
      <c r="O107" s="80" t="s">
        <v>300</v>
      </c>
      <c r="P107" s="80" t="s">
        <v>18</v>
      </c>
      <c r="Q107" s="81">
        <v>18</v>
      </c>
      <c r="R107" s="81">
        <v>104.78481324579876</v>
      </c>
      <c r="S107" s="81">
        <v>164.10256410256412</v>
      </c>
      <c r="T107" s="81">
        <v>62.577350427350424</v>
      </c>
      <c r="U107" s="83"/>
      <c r="V107" s="83"/>
      <c r="W107" s="83"/>
      <c r="X107" s="83"/>
      <c r="Y107" s="81">
        <v>18</v>
      </c>
      <c r="Z107" s="81">
        <v>104.78481324579876</v>
      </c>
      <c r="AA107" s="81">
        <v>164.10256410256412</v>
      </c>
      <c r="AB107" s="81">
        <v>62.577350427350424</v>
      </c>
    </row>
    <row r="108" spans="1:28">
      <c r="A108" s="82" t="s">
        <v>18</v>
      </c>
      <c r="B108" s="76">
        <f t="shared" si="100"/>
        <v>18</v>
      </c>
      <c r="C108" s="105">
        <f t="shared" si="89"/>
        <v>104.78481324579876</v>
      </c>
      <c r="D108" s="105">
        <f t="shared" si="90"/>
        <v>164.10256410256412</v>
      </c>
      <c r="E108" s="105">
        <f t="shared" si="91"/>
        <v>62.577350427350424</v>
      </c>
      <c r="F108" s="76">
        <f t="shared" si="92"/>
        <v>0</v>
      </c>
      <c r="G108" s="105">
        <f t="shared" si="93"/>
        <v>0</v>
      </c>
      <c r="H108" s="105">
        <f t="shared" si="94"/>
        <v>0</v>
      </c>
      <c r="I108" s="105">
        <f t="shared" si="95"/>
        <v>0</v>
      </c>
      <c r="J108" s="76">
        <f t="shared" si="96"/>
        <v>18</v>
      </c>
      <c r="K108" s="105">
        <f t="shared" si="97"/>
        <v>104.78481324579876</v>
      </c>
      <c r="L108" s="105">
        <f t="shared" si="98"/>
        <v>164.10256410256412</v>
      </c>
      <c r="M108" s="105">
        <f t="shared" si="99"/>
        <v>62.577350427350424</v>
      </c>
      <c r="O108" s="80" t="s">
        <v>300</v>
      </c>
      <c r="P108" s="80" t="s">
        <v>19</v>
      </c>
      <c r="Q108" s="81">
        <v>70</v>
      </c>
      <c r="R108" s="81">
        <v>88.369853832279858</v>
      </c>
      <c r="S108" s="81">
        <v>171.94871794871796</v>
      </c>
      <c r="T108" s="81">
        <v>42.016806722689076</v>
      </c>
      <c r="U108" s="83"/>
      <c r="V108" s="83"/>
      <c r="W108" s="83"/>
      <c r="X108" s="83"/>
      <c r="Y108" s="81">
        <v>70</v>
      </c>
      <c r="Z108" s="81">
        <v>88.369853832279858</v>
      </c>
      <c r="AA108" s="81">
        <v>171.94871794871796</v>
      </c>
      <c r="AB108" s="81">
        <v>42.016806722689076</v>
      </c>
    </row>
    <row r="109" spans="1:28">
      <c r="A109" s="82" t="s">
        <v>19</v>
      </c>
      <c r="B109" s="76">
        <f t="shared" si="100"/>
        <v>70</v>
      </c>
      <c r="C109" s="105">
        <f t="shared" si="89"/>
        <v>88.369853832279858</v>
      </c>
      <c r="D109" s="105">
        <f t="shared" si="90"/>
        <v>171.94871794871796</v>
      </c>
      <c r="E109" s="105">
        <f t="shared" si="91"/>
        <v>42.016806722689076</v>
      </c>
      <c r="F109" s="76">
        <f t="shared" si="92"/>
        <v>0</v>
      </c>
      <c r="G109" s="105">
        <f t="shared" si="93"/>
        <v>0</v>
      </c>
      <c r="H109" s="105">
        <f t="shared" si="94"/>
        <v>0</v>
      </c>
      <c r="I109" s="105">
        <f t="shared" si="95"/>
        <v>0</v>
      </c>
      <c r="J109" s="76">
        <f t="shared" si="96"/>
        <v>70</v>
      </c>
      <c r="K109" s="105">
        <f t="shared" si="97"/>
        <v>88.369853832279858</v>
      </c>
      <c r="L109" s="105">
        <f t="shared" si="98"/>
        <v>171.94871794871796</v>
      </c>
      <c r="M109" s="105">
        <f t="shared" si="99"/>
        <v>42.016806722689076</v>
      </c>
      <c r="O109" s="80" t="s">
        <v>300</v>
      </c>
      <c r="P109" s="80" t="s">
        <v>20</v>
      </c>
      <c r="Q109" s="81">
        <v>142</v>
      </c>
      <c r="R109" s="81">
        <v>99.325234349239267</v>
      </c>
      <c r="S109" s="81">
        <v>156.59130434782608</v>
      </c>
      <c r="T109" s="81">
        <v>69.444444444444443</v>
      </c>
      <c r="U109" s="83"/>
      <c r="V109" s="83"/>
      <c r="W109" s="83"/>
      <c r="X109" s="83"/>
      <c r="Y109" s="81">
        <v>142</v>
      </c>
      <c r="Z109" s="81">
        <v>99.325234349239267</v>
      </c>
      <c r="AA109" s="81">
        <v>156.59130434782608</v>
      </c>
      <c r="AB109" s="81">
        <v>69.444444444444443</v>
      </c>
    </row>
    <row r="110" spans="1:28">
      <c r="A110" s="82" t="s">
        <v>20</v>
      </c>
      <c r="B110" s="76">
        <f t="shared" si="100"/>
        <v>142</v>
      </c>
      <c r="C110" s="105">
        <f t="shared" si="89"/>
        <v>99.325234349239267</v>
      </c>
      <c r="D110" s="105">
        <f t="shared" si="90"/>
        <v>156.59130434782608</v>
      </c>
      <c r="E110" s="105">
        <f t="shared" si="91"/>
        <v>69.444444444444443</v>
      </c>
      <c r="F110" s="76">
        <f t="shared" si="92"/>
        <v>0</v>
      </c>
      <c r="G110" s="105">
        <f t="shared" si="93"/>
        <v>0</v>
      </c>
      <c r="H110" s="105">
        <f t="shared" si="94"/>
        <v>0</v>
      </c>
      <c r="I110" s="105">
        <f t="shared" si="95"/>
        <v>0</v>
      </c>
      <c r="J110" s="76">
        <f t="shared" si="96"/>
        <v>142</v>
      </c>
      <c r="K110" s="105">
        <f t="shared" si="97"/>
        <v>99.325234349239267</v>
      </c>
      <c r="L110" s="105">
        <f t="shared" si="98"/>
        <v>156.59130434782608</v>
      </c>
      <c r="M110" s="105">
        <f t="shared" si="99"/>
        <v>69.444444444444443</v>
      </c>
      <c r="O110" s="80" t="s">
        <v>300</v>
      </c>
      <c r="P110" s="80" t="s">
        <v>21</v>
      </c>
      <c r="Q110" s="81">
        <v>51</v>
      </c>
      <c r="R110" s="81">
        <v>77.173749765716082</v>
      </c>
      <c r="S110" s="81">
        <v>122.1913043478261</v>
      </c>
      <c r="T110" s="81">
        <v>38.655462184873947</v>
      </c>
      <c r="U110" s="83"/>
      <c r="V110" s="83"/>
      <c r="W110" s="83"/>
      <c r="X110" s="83"/>
      <c r="Y110" s="81">
        <v>51</v>
      </c>
      <c r="Z110" s="81">
        <v>77.173749765716082</v>
      </c>
      <c r="AA110" s="81">
        <v>122.1913043478261</v>
      </c>
      <c r="AB110" s="81">
        <v>38.655462184873947</v>
      </c>
    </row>
    <row r="111" spans="1:28">
      <c r="A111" s="82" t="s">
        <v>21</v>
      </c>
      <c r="B111" s="76">
        <f t="shared" si="100"/>
        <v>51</v>
      </c>
      <c r="C111" s="105">
        <f t="shared" si="89"/>
        <v>77.173749765716082</v>
      </c>
      <c r="D111" s="105">
        <f t="shared" si="90"/>
        <v>122.1913043478261</v>
      </c>
      <c r="E111" s="105">
        <f t="shared" si="91"/>
        <v>38.655462184873947</v>
      </c>
      <c r="F111" s="76">
        <f t="shared" si="92"/>
        <v>0</v>
      </c>
      <c r="G111" s="105">
        <f t="shared" si="93"/>
        <v>0</v>
      </c>
      <c r="H111" s="105">
        <f t="shared" si="94"/>
        <v>0</v>
      </c>
      <c r="I111" s="105">
        <f t="shared" si="95"/>
        <v>0</v>
      </c>
      <c r="J111" s="76">
        <f t="shared" si="96"/>
        <v>51</v>
      </c>
      <c r="K111" s="105">
        <f t="shared" si="97"/>
        <v>77.173749765716082</v>
      </c>
      <c r="L111" s="105">
        <f t="shared" si="98"/>
        <v>122.1913043478261</v>
      </c>
      <c r="M111" s="105">
        <f t="shared" si="99"/>
        <v>38.655462184873947</v>
      </c>
      <c r="O111" s="80" t="s">
        <v>300</v>
      </c>
      <c r="P111" s="80" t="s">
        <v>22</v>
      </c>
      <c r="Q111" s="81">
        <v>69</v>
      </c>
      <c r="R111" s="81">
        <v>112.09610182088444</v>
      </c>
      <c r="S111" s="81">
        <v>1108.04</v>
      </c>
      <c r="T111" s="81">
        <v>11.99</v>
      </c>
      <c r="U111" s="83"/>
      <c r="V111" s="83"/>
      <c r="W111" s="83"/>
      <c r="X111" s="83"/>
      <c r="Y111" s="81">
        <v>69</v>
      </c>
      <c r="Z111" s="81">
        <v>112.09610182088444</v>
      </c>
      <c r="AA111" s="81">
        <v>1108.04</v>
      </c>
      <c r="AB111" s="81">
        <v>11.99</v>
      </c>
    </row>
    <row r="112" spans="1:28">
      <c r="A112" s="82" t="s">
        <v>22</v>
      </c>
      <c r="B112" s="76">
        <f t="shared" si="100"/>
        <v>69</v>
      </c>
      <c r="C112" s="105">
        <f t="shared" si="89"/>
        <v>112.09610182088444</v>
      </c>
      <c r="D112" s="105">
        <f t="shared" si="90"/>
        <v>1108.04</v>
      </c>
      <c r="E112" s="105">
        <f t="shared" si="91"/>
        <v>11.99</v>
      </c>
      <c r="F112" s="76">
        <f t="shared" si="92"/>
        <v>0</v>
      </c>
      <c r="G112" s="105">
        <f t="shared" si="93"/>
        <v>0</v>
      </c>
      <c r="H112" s="105">
        <f t="shared" si="94"/>
        <v>0</v>
      </c>
      <c r="I112" s="105">
        <f t="shared" si="95"/>
        <v>0</v>
      </c>
      <c r="J112" s="76">
        <f t="shared" si="96"/>
        <v>69</v>
      </c>
      <c r="K112" s="105">
        <f t="shared" si="97"/>
        <v>112.09610182088444</v>
      </c>
      <c r="L112" s="105">
        <f t="shared" si="98"/>
        <v>1108.04</v>
      </c>
      <c r="M112" s="105">
        <f t="shared" si="99"/>
        <v>11.99</v>
      </c>
      <c r="O112" s="80" t="s">
        <v>300</v>
      </c>
      <c r="P112" s="80" t="s">
        <v>23</v>
      </c>
      <c r="Q112" s="81">
        <v>23</v>
      </c>
      <c r="R112" s="81">
        <v>89.956521739130437</v>
      </c>
      <c r="S112" s="81">
        <v>107</v>
      </c>
      <c r="T112" s="81">
        <v>67</v>
      </c>
      <c r="U112" s="83"/>
      <c r="V112" s="83"/>
      <c r="W112" s="83"/>
      <c r="X112" s="83"/>
      <c r="Y112" s="81">
        <v>23</v>
      </c>
      <c r="Z112" s="81">
        <v>89.956521739130437</v>
      </c>
      <c r="AA112" s="81">
        <v>107</v>
      </c>
      <c r="AB112" s="81">
        <v>67</v>
      </c>
    </row>
    <row r="113" spans="1:28">
      <c r="A113" s="82" t="s">
        <v>23</v>
      </c>
      <c r="B113" s="76">
        <f t="shared" si="100"/>
        <v>23</v>
      </c>
      <c r="C113" s="105">
        <f t="shared" si="89"/>
        <v>89.956521739130437</v>
      </c>
      <c r="D113" s="105">
        <f t="shared" si="90"/>
        <v>107</v>
      </c>
      <c r="E113" s="105">
        <f t="shared" si="91"/>
        <v>67</v>
      </c>
      <c r="F113" s="76">
        <f t="shared" si="92"/>
        <v>0</v>
      </c>
      <c r="G113" s="105">
        <f t="shared" si="93"/>
        <v>0</v>
      </c>
      <c r="H113" s="105">
        <f t="shared" si="94"/>
        <v>0</v>
      </c>
      <c r="I113" s="105">
        <f t="shared" si="95"/>
        <v>0</v>
      </c>
      <c r="J113" s="76">
        <f t="shared" si="96"/>
        <v>23</v>
      </c>
      <c r="K113" s="105">
        <f t="shared" si="97"/>
        <v>89.956521739130437</v>
      </c>
      <c r="L113" s="105">
        <f t="shared" si="98"/>
        <v>107</v>
      </c>
      <c r="M113" s="105">
        <f t="shared" si="99"/>
        <v>67</v>
      </c>
      <c r="O113" s="80" t="s">
        <v>300</v>
      </c>
      <c r="P113" s="80" t="s">
        <v>24</v>
      </c>
      <c r="Q113" s="81">
        <v>69</v>
      </c>
      <c r="R113" s="81">
        <v>109.22521448305947</v>
      </c>
      <c r="S113" s="81">
        <v>234.44347826086957</v>
      </c>
      <c r="T113" s="81">
        <v>58.615384615384613</v>
      </c>
      <c r="U113" s="81">
        <v>1</v>
      </c>
      <c r="V113" s="81">
        <v>142</v>
      </c>
      <c r="W113" s="81">
        <v>142</v>
      </c>
      <c r="X113" s="81">
        <v>142</v>
      </c>
      <c r="Y113" s="81">
        <v>68</v>
      </c>
      <c r="Z113" s="81">
        <v>108.74323234310447</v>
      </c>
      <c r="AA113" s="81">
        <v>234.44347826086957</v>
      </c>
      <c r="AB113" s="81">
        <v>58.615384615384613</v>
      </c>
    </row>
    <row r="114" spans="1:28">
      <c r="A114" s="82" t="s">
        <v>24</v>
      </c>
      <c r="B114" s="76">
        <f t="shared" si="100"/>
        <v>69</v>
      </c>
      <c r="C114" s="105">
        <f t="shared" si="89"/>
        <v>109.22521448305947</v>
      </c>
      <c r="D114" s="105">
        <f t="shared" si="90"/>
        <v>234.44347826086957</v>
      </c>
      <c r="E114" s="105">
        <f t="shared" si="91"/>
        <v>58.615384615384613</v>
      </c>
      <c r="F114" s="76">
        <f t="shared" si="92"/>
        <v>1</v>
      </c>
      <c r="G114" s="105">
        <f t="shared" si="93"/>
        <v>142</v>
      </c>
      <c r="H114" s="105">
        <f t="shared" si="94"/>
        <v>142</v>
      </c>
      <c r="I114" s="105">
        <f t="shared" si="95"/>
        <v>142</v>
      </c>
      <c r="J114" s="76">
        <f t="shared" si="96"/>
        <v>68</v>
      </c>
      <c r="K114" s="105">
        <f t="shared" si="97"/>
        <v>108.74323234310447</v>
      </c>
      <c r="L114" s="105">
        <f t="shared" si="98"/>
        <v>234.44347826086957</v>
      </c>
      <c r="M114" s="105">
        <f t="shared" si="99"/>
        <v>58.615384615384613</v>
      </c>
      <c r="O114" s="80" t="s">
        <v>300</v>
      </c>
      <c r="P114" s="80" t="s">
        <v>25</v>
      </c>
      <c r="Q114" s="81">
        <v>188</v>
      </c>
      <c r="R114" s="81">
        <v>157.20015866521183</v>
      </c>
      <c r="S114" s="81">
        <v>1332</v>
      </c>
      <c r="T114" s="81">
        <v>51.3</v>
      </c>
      <c r="U114" s="81">
        <v>5</v>
      </c>
      <c r="V114" s="81">
        <v>368.01599999999996</v>
      </c>
      <c r="W114" s="81">
        <v>474.98</v>
      </c>
      <c r="X114" s="81">
        <v>245.1</v>
      </c>
      <c r="Y114" s="81">
        <v>183</v>
      </c>
      <c r="Z114" s="81">
        <v>151.44016300032695</v>
      </c>
      <c r="AA114" s="81">
        <v>1332</v>
      </c>
      <c r="AB114" s="81">
        <v>51.3</v>
      </c>
    </row>
    <row r="115" spans="1:28">
      <c r="A115" s="82" t="s">
        <v>25</v>
      </c>
      <c r="B115" s="76">
        <f t="shared" si="100"/>
        <v>188</v>
      </c>
      <c r="C115" s="105">
        <f t="shared" si="89"/>
        <v>157.20015866521183</v>
      </c>
      <c r="D115" s="105">
        <f t="shared" si="90"/>
        <v>1332</v>
      </c>
      <c r="E115" s="105">
        <f t="shared" si="91"/>
        <v>51.3</v>
      </c>
      <c r="F115" s="76">
        <f t="shared" si="92"/>
        <v>5</v>
      </c>
      <c r="G115" s="105">
        <f t="shared" si="93"/>
        <v>368.01599999999996</v>
      </c>
      <c r="H115" s="105">
        <f t="shared" si="94"/>
        <v>474.98</v>
      </c>
      <c r="I115" s="105">
        <f t="shared" si="95"/>
        <v>245.1</v>
      </c>
      <c r="J115" s="76">
        <f t="shared" si="96"/>
        <v>183</v>
      </c>
      <c r="K115" s="105">
        <f t="shared" si="97"/>
        <v>151.44016300032695</v>
      </c>
      <c r="L115" s="105">
        <f t="shared" si="98"/>
        <v>1332</v>
      </c>
      <c r="M115" s="105">
        <f t="shared" si="99"/>
        <v>51.3</v>
      </c>
      <c r="O115" s="80" t="s">
        <v>300</v>
      </c>
      <c r="P115" s="80" t="s">
        <v>26</v>
      </c>
      <c r="Q115" s="81">
        <v>33</v>
      </c>
      <c r="R115" s="81">
        <v>80.428090049573385</v>
      </c>
      <c r="S115" s="81">
        <v>117</v>
      </c>
      <c r="T115" s="81">
        <v>60.786324786324784</v>
      </c>
      <c r="U115" s="83"/>
      <c r="V115" s="83"/>
      <c r="W115" s="83"/>
      <c r="X115" s="83"/>
      <c r="Y115" s="81">
        <v>33</v>
      </c>
      <c r="Z115" s="81">
        <v>80.428090049573385</v>
      </c>
      <c r="AA115" s="81">
        <v>117</v>
      </c>
      <c r="AB115" s="81">
        <v>60.786324786324784</v>
      </c>
    </row>
    <row r="116" spans="1:28">
      <c r="A116" s="82" t="s">
        <v>26</v>
      </c>
      <c r="B116" s="76">
        <f t="shared" si="100"/>
        <v>33</v>
      </c>
      <c r="C116" s="105">
        <f t="shared" si="89"/>
        <v>80.428090049573385</v>
      </c>
      <c r="D116" s="105">
        <f t="shared" si="90"/>
        <v>117</v>
      </c>
      <c r="E116" s="105">
        <f t="shared" si="91"/>
        <v>60.786324786324784</v>
      </c>
      <c r="F116" s="76">
        <f t="shared" si="92"/>
        <v>0</v>
      </c>
      <c r="G116" s="105">
        <f t="shared" si="93"/>
        <v>0</v>
      </c>
      <c r="H116" s="105">
        <f t="shared" si="94"/>
        <v>0</v>
      </c>
      <c r="I116" s="105">
        <f t="shared" si="95"/>
        <v>0</v>
      </c>
      <c r="J116" s="76">
        <f t="shared" si="96"/>
        <v>33</v>
      </c>
      <c r="K116" s="105">
        <f t="shared" si="97"/>
        <v>80.428090049573385</v>
      </c>
      <c r="L116" s="105">
        <f t="shared" si="98"/>
        <v>117</v>
      </c>
      <c r="M116" s="105">
        <f t="shared" si="99"/>
        <v>60.786324786324784</v>
      </c>
      <c r="O116" s="80" t="s">
        <v>301</v>
      </c>
      <c r="P116" s="80" t="s">
        <v>28</v>
      </c>
      <c r="Q116" s="81">
        <v>35</v>
      </c>
      <c r="R116" s="81">
        <v>124.29890109890108</v>
      </c>
      <c r="S116" s="81">
        <v>820.51282051282055</v>
      </c>
      <c r="T116" s="81">
        <v>66.666666666666671</v>
      </c>
      <c r="U116" s="81">
        <v>3</v>
      </c>
      <c r="V116" s="81">
        <v>480.56695156695156</v>
      </c>
      <c r="W116" s="81">
        <v>820.51282051282055</v>
      </c>
      <c r="X116" s="81">
        <v>300.67521367521368</v>
      </c>
      <c r="Y116" s="81">
        <v>32</v>
      </c>
      <c r="Z116" s="81">
        <v>90.898771367521363</v>
      </c>
      <c r="AA116" s="81">
        <v>136.75213675213675</v>
      </c>
      <c r="AB116" s="81">
        <v>66.666666666666671</v>
      </c>
    </row>
    <row r="117" spans="1:28">
      <c r="A117" s="34" t="s">
        <v>27</v>
      </c>
      <c r="B117" s="73">
        <f>Q155</f>
        <v>1282</v>
      </c>
      <c r="C117" s="104">
        <f t="shared" ref="C117" si="101">R155</f>
        <v>100.81013303066432</v>
      </c>
      <c r="D117" s="104">
        <f t="shared" ref="D117" si="102">S155</f>
        <v>820.51282051282055</v>
      </c>
      <c r="E117" s="104">
        <f t="shared" ref="E117" si="103">T155</f>
        <v>7</v>
      </c>
      <c r="F117" s="73">
        <f t="shared" ref="F117" si="104">U155</f>
        <v>18</v>
      </c>
      <c r="G117" s="104">
        <f t="shared" ref="G117" si="105">V155</f>
        <v>280.52887654320989</v>
      </c>
      <c r="H117" s="104">
        <f t="shared" ref="H117" si="106">W155</f>
        <v>820.51282051282055</v>
      </c>
      <c r="I117" s="104">
        <f t="shared" ref="I117" si="107">X155</f>
        <v>155</v>
      </c>
      <c r="J117" s="73">
        <f t="shared" ref="J117" si="108">Y155</f>
        <v>1264</v>
      </c>
      <c r="K117" s="104">
        <f t="shared" ref="K117" si="109">Z155</f>
        <v>98.238640675158877</v>
      </c>
      <c r="L117" s="104">
        <f t="shared" ref="L117" si="110">AA155</f>
        <v>232.19999999999996</v>
      </c>
      <c r="M117" s="104">
        <f t="shared" ref="M117" si="111">AB155</f>
        <v>7</v>
      </c>
      <c r="O117" s="80" t="s">
        <v>301</v>
      </c>
      <c r="P117" s="80" t="s">
        <v>29</v>
      </c>
      <c r="Q117" s="81">
        <v>74</v>
      </c>
      <c r="R117" s="81">
        <v>102.58150597338573</v>
      </c>
      <c r="S117" s="81">
        <v>160.25641025641025</v>
      </c>
      <c r="T117" s="81">
        <v>64.537815126050418</v>
      </c>
      <c r="U117" s="83"/>
      <c r="V117" s="83"/>
      <c r="W117" s="83"/>
      <c r="X117" s="83"/>
      <c r="Y117" s="81">
        <v>74</v>
      </c>
      <c r="Z117" s="81">
        <v>102.58150597338573</v>
      </c>
      <c r="AA117" s="81">
        <v>160.25641025641025</v>
      </c>
      <c r="AB117" s="81">
        <v>64.537815126050418</v>
      </c>
    </row>
    <row r="118" spans="1:28">
      <c r="A118" s="82" t="s">
        <v>28</v>
      </c>
      <c r="B118" s="76">
        <f>Q116</f>
        <v>35</v>
      </c>
      <c r="C118" s="105">
        <f t="shared" ref="C118:C124" si="112">R116</f>
        <v>124.29890109890108</v>
      </c>
      <c r="D118" s="105">
        <f t="shared" ref="D118:D124" si="113">S116</f>
        <v>820.51282051282055</v>
      </c>
      <c r="E118" s="105">
        <f t="shared" ref="E118:E124" si="114">T116</f>
        <v>66.666666666666671</v>
      </c>
      <c r="F118" s="76">
        <f t="shared" ref="F118:F124" si="115">U116</f>
        <v>3</v>
      </c>
      <c r="G118" s="105">
        <f t="shared" ref="G118:G124" si="116">V116</f>
        <v>480.56695156695156</v>
      </c>
      <c r="H118" s="105">
        <f t="shared" ref="H118:H124" si="117">W116</f>
        <v>820.51282051282055</v>
      </c>
      <c r="I118" s="105">
        <f t="shared" ref="I118:I124" si="118">X116</f>
        <v>300.67521367521368</v>
      </c>
      <c r="J118" s="76">
        <f t="shared" ref="J118:J124" si="119">Y116</f>
        <v>32</v>
      </c>
      <c r="K118" s="105">
        <f t="shared" ref="K118:K124" si="120">Z116</f>
        <v>90.898771367521363</v>
      </c>
      <c r="L118" s="105">
        <f t="shared" ref="L118:L124" si="121">AA116</f>
        <v>136.75213675213675</v>
      </c>
      <c r="M118" s="105">
        <f t="shared" ref="M118:M124" si="122">AB116</f>
        <v>66.666666666666671</v>
      </c>
      <c r="O118" s="80" t="s">
        <v>301</v>
      </c>
      <c r="P118" s="80" t="s">
        <v>30</v>
      </c>
      <c r="Q118" s="81">
        <v>1</v>
      </c>
      <c r="R118" s="81">
        <v>133.48695652173913</v>
      </c>
      <c r="S118" s="81">
        <v>133.48695652173913</v>
      </c>
      <c r="T118" s="81">
        <v>133.48695652173913</v>
      </c>
      <c r="U118" s="83"/>
      <c r="V118" s="83"/>
      <c r="W118" s="83"/>
      <c r="X118" s="83"/>
      <c r="Y118" s="81">
        <v>1</v>
      </c>
      <c r="Z118" s="81">
        <v>133.48695652173913</v>
      </c>
      <c r="AA118" s="81">
        <v>133.48695652173913</v>
      </c>
      <c r="AB118" s="81">
        <v>133.48695652173913</v>
      </c>
    </row>
    <row r="119" spans="1:28">
      <c r="A119" s="82" t="s">
        <v>29</v>
      </c>
      <c r="B119" s="76">
        <f t="shared" ref="B119:B124" si="123">Q117</f>
        <v>74</v>
      </c>
      <c r="C119" s="105">
        <f t="shared" si="112"/>
        <v>102.58150597338573</v>
      </c>
      <c r="D119" s="105">
        <f t="shared" si="113"/>
        <v>160.25641025641025</v>
      </c>
      <c r="E119" s="105">
        <f t="shared" si="114"/>
        <v>64.537815126050418</v>
      </c>
      <c r="F119" s="76">
        <f t="shared" si="115"/>
        <v>0</v>
      </c>
      <c r="G119" s="105">
        <f t="shared" si="116"/>
        <v>0</v>
      </c>
      <c r="H119" s="105">
        <f t="shared" si="117"/>
        <v>0</v>
      </c>
      <c r="I119" s="105">
        <f t="shared" si="118"/>
        <v>0</v>
      </c>
      <c r="J119" s="76">
        <f t="shared" si="119"/>
        <v>74</v>
      </c>
      <c r="K119" s="105">
        <f t="shared" si="120"/>
        <v>102.58150597338573</v>
      </c>
      <c r="L119" s="105">
        <f t="shared" si="121"/>
        <v>160.25641025641025</v>
      </c>
      <c r="M119" s="105">
        <f t="shared" si="122"/>
        <v>64.537815126050418</v>
      </c>
      <c r="O119" s="80" t="s">
        <v>301</v>
      </c>
      <c r="P119" s="80" t="s">
        <v>31</v>
      </c>
      <c r="Q119" s="81">
        <v>393</v>
      </c>
      <c r="R119" s="81">
        <v>97.335260956687904</v>
      </c>
      <c r="S119" s="81">
        <v>318</v>
      </c>
      <c r="T119" s="81">
        <v>30.367521367521366</v>
      </c>
      <c r="U119" s="81">
        <v>7</v>
      </c>
      <c r="V119" s="81">
        <v>301.96457142857145</v>
      </c>
      <c r="W119" s="81">
        <v>318</v>
      </c>
      <c r="X119" s="81">
        <v>270</v>
      </c>
      <c r="Y119" s="81">
        <v>386</v>
      </c>
      <c r="Z119" s="81">
        <v>93.565773658521792</v>
      </c>
      <c r="AA119" s="81">
        <v>202</v>
      </c>
      <c r="AB119" s="81">
        <v>30.367521367521366</v>
      </c>
    </row>
    <row r="120" spans="1:28">
      <c r="A120" s="82" t="s">
        <v>30</v>
      </c>
      <c r="B120" s="76">
        <f t="shared" si="123"/>
        <v>1</v>
      </c>
      <c r="C120" s="105">
        <f t="shared" si="112"/>
        <v>133.48695652173913</v>
      </c>
      <c r="D120" s="105">
        <f t="shared" si="113"/>
        <v>133.48695652173913</v>
      </c>
      <c r="E120" s="105">
        <f t="shared" si="114"/>
        <v>133.48695652173913</v>
      </c>
      <c r="F120" s="76">
        <f t="shared" si="115"/>
        <v>0</v>
      </c>
      <c r="G120" s="105">
        <f t="shared" si="116"/>
        <v>0</v>
      </c>
      <c r="H120" s="105">
        <f t="shared" si="117"/>
        <v>0</v>
      </c>
      <c r="I120" s="105">
        <f t="shared" si="118"/>
        <v>0</v>
      </c>
      <c r="J120" s="76">
        <f t="shared" si="119"/>
        <v>1</v>
      </c>
      <c r="K120" s="105">
        <f t="shared" si="120"/>
        <v>133.48695652173913</v>
      </c>
      <c r="L120" s="105">
        <f t="shared" si="121"/>
        <v>133.48695652173913</v>
      </c>
      <c r="M120" s="105">
        <f t="shared" si="122"/>
        <v>133.48695652173913</v>
      </c>
      <c r="O120" s="80" t="s">
        <v>301</v>
      </c>
      <c r="P120" s="80" t="s">
        <v>32</v>
      </c>
      <c r="Q120" s="81">
        <v>93</v>
      </c>
      <c r="R120" s="81">
        <v>103.77004587174294</v>
      </c>
      <c r="S120" s="81">
        <v>184.61538461538461</v>
      </c>
      <c r="T120" s="81">
        <v>60.786324786324784</v>
      </c>
      <c r="U120" s="81">
        <v>5</v>
      </c>
      <c r="V120" s="81">
        <v>184.61538461538461</v>
      </c>
      <c r="W120" s="81">
        <v>184.61538461538461</v>
      </c>
      <c r="X120" s="81">
        <v>184.61538461538461</v>
      </c>
      <c r="Y120" s="81">
        <v>88</v>
      </c>
      <c r="Z120" s="81">
        <v>99.176560715854194</v>
      </c>
      <c r="AA120" s="81">
        <v>140.21739130434781</v>
      </c>
      <c r="AB120" s="81">
        <v>60.786324786324784</v>
      </c>
    </row>
    <row r="121" spans="1:28">
      <c r="A121" s="82" t="s">
        <v>31</v>
      </c>
      <c r="B121" s="76">
        <f t="shared" si="123"/>
        <v>393</v>
      </c>
      <c r="C121" s="105">
        <f t="shared" si="112"/>
        <v>97.335260956687904</v>
      </c>
      <c r="D121" s="105">
        <f t="shared" si="113"/>
        <v>318</v>
      </c>
      <c r="E121" s="105">
        <f t="shared" si="114"/>
        <v>30.367521367521366</v>
      </c>
      <c r="F121" s="76">
        <f t="shared" si="115"/>
        <v>7</v>
      </c>
      <c r="G121" s="105">
        <f t="shared" si="116"/>
        <v>301.96457142857145</v>
      </c>
      <c r="H121" s="105">
        <f t="shared" si="117"/>
        <v>318</v>
      </c>
      <c r="I121" s="105">
        <f t="shared" si="118"/>
        <v>270</v>
      </c>
      <c r="J121" s="76">
        <f t="shared" si="119"/>
        <v>386</v>
      </c>
      <c r="K121" s="105">
        <f t="shared" si="120"/>
        <v>93.565773658521792</v>
      </c>
      <c r="L121" s="105">
        <f t="shared" si="121"/>
        <v>202</v>
      </c>
      <c r="M121" s="105">
        <f t="shared" si="122"/>
        <v>30.367521367521366</v>
      </c>
      <c r="O121" s="80" t="s">
        <v>301</v>
      </c>
      <c r="P121" s="80" t="s">
        <v>33</v>
      </c>
      <c r="Q121" s="81">
        <v>474</v>
      </c>
      <c r="R121" s="81">
        <v>106.08687093781116</v>
      </c>
      <c r="S121" s="81">
        <v>232.19999999999996</v>
      </c>
      <c r="T121" s="81">
        <v>46.15</v>
      </c>
      <c r="U121" s="81">
        <v>3</v>
      </c>
      <c r="V121" s="81">
        <v>190.33</v>
      </c>
      <c r="W121" s="81">
        <v>223.99</v>
      </c>
      <c r="X121" s="81">
        <v>155</v>
      </c>
      <c r="Y121" s="81">
        <v>471</v>
      </c>
      <c r="Z121" s="81">
        <v>105.55029049792461</v>
      </c>
      <c r="AA121" s="81">
        <v>232.19999999999996</v>
      </c>
      <c r="AB121" s="81">
        <v>46.15</v>
      </c>
    </row>
    <row r="122" spans="1:28">
      <c r="A122" s="82" t="s">
        <v>32</v>
      </c>
      <c r="B122" s="76">
        <f t="shared" si="123"/>
        <v>93</v>
      </c>
      <c r="C122" s="105">
        <f t="shared" si="112"/>
        <v>103.77004587174294</v>
      </c>
      <c r="D122" s="105">
        <f t="shared" si="113"/>
        <v>184.61538461538461</v>
      </c>
      <c r="E122" s="105">
        <f t="shared" si="114"/>
        <v>60.786324786324784</v>
      </c>
      <c r="F122" s="76">
        <f t="shared" si="115"/>
        <v>5</v>
      </c>
      <c r="G122" s="105">
        <f t="shared" si="116"/>
        <v>184.61538461538461</v>
      </c>
      <c r="H122" s="105">
        <f t="shared" si="117"/>
        <v>184.61538461538461</v>
      </c>
      <c r="I122" s="105">
        <f t="shared" si="118"/>
        <v>184.61538461538461</v>
      </c>
      <c r="J122" s="76">
        <f t="shared" si="119"/>
        <v>88</v>
      </c>
      <c r="K122" s="105">
        <f t="shared" si="120"/>
        <v>99.176560715854194</v>
      </c>
      <c r="L122" s="105">
        <f t="shared" si="121"/>
        <v>140.21739130434781</v>
      </c>
      <c r="M122" s="105">
        <f t="shared" si="122"/>
        <v>60.786324786324784</v>
      </c>
      <c r="O122" s="80" t="s">
        <v>301</v>
      </c>
      <c r="P122" s="80" t="s">
        <v>34</v>
      </c>
      <c r="Q122" s="81">
        <v>212</v>
      </c>
      <c r="R122" s="81">
        <v>89.406663817364191</v>
      </c>
      <c r="S122" s="81">
        <v>159.28695652173914</v>
      </c>
      <c r="T122" s="81">
        <v>7</v>
      </c>
      <c r="U122" s="83"/>
      <c r="V122" s="83"/>
      <c r="W122" s="83"/>
      <c r="X122" s="83"/>
      <c r="Y122" s="81">
        <v>212</v>
      </c>
      <c r="Z122" s="81">
        <v>89.406663817364191</v>
      </c>
      <c r="AA122" s="81">
        <v>159.28695652173914</v>
      </c>
      <c r="AB122" s="81">
        <v>7</v>
      </c>
    </row>
    <row r="123" spans="1:28">
      <c r="A123" s="82" t="s">
        <v>33</v>
      </c>
      <c r="B123" s="76">
        <f t="shared" si="123"/>
        <v>474</v>
      </c>
      <c r="C123" s="105">
        <f t="shared" si="112"/>
        <v>106.08687093781116</v>
      </c>
      <c r="D123" s="105">
        <f t="shared" si="113"/>
        <v>232.19999999999996</v>
      </c>
      <c r="E123" s="105">
        <f t="shared" si="114"/>
        <v>46.15</v>
      </c>
      <c r="F123" s="76">
        <f t="shared" si="115"/>
        <v>3</v>
      </c>
      <c r="G123" s="105">
        <f t="shared" si="116"/>
        <v>190.33</v>
      </c>
      <c r="H123" s="105">
        <f t="shared" si="117"/>
        <v>223.99</v>
      </c>
      <c r="I123" s="105">
        <f t="shared" si="118"/>
        <v>155</v>
      </c>
      <c r="J123" s="76">
        <f t="shared" si="119"/>
        <v>471</v>
      </c>
      <c r="K123" s="105">
        <f t="shared" si="120"/>
        <v>105.55029049792461</v>
      </c>
      <c r="L123" s="105">
        <f t="shared" si="121"/>
        <v>232.19999999999996</v>
      </c>
      <c r="M123" s="105">
        <f t="shared" si="122"/>
        <v>46.15</v>
      </c>
      <c r="O123" s="80" t="s">
        <v>35</v>
      </c>
      <c r="P123" s="80" t="s">
        <v>36</v>
      </c>
      <c r="Q123" s="81">
        <v>15</v>
      </c>
      <c r="R123" s="81">
        <v>122.66724637681159</v>
      </c>
      <c r="S123" s="81">
        <v>159</v>
      </c>
      <c r="T123" s="81">
        <v>87.495652173913044</v>
      </c>
      <c r="U123" s="83"/>
      <c r="V123" s="83"/>
      <c r="W123" s="83"/>
      <c r="X123" s="83"/>
      <c r="Y123" s="81">
        <v>15</v>
      </c>
      <c r="Z123" s="81">
        <v>122.66724637681159</v>
      </c>
      <c r="AA123" s="81">
        <v>159</v>
      </c>
      <c r="AB123" s="81">
        <v>87.495652173913044</v>
      </c>
    </row>
    <row r="124" spans="1:28">
      <c r="A124" s="82" t="s">
        <v>34</v>
      </c>
      <c r="B124" s="76">
        <f t="shared" si="123"/>
        <v>212</v>
      </c>
      <c r="C124" s="105">
        <f t="shared" si="112"/>
        <v>89.406663817364191</v>
      </c>
      <c r="D124" s="105">
        <f t="shared" si="113"/>
        <v>159.28695652173914</v>
      </c>
      <c r="E124" s="105">
        <f t="shared" si="114"/>
        <v>7</v>
      </c>
      <c r="F124" s="76">
        <f t="shared" si="115"/>
        <v>0</v>
      </c>
      <c r="G124" s="105">
        <f t="shared" si="116"/>
        <v>0</v>
      </c>
      <c r="H124" s="105">
        <f t="shared" si="117"/>
        <v>0</v>
      </c>
      <c r="I124" s="105">
        <f t="shared" si="118"/>
        <v>0</v>
      </c>
      <c r="J124" s="76">
        <f t="shared" si="119"/>
        <v>212</v>
      </c>
      <c r="K124" s="105">
        <f t="shared" si="120"/>
        <v>89.406663817364191</v>
      </c>
      <c r="L124" s="105">
        <f t="shared" si="121"/>
        <v>159.28695652173914</v>
      </c>
      <c r="M124" s="105">
        <f t="shared" si="122"/>
        <v>7</v>
      </c>
      <c r="O124" s="80" t="s">
        <v>35</v>
      </c>
      <c r="P124" s="80" t="s">
        <v>37</v>
      </c>
      <c r="Q124" s="81">
        <v>10</v>
      </c>
      <c r="R124" s="81">
        <v>100.86956521739133</v>
      </c>
      <c r="S124" s="81">
        <v>125.21739130434783</v>
      </c>
      <c r="T124" s="81">
        <v>79.130434782608702</v>
      </c>
      <c r="U124" s="83"/>
      <c r="V124" s="83"/>
      <c r="W124" s="83"/>
      <c r="X124" s="83"/>
      <c r="Y124" s="81">
        <v>10</v>
      </c>
      <c r="Z124" s="81">
        <v>100.86956521739133</v>
      </c>
      <c r="AA124" s="81">
        <v>125.21739130434783</v>
      </c>
      <c r="AB124" s="81">
        <v>79.130434782608702</v>
      </c>
    </row>
    <row r="125" spans="1:28">
      <c r="A125" s="34" t="s">
        <v>35</v>
      </c>
      <c r="B125" s="73">
        <f>Q156</f>
        <v>577</v>
      </c>
      <c r="C125" s="104">
        <f t="shared" ref="C125" si="124">R156</f>
        <v>93.05646270502686</v>
      </c>
      <c r="D125" s="104">
        <f t="shared" ref="D125" si="125">S156</f>
        <v>197.43589743589743</v>
      </c>
      <c r="E125" s="104">
        <f t="shared" ref="E125" si="126">T156</f>
        <v>30.222222222222221</v>
      </c>
      <c r="F125" s="73">
        <f t="shared" ref="F125" si="127">U156</f>
        <v>26</v>
      </c>
      <c r="G125" s="104">
        <f t="shared" ref="G125" si="128">V156</f>
        <v>135.83247841061285</v>
      </c>
      <c r="H125" s="104">
        <f t="shared" ref="H125" si="129">W156</f>
        <v>197.43589743589743</v>
      </c>
      <c r="I125" s="104">
        <f t="shared" ref="I125" si="130">X156</f>
        <v>57.142857142857146</v>
      </c>
      <c r="J125" s="73">
        <f t="shared" ref="J125" si="131">Y156</f>
        <v>551</v>
      </c>
      <c r="K125" s="104">
        <f t="shared" ref="K125" si="132">Z156</f>
        <v>91.037993724364071</v>
      </c>
      <c r="L125" s="104">
        <f t="shared" ref="L125" si="133">AA156</f>
        <v>186</v>
      </c>
      <c r="M125" s="104">
        <f t="shared" ref="M125" si="134">AB156</f>
        <v>30.222222222222221</v>
      </c>
      <c r="O125" s="80" t="s">
        <v>35</v>
      </c>
      <c r="P125" s="80" t="s">
        <v>38</v>
      </c>
      <c r="Q125" s="81">
        <v>81</v>
      </c>
      <c r="R125" s="81">
        <v>100.73309481536535</v>
      </c>
      <c r="S125" s="81">
        <v>148.2905982905983</v>
      </c>
      <c r="T125" s="81">
        <v>30.222222222222221</v>
      </c>
      <c r="U125" s="83"/>
      <c r="V125" s="83"/>
      <c r="W125" s="83"/>
      <c r="X125" s="83"/>
      <c r="Y125" s="81">
        <v>81</v>
      </c>
      <c r="Z125" s="81">
        <v>100.73309481536535</v>
      </c>
      <c r="AA125" s="81">
        <v>148.2905982905983</v>
      </c>
      <c r="AB125" s="81">
        <v>30.222222222222221</v>
      </c>
    </row>
    <row r="126" spans="1:28">
      <c r="A126" s="82" t="s">
        <v>36</v>
      </c>
      <c r="B126" s="76">
        <f>Q123</f>
        <v>15</v>
      </c>
      <c r="C126" s="105">
        <f t="shared" ref="C126:C131" si="135">R123</f>
        <v>122.66724637681159</v>
      </c>
      <c r="D126" s="105">
        <f t="shared" ref="D126:D131" si="136">S123</f>
        <v>159</v>
      </c>
      <c r="E126" s="105">
        <f t="shared" ref="E126:E131" si="137">T123</f>
        <v>87.495652173913044</v>
      </c>
      <c r="F126" s="76">
        <f t="shared" ref="F126:F131" si="138">U123</f>
        <v>0</v>
      </c>
      <c r="G126" s="105">
        <f t="shared" ref="G126:G131" si="139">V123</f>
        <v>0</v>
      </c>
      <c r="H126" s="105">
        <f t="shared" ref="H126:H131" si="140">W123</f>
        <v>0</v>
      </c>
      <c r="I126" s="105">
        <f t="shared" ref="I126:I131" si="141">X123</f>
        <v>0</v>
      </c>
      <c r="J126" s="76">
        <f t="shared" ref="J126:J131" si="142">Y123</f>
        <v>15</v>
      </c>
      <c r="K126" s="105">
        <f t="shared" ref="K126:K131" si="143">Z123</f>
        <v>122.66724637681159</v>
      </c>
      <c r="L126" s="105">
        <f t="shared" ref="L126:L131" si="144">AA123</f>
        <v>159</v>
      </c>
      <c r="M126" s="105">
        <f t="shared" ref="M126:M131" si="145">AB123</f>
        <v>87.495652173913044</v>
      </c>
      <c r="O126" s="80" t="s">
        <v>35</v>
      </c>
      <c r="P126" s="80" t="s">
        <v>39</v>
      </c>
      <c r="Q126" s="81">
        <v>81</v>
      </c>
      <c r="R126" s="81">
        <v>93.977349904961955</v>
      </c>
      <c r="S126" s="81">
        <v>178.63247863247864</v>
      </c>
      <c r="T126" s="81">
        <v>53.846153846153847</v>
      </c>
      <c r="U126" s="81">
        <v>5</v>
      </c>
      <c r="V126" s="81">
        <v>91.320879120879141</v>
      </c>
      <c r="W126" s="81">
        <v>161</v>
      </c>
      <c r="X126" s="81">
        <v>57.142857142857146</v>
      </c>
      <c r="Y126" s="81">
        <v>76</v>
      </c>
      <c r="Z126" s="81">
        <v>94.152117719704236</v>
      </c>
      <c r="AA126" s="81">
        <v>178.63247863247864</v>
      </c>
      <c r="AB126" s="81">
        <v>53.846153846153847</v>
      </c>
    </row>
    <row r="127" spans="1:28">
      <c r="A127" s="82" t="s">
        <v>37</v>
      </c>
      <c r="B127" s="76">
        <f t="shared" ref="B127:B131" si="146">Q124</f>
        <v>10</v>
      </c>
      <c r="C127" s="105">
        <f t="shared" si="135"/>
        <v>100.86956521739133</v>
      </c>
      <c r="D127" s="105">
        <f t="shared" si="136"/>
        <v>125.21739130434783</v>
      </c>
      <c r="E127" s="105">
        <f t="shared" si="137"/>
        <v>79.130434782608702</v>
      </c>
      <c r="F127" s="76">
        <f t="shared" si="138"/>
        <v>0</v>
      </c>
      <c r="G127" s="105">
        <f t="shared" si="139"/>
        <v>0</v>
      </c>
      <c r="H127" s="105">
        <f t="shared" si="140"/>
        <v>0</v>
      </c>
      <c r="I127" s="105">
        <f t="shared" si="141"/>
        <v>0</v>
      </c>
      <c r="J127" s="76">
        <f t="shared" si="142"/>
        <v>10</v>
      </c>
      <c r="K127" s="105">
        <f t="shared" si="143"/>
        <v>100.86956521739133</v>
      </c>
      <c r="L127" s="105">
        <f t="shared" si="144"/>
        <v>125.21739130434783</v>
      </c>
      <c r="M127" s="105">
        <f t="shared" si="145"/>
        <v>79.130434782608702</v>
      </c>
      <c r="O127" s="80" t="s">
        <v>35</v>
      </c>
      <c r="P127" s="80" t="s">
        <v>40</v>
      </c>
      <c r="Q127" s="81">
        <v>79</v>
      </c>
      <c r="R127" s="81">
        <v>84.095921874104988</v>
      </c>
      <c r="S127" s="81">
        <v>186</v>
      </c>
      <c r="T127" s="81">
        <v>41.605042016806721</v>
      </c>
      <c r="U127" s="81">
        <v>1</v>
      </c>
      <c r="V127" s="81">
        <v>160</v>
      </c>
      <c r="W127" s="81">
        <v>160</v>
      </c>
      <c r="X127" s="81">
        <v>160</v>
      </c>
      <c r="Y127" s="81">
        <v>78</v>
      </c>
      <c r="Z127" s="81">
        <v>83.122792667362745</v>
      </c>
      <c r="AA127" s="81">
        <v>186</v>
      </c>
      <c r="AB127" s="81">
        <v>41.605042016806721</v>
      </c>
    </row>
    <row r="128" spans="1:28">
      <c r="A128" s="82" t="s">
        <v>38</v>
      </c>
      <c r="B128" s="76">
        <f t="shared" si="146"/>
        <v>81</v>
      </c>
      <c r="C128" s="105">
        <f t="shared" si="135"/>
        <v>100.73309481536535</v>
      </c>
      <c r="D128" s="105">
        <f t="shared" si="136"/>
        <v>148.2905982905983</v>
      </c>
      <c r="E128" s="105">
        <f t="shared" si="137"/>
        <v>30.222222222222221</v>
      </c>
      <c r="F128" s="76">
        <f t="shared" si="138"/>
        <v>0</v>
      </c>
      <c r="G128" s="105">
        <f t="shared" si="139"/>
        <v>0</v>
      </c>
      <c r="H128" s="105">
        <f t="shared" si="140"/>
        <v>0</v>
      </c>
      <c r="I128" s="105">
        <f t="shared" si="141"/>
        <v>0</v>
      </c>
      <c r="J128" s="76">
        <f t="shared" si="142"/>
        <v>81</v>
      </c>
      <c r="K128" s="105">
        <f t="shared" si="143"/>
        <v>100.73309481536535</v>
      </c>
      <c r="L128" s="105">
        <f t="shared" si="144"/>
        <v>148.2905982905983</v>
      </c>
      <c r="M128" s="105">
        <f t="shared" si="145"/>
        <v>30.222222222222221</v>
      </c>
      <c r="O128" s="80" t="s">
        <v>35</v>
      </c>
      <c r="P128" s="80" t="s">
        <v>41</v>
      </c>
      <c r="Q128" s="81">
        <v>311</v>
      </c>
      <c r="R128" s="81">
        <v>91.413989654577378</v>
      </c>
      <c r="S128" s="81">
        <v>197.43589743589743</v>
      </c>
      <c r="T128" s="81">
        <v>48.273504273504273</v>
      </c>
      <c r="U128" s="81">
        <v>20</v>
      </c>
      <c r="V128" s="81">
        <v>145.75200215357694</v>
      </c>
      <c r="W128" s="81">
        <v>197.43589743589743</v>
      </c>
      <c r="X128" s="81">
        <v>110</v>
      </c>
      <c r="Y128" s="81">
        <v>291</v>
      </c>
      <c r="Z128" s="81">
        <v>87.679418348804106</v>
      </c>
      <c r="AA128" s="81">
        <v>175</v>
      </c>
      <c r="AB128" s="81">
        <v>48.273504273504273</v>
      </c>
    </row>
    <row r="129" spans="1:28">
      <c r="A129" s="82" t="s">
        <v>39</v>
      </c>
      <c r="B129" s="76">
        <f t="shared" si="146"/>
        <v>81</v>
      </c>
      <c r="C129" s="105">
        <f t="shared" si="135"/>
        <v>93.977349904961955</v>
      </c>
      <c r="D129" s="105">
        <f t="shared" si="136"/>
        <v>178.63247863247864</v>
      </c>
      <c r="E129" s="105">
        <f t="shared" si="137"/>
        <v>53.846153846153847</v>
      </c>
      <c r="F129" s="76">
        <f t="shared" si="138"/>
        <v>5</v>
      </c>
      <c r="G129" s="105">
        <f t="shared" si="139"/>
        <v>91.320879120879141</v>
      </c>
      <c r="H129" s="105">
        <f t="shared" si="140"/>
        <v>161</v>
      </c>
      <c r="I129" s="105">
        <f t="shared" si="141"/>
        <v>57.142857142857146</v>
      </c>
      <c r="J129" s="76">
        <f t="shared" si="142"/>
        <v>76</v>
      </c>
      <c r="K129" s="105">
        <f t="shared" si="143"/>
        <v>94.152117719704236</v>
      </c>
      <c r="L129" s="105">
        <f t="shared" si="144"/>
        <v>178.63247863247864</v>
      </c>
      <c r="M129" s="105">
        <f t="shared" si="145"/>
        <v>53.846153846153847</v>
      </c>
      <c r="O129" s="80" t="s">
        <v>42</v>
      </c>
      <c r="P129" s="80" t="s">
        <v>43</v>
      </c>
      <c r="Q129" s="81">
        <v>5</v>
      </c>
      <c r="R129" s="81">
        <v>125.09843180973617</v>
      </c>
      <c r="S129" s="81">
        <v>250</v>
      </c>
      <c r="T129" s="81">
        <v>64.042735042735046</v>
      </c>
      <c r="U129" s="81">
        <v>1</v>
      </c>
      <c r="V129" s="81">
        <v>250</v>
      </c>
      <c r="W129" s="81">
        <v>250</v>
      </c>
      <c r="X129" s="81">
        <v>250</v>
      </c>
      <c r="Y129" s="81">
        <v>4</v>
      </c>
      <c r="Z129" s="81">
        <v>93.873039762170208</v>
      </c>
      <c r="AA129" s="81">
        <v>120</v>
      </c>
      <c r="AB129" s="81">
        <v>64.042735042735046</v>
      </c>
    </row>
    <row r="130" spans="1:28">
      <c r="A130" s="82" t="s">
        <v>40</v>
      </c>
      <c r="B130" s="76">
        <f t="shared" si="146"/>
        <v>79</v>
      </c>
      <c r="C130" s="105">
        <f t="shared" si="135"/>
        <v>84.095921874104988</v>
      </c>
      <c r="D130" s="105">
        <f t="shared" si="136"/>
        <v>186</v>
      </c>
      <c r="E130" s="105">
        <f t="shared" si="137"/>
        <v>41.605042016806721</v>
      </c>
      <c r="F130" s="76">
        <f t="shared" si="138"/>
        <v>1</v>
      </c>
      <c r="G130" s="105">
        <f t="shared" si="139"/>
        <v>160</v>
      </c>
      <c r="H130" s="105">
        <f t="shared" si="140"/>
        <v>160</v>
      </c>
      <c r="I130" s="105">
        <f t="shared" si="141"/>
        <v>160</v>
      </c>
      <c r="J130" s="76">
        <f t="shared" si="142"/>
        <v>78</v>
      </c>
      <c r="K130" s="105">
        <f t="shared" si="143"/>
        <v>83.122792667362745</v>
      </c>
      <c r="L130" s="105">
        <f t="shared" si="144"/>
        <v>186</v>
      </c>
      <c r="M130" s="105">
        <f t="shared" si="145"/>
        <v>41.605042016806721</v>
      </c>
      <c r="O130" s="80" t="s">
        <v>42</v>
      </c>
      <c r="P130" s="80" t="s">
        <v>44</v>
      </c>
      <c r="Q130" s="81">
        <v>61</v>
      </c>
      <c r="R130" s="81">
        <v>92.141771780860296</v>
      </c>
      <c r="S130" s="81">
        <v>274.35897435897436</v>
      </c>
      <c r="T130" s="81">
        <v>34.645600000000002</v>
      </c>
      <c r="U130" s="81">
        <v>4</v>
      </c>
      <c r="V130" s="81">
        <v>210.7997435897436</v>
      </c>
      <c r="W130" s="81">
        <v>274.35897435897436</v>
      </c>
      <c r="X130" s="81">
        <v>150</v>
      </c>
      <c r="Y130" s="81">
        <v>57</v>
      </c>
      <c r="Z130" s="81">
        <v>83.81489656620181</v>
      </c>
      <c r="AA130" s="81">
        <v>147</v>
      </c>
      <c r="AB130" s="81">
        <v>34.645600000000002</v>
      </c>
    </row>
    <row r="131" spans="1:28">
      <c r="A131" s="82" t="s">
        <v>41</v>
      </c>
      <c r="B131" s="76">
        <f t="shared" si="146"/>
        <v>311</v>
      </c>
      <c r="C131" s="105">
        <f t="shared" si="135"/>
        <v>91.413989654577378</v>
      </c>
      <c r="D131" s="105">
        <f t="shared" si="136"/>
        <v>197.43589743589743</v>
      </c>
      <c r="E131" s="105">
        <f t="shared" si="137"/>
        <v>48.273504273504273</v>
      </c>
      <c r="F131" s="76">
        <f t="shared" si="138"/>
        <v>20</v>
      </c>
      <c r="G131" s="105">
        <f t="shared" si="139"/>
        <v>145.75200215357694</v>
      </c>
      <c r="H131" s="105">
        <f t="shared" si="140"/>
        <v>197.43589743589743</v>
      </c>
      <c r="I131" s="105">
        <f t="shared" si="141"/>
        <v>110</v>
      </c>
      <c r="J131" s="76">
        <f t="shared" si="142"/>
        <v>291</v>
      </c>
      <c r="K131" s="105">
        <f t="shared" si="143"/>
        <v>87.679418348804106</v>
      </c>
      <c r="L131" s="105">
        <f t="shared" si="144"/>
        <v>175</v>
      </c>
      <c r="M131" s="105">
        <f t="shared" si="145"/>
        <v>48.273504273504273</v>
      </c>
      <c r="O131" s="80" t="s">
        <v>45</v>
      </c>
      <c r="P131" s="80" t="s">
        <v>46</v>
      </c>
      <c r="Q131" s="81">
        <v>27</v>
      </c>
      <c r="R131" s="81">
        <v>242.3737809158099</v>
      </c>
      <c r="S131" s="81">
        <v>627.13675213675219</v>
      </c>
      <c r="T131" s="81">
        <v>51</v>
      </c>
      <c r="U131" s="81">
        <v>23</v>
      </c>
      <c r="V131" s="81">
        <v>271.3132664437012</v>
      </c>
      <c r="W131" s="81">
        <v>627.13675213675219</v>
      </c>
      <c r="X131" s="81">
        <v>117.52136752136752</v>
      </c>
      <c r="Y131" s="81">
        <v>4</v>
      </c>
      <c r="Z131" s="81">
        <v>75.971739130434784</v>
      </c>
      <c r="AA131" s="81">
        <v>107</v>
      </c>
      <c r="AB131" s="81">
        <v>51</v>
      </c>
    </row>
    <row r="132" spans="1:28">
      <c r="A132" s="34" t="s">
        <v>42</v>
      </c>
      <c r="B132" s="73">
        <f>Q157</f>
        <v>66</v>
      </c>
      <c r="C132" s="104">
        <f t="shared" ref="C132" si="147">R157</f>
        <v>94.638488449714529</v>
      </c>
      <c r="D132" s="104">
        <f t="shared" ref="D132" si="148">S157</f>
        <v>274.35897435897436</v>
      </c>
      <c r="E132" s="104">
        <f t="shared" ref="E132" si="149">T157</f>
        <v>34.645600000000002</v>
      </c>
      <c r="F132" s="73">
        <f t="shared" ref="F132" si="150">U157</f>
        <v>5</v>
      </c>
      <c r="G132" s="104">
        <f t="shared" ref="G132" si="151">V157</f>
        <v>218.63979487179486</v>
      </c>
      <c r="H132" s="104">
        <f t="shared" ref="H132" si="152">W157</f>
        <v>274.35897435897436</v>
      </c>
      <c r="I132" s="104">
        <f t="shared" ref="I132" si="153">X157</f>
        <v>150</v>
      </c>
      <c r="J132" s="73">
        <f t="shared" ref="J132" si="154">Y157</f>
        <v>61</v>
      </c>
      <c r="K132" s="104">
        <f t="shared" ref="K132" si="155">Z157</f>
        <v>84.474446939707946</v>
      </c>
      <c r="L132" s="104">
        <f t="shared" ref="L132" si="156">AA157</f>
        <v>147</v>
      </c>
      <c r="M132" s="104">
        <f t="shared" ref="M132" si="157">AB157</f>
        <v>34.645600000000002</v>
      </c>
      <c r="O132" s="80" t="s">
        <v>45</v>
      </c>
      <c r="P132" s="80" t="s">
        <v>47</v>
      </c>
      <c r="Q132" s="81">
        <v>73</v>
      </c>
      <c r="R132" s="81">
        <v>102.92149956984977</v>
      </c>
      <c r="S132" s="81">
        <v>163.46153846153845</v>
      </c>
      <c r="T132" s="81">
        <v>45.299145299145302</v>
      </c>
      <c r="U132" s="83"/>
      <c r="V132" s="83"/>
      <c r="W132" s="83"/>
      <c r="X132" s="83"/>
      <c r="Y132" s="81">
        <v>73</v>
      </c>
      <c r="Z132" s="81">
        <v>102.92149956984977</v>
      </c>
      <c r="AA132" s="81">
        <v>163.46153846153845</v>
      </c>
      <c r="AB132" s="81">
        <v>45.299145299145302</v>
      </c>
    </row>
    <row r="133" spans="1:28">
      <c r="A133" s="82" t="s">
        <v>43</v>
      </c>
      <c r="B133" s="76">
        <f>Q129</f>
        <v>5</v>
      </c>
      <c r="C133" s="105">
        <f t="shared" ref="C133:C134" si="158">R129</f>
        <v>125.09843180973617</v>
      </c>
      <c r="D133" s="105">
        <f t="shared" ref="D133:D134" si="159">S129</f>
        <v>250</v>
      </c>
      <c r="E133" s="105">
        <f t="shared" ref="E133:E134" si="160">T129</f>
        <v>64.042735042735046</v>
      </c>
      <c r="F133" s="76">
        <f t="shared" ref="F133:F134" si="161">U129</f>
        <v>1</v>
      </c>
      <c r="G133" s="105">
        <f t="shared" ref="G133:G134" si="162">V129</f>
        <v>250</v>
      </c>
      <c r="H133" s="105">
        <f t="shared" ref="H133:H134" si="163">W129</f>
        <v>250</v>
      </c>
      <c r="I133" s="105">
        <f t="shared" ref="I133:I134" si="164">X129</f>
        <v>250</v>
      </c>
      <c r="J133" s="76">
        <f t="shared" ref="J133:J134" si="165">Y129</f>
        <v>4</v>
      </c>
      <c r="K133" s="105">
        <f t="shared" ref="K133:K134" si="166">Z129</f>
        <v>93.873039762170208</v>
      </c>
      <c r="L133" s="105">
        <f t="shared" ref="L133:L134" si="167">AA129</f>
        <v>120</v>
      </c>
      <c r="M133" s="105">
        <f t="shared" ref="M133:M134" si="168">AB129</f>
        <v>64.042735042735046</v>
      </c>
      <c r="O133" s="80" t="s">
        <v>45</v>
      </c>
      <c r="P133" s="80" t="s">
        <v>48</v>
      </c>
      <c r="Q133" s="81">
        <v>14</v>
      </c>
      <c r="R133" s="81">
        <v>105.14661963157616</v>
      </c>
      <c r="S133" s="81">
        <v>270</v>
      </c>
      <c r="T133" s="81">
        <v>64.042735042735046</v>
      </c>
      <c r="U133" s="81">
        <v>3</v>
      </c>
      <c r="V133" s="81">
        <v>171.86603988603989</v>
      </c>
      <c r="W133" s="81">
        <v>270</v>
      </c>
      <c r="X133" s="81">
        <v>119.65811965811966</v>
      </c>
      <c r="Y133" s="81">
        <v>11</v>
      </c>
      <c r="Z133" s="81">
        <v>86.950414107631502</v>
      </c>
      <c r="AA133" s="81">
        <v>111.63547826086956</v>
      </c>
      <c r="AB133" s="81">
        <v>64.042735042735046</v>
      </c>
    </row>
    <row r="134" spans="1:28">
      <c r="A134" s="82" t="s">
        <v>44</v>
      </c>
      <c r="B134" s="76">
        <f>Q130</f>
        <v>61</v>
      </c>
      <c r="C134" s="105">
        <f t="shared" si="158"/>
        <v>92.141771780860296</v>
      </c>
      <c r="D134" s="105">
        <f t="shared" si="159"/>
        <v>274.35897435897436</v>
      </c>
      <c r="E134" s="105">
        <f t="shared" si="160"/>
        <v>34.645600000000002</v>
      </c>
      <c r="F134" s="76">
        <f t="shared" si="161"/>
        <v>4</v>
      </c>
      <c r="G134" s="105">
        <f t="shared" si="162"/>
        <v>210.7997435897436</v>
      </c>
      <c r="H134" s="105">
        <f t="shared" si="163"/>
        <v>274.35897435897436</v>
      </c>
      <c r="I134" s="105">
        <f t="shared" si="164"/>
        <v>150</v>
      </c>
      <c r="J134" s="76">
        <f t="shared" si="165"/>
        <v>57</v>
      </c>
      <c r="K134" s="105">
        <f t="shared" si="166"/>
        <v>83.81489656620181</v>
      </c>
      <c r="L134" s="105">
        <f t="shared" si="167"/>
        <v>147</v>
      </c>
      <c r="M134" s="105">
        <f t="shared" si="168"/>
        <v>34.645600000000002</v>
      </c>
      <c r="O134" s="80" t="s">
        <v>49</v>
      </c>
      <c r="P134" s="80" t="s">
        <v>50</v>
      </c>
      <c r="Q134" s="81">
        <v>24</v>
      </c>
      <c r="R134" s="81">
        <v>170.48914842347202</v>
      </c>
      <c r="S134" s="81">
        <v>250</v>
      </c>
      <c r="T134" s="81">
        <v>63.957983193277308</v>
      </c>
      <c r="U134" s="81">
        <v>19</v>
      </c>
      <c r="V134" s="81">
        <v>192.73294466936576</v>
      </c>
      <c r="W134" s="81">
        <v>250</v>
      </c>
      <c r="X134" s="81">
        <v>120</v>
      </c>
      <c r="Y134" s="81">
        <v>5</v>
      </c>
      <c r="Z134" s="81">
        <v>85.962722689075619</v>
      </c>
      <c r="AA134" s="81">
        <v>102.96</v>
      </c>
      <c r="AB134" s="81">
        <v>63.957983193277308</v>
      </c>
    </row>
    <row r="135" spans="1:28">
      <c r="A135" s="34" t="s">
        <v>45</v>
      </c>
      <c r="B135" s="73">
        <f>Q158</f>
        <v>114</v>
      </c>
      <c r="C135" s="104">
        <f t="shared" ref="C135" si="169">R158</f>
        <v>136.2229318260348</v>
      </c>
      <c r="D135" s="104">
        <f t="shared" ref="D135" si="170">S158</f>
        <v>627.13675213675219</v>
      </c>
      <c r="E135" s="104">
        <f t="shared" ref="E135" si="171">T158</f>
        <v>45.299145299145302</v>
      </c>
      <c r="F135" s="73">
        <f t="shared" ref="F135" si="172">U158</f>
        <v>26</v>
      </c>
      <c r="G135" s="104">
        <f t="shared" ref="G135" si="173">V158</f>
        <v>259.83858645627873</v>
      </c>
      <c r="H135" s="104">
        <f t="shared" ref="H135" si="174">W158</f>
        <v>627.13675213675219</v>
      </c>
      <c r="I135" s="104">
        <f t="shared" ref="I135" si="175">X158</f>
        <v>117.52136752136752</v>
      </c>
      <c r="J135" s="73">
        <f t="shared" ref="J135" si="176">Y158</f>
        <v>88</v>
      </c>
      <c r="K135" s="104">
        <f t="shared" ref="K135" si="177">Z158</f>
        <v>99.700124776190009</v>
      </c>
      <c r="L135" s="104">
        <f t="shared" ref="L135" si="178">AA158</f>
        <v>163.46153846153845</v>
      </c>
      <c r="M135" s="104">
        <f t="shared" ref="M135" si="179">AB158</f>
        <v>45.299145299145302</v>
      </c>
      <c r="O135" s="80" t="s">
        <v>49</v>
      </c>
      <c r="P135" s="80" t="s">
        <v>51</v>
      </c>
      <c r="Q135" s="81">
        <v>45</v>
      </c>
      <c r="R135" s="81">
        <v>106.94692464951926</v>
      </c>
      <c r="S135" s="81">
        <v>197.64957264957266</v>
      </c>
      <c r="T135" s="81">
        <v>41.193277310924373</v>
      </c>
      <c r="U135" s="81">
        <v>8</v>
      </c>
      <c r="V135" s="81">
        <v>173.11858974358975</v>
      </c>
      <c r="W135" s="81">
        <v>197.64957264957266</v>
      </c>
      <c r="X135" s="81">
        <v>120</v>
      </c>
      <c r="Y135" s="81">
        <v>37</v>
      </c>
      <c r="Z135" s="81">
        <v>92.242110184170215</v>
      </c>
      <c r="AA135" s="81">
        <v>175</v>
      </c>
      <c r="AB135" s="81">
        <v>41.193277310924373</v>
      </c>
    </row>
    <row r="136" spans="1:28">
      <c r="A136" s="82" t="s">
        <v>46</v>
      </c>
      <c r="B136" s="76">
        <f>Q131</f>
        <v>27</v>
      </c>
      <c r="C136" s="105">
        <f t="shared" ref="C136:C138" si="180">R131</f>
        <v>242.3737809158099</v>
      </c>
      <c r="D136" s="105">
        <f t="shared" ref="D136:D138" si="181">S131</f>
        <v>627.13675213675219</v>
      </c>
      <c r="E136" s="105">
        <f t="shared" ref="E136:E138" si="182">T131</f>
        <v>51</v>
      </c>
      <c r="F136" s="76">
        <f t="shared" ref="F136:F138" si="183">U131</f>
        <v>23</v>
      </c>
      <c r="G136" s="105">
        <f t="shared" ref="G136:G138" si="184">V131</f>
        <v>271.3132664437012</v>
      </c>
      <c r="H136" s="105">
        <f t="shared" ref="H136:H138" si="185">W131</f>
        <v>627.13675213675219</v>
      </c>
      <c r="I136" s="105">
        <f t="shared" ref="I136:I138" si="186">X131</f>
        <v>117.52136752136752</v>
      </c>
      <c r="J136" s="76">
        <f t="shared" ref="J136:J138" si="187">Y131</f>
        <v>4</v>
      </c>
      <c r="K136" s="105">
        <f t="shared" ref="K136:K138" si="188">Z131</f>
        <v>75.971739130434784</v>
      </c>
      <c r="L136" s="105">
        <f t="shared" ref="L136:L138" si="189">AA131</f>
        <v>107</v>
      </c>
      <c r="M136" s="105">
        <f t="shared" ref="M136:M138" si="190">AB131</f>
        <v>51</v>
      </c>
      <c r="O136" s="80" t="s">
        <v>302</v>
      </c>
      <c r="P136" s="80" t="s">
        <v>53</v>
      </c>
      <c r="Q136" s="81">
        <v>24</v>
      </c>
      <c r="R136" s="81">
        <v>108.24019555927164</v>
      </c>
      <c r="S136" s="81">
        <v>155.30478260869563</v>
      </c>
      <c r="T136" s="81">
        <v>55.630341880341888</v>
      </c>
      <c r="U136" s="81">
        <v>4</v>
      </c>
      <c r="V136" s="81">
        <v>141.25</v>
      </c>
      <c r="W136" s="81">
        <v>145</v>
      </c>
      <c r="X136" s="81">
        <v>130</v>
      </c>
      <c r="Y136" s="81">
        <v>20</v>
      </c>
      <c r="Z136" s="81">
        <v>101.63823467112597</v>
      </c>
      <c r="AA136" s="81">
        <v>155.30478260869563</v>
      </c>
      <c r="AB136" s="81">
        <v>55.630341880341888</v>
      </c>
    </row>
    <row r="137" spans="1:28">
      <c r="A137" s="82" t="s">
        <v>47</v>
      </c>
      <c r="B137" s="76">
        <f t="shared" ref="B137:B138" si="191">Q132</f>
        <v>73</v>
      </c>
      <c r="C137" s="105">
        <f t="shared" si="180"/>
        <v>102.92149956984977</v>
      </c>
      <c r="D137" s="105">
        <f t="shared" si="181"/>
        <v>163.46153846153845</v>
      </c>
      <c r="E137" s="105">
        <f t="shared" si="182"/>
        <v>45.299145299145302</v>
      </c>
      <c r="F137" s="76">
        <f t="shared" si="183"/>
        <v>0</v>
      </c>
      <c r="G137" s="105">
        <f t="shared" si="184"/>
        <v>0</v>
      </c>
      <c r="H137" s="105">
        <f t="shared" si="185"/>
        <v>0</v>
      </c>
      <c r="I137" s="105">
        <f t="shared" si="186"/>
        <v>0</v>
      </c>
      <c r="J137" s="76">
        <f t="shared" si="187"/>
        <v>73</v>
      </c>
      <c r="K137" s="105">
        <f t="shared" si="188"/>
        <v>102.92149956984977</v>
      </c>
      <c r="L137" s="105">
        <f t="shared" si="189"/>
        <v>163.46153846153845</v>
      </c>
      <c r="M137" s="105">
        <f t="shared" si="190"/>
        <v>45.299145299145302</v>
      </c>
      <c r="O137" s="80" t="s">
        <v>303</v>
      </c>
      <c r="P137" s="80" t="s">
        <v>72</v>
      </c>
      <c r="Q137" s="81">
        <v>2</v>
      </c>
      <c r="R137" s="81">
        <v>148.2051282051282</v>
      </c>
      <c r="S137" s="81">
        <v>156.41025641025641</v>
      </c>
      <c r="T137" s="81">
        <v>140</v>
      </c>
      <c r="U137" s="81">
        <v>1</v>
      </c>
      <c r="V137" s="81">
        <v>156.41025641025641</v>
      </c>
      <c r="W137" s="81">
        <v>156.41025641025641</v>
      </c>
      <c r="X137" s="81">
        <v>156.41025641025641</v>
      </c>
      <c r="Y137" s="81">
        <v>1</v>
      </c>
      <c r="Z137" s="81">
        <v>140</v>
      </c>
      <c r="AA137" s="81">
        <v>140</v>
      </c>
      <c r="AB137" s="81">
        <v>140</v>
      </c>
    </row>
    <row r="138" spans="1:28">
      <c r="A138" s="82" t="s">
        <v>48</v>
      </c>
      <c r="B138" s="76">
        <f t="shared" si="191"/>
        <v>14</v>
      </c>
      <c r="C138" s="105">
        <f t="shared" si="180"/>
        <v>105.14661963157616</v>
      </c>
      <c r="D138" s="105">
        <f t="shared" si="181"/>
        <v>270</v>
      </c>
      <c r="E138" s="105">
        <f t="shared" si="182"/>
        <v>64.042735042735046</v>
      </c>
      <c r="F138" s="76">
        <f t="shared" si="183"/>
        <v>3</v>
      </c>
      <c r="G138" s="105">
        <f t="shared" si="184"/>
        <v>171.86603988603989</v>
      </c>
      <c r="H138" s="105">
        <f t="shared" si="185"/>
        <v>270</v>
      </c>
      <c r="I138" s="105">
        <f t="shared" si="186"/>
        <v>119.65811965811966</v>
      </c>
      <c r="J138" s="76">
        <f t="shared" si="187"/>
        <v>11</v>
      </c>
      <c r="K138" s="105">
        <f t="shared" si="188"/>
        <v>86.950414107631502</v>
      </c>
      <c r="L138" s="105">
        <f t="shared" si="189"/>
        <v>111.63547826086956</v>
      </c>
      <c r="M138" s="105">
        <f t="shared" si="190"/>
        <v>64.042735042735046</v>
      </c>
      <c r="O138" s="80" t="s">
        <v>303</v>
      </c>
      <c r="P138" s="80" t="s">
        <v>56</v>
      </c>
      <c r="Q138" s="81">
        <v>4</v>
      </c>
      <c r="R138" s="81">
        <v>92.47</v>
      </c>
      <c r="S138" s="81">
        <v>122.3</v>
      </c>
      <c r="T138" s="81">
        <v>60.68</v>
      </c>
      <c r="U138" s="83"/>
      <c r="V138" s="83"/>
      <c r="W138" s="83"/>
      <c r="X138" s="83"/>
      <c r="Y138" s="81">
        <v>4</v>
      </c>
      <c r="Z138" s="81">
        <v>92.47</v>
      </c>
      <c r="AA138" s="81">
        <v>122.3</v>
      </c>
      <c r="AB138" s="81">
        <v>60.68</v>
      </c>
    </row>
    <row r="139" spans="1:28">
      <c r="A139" s="34" t="s">
        <v>49</v>
      </c>
      <c r="B139" s="73">
        <f>Q159</f>
        <v>69</v>
      </c>
      <c r="C139" s="104">
        <f t="shared" ref="C139" si="192">R159</f>
        <v>129.37359186385547</v>
      </c>
      <c r="D139" s="104">
        <f t="shared" ref="D139" si="193">S159</f>
        <v>250</v>
      </c>
      <c r="E139" s="104">
        <f t="shared" ref="E139" si="194">T159</f>
        <v>41.193277310924373</v>
      </c>
      <c r="F139" s="73">
        <f t="shared" ref="F139" si="195">U159</f>
        <v>27</v>
      </c>
      <c r="G139" s="104">
        <f t="shared" ref="G139" si="196">V159</f>
        <v>186.92128395061729</v>
      </c>
      <c r="H139" s="104">
        <f t="shared" ref="H139" si="197">W159</f>
        <v>250</v>
      </c>
      <c r="I139" s="104">
        <f t="shared" ref="I139" si="198">X159</f>
        <v>120</v>
      </c>
      <c r="J139" s="73">
        <f t="shared" ref="J139" si="199">Y159</f>
        <v>42</v>
      </c>
      <c r="K139" s="104">
        <f t="shared" ref="K139" si="200">Z159</f>
        <v>91.476331221353789</v>
      </c>
      <c r="L139" s="104">
        <f t="shared" ref="L139" si="201">AA159</f>
        <v>175</v>
      </c>
      <c r="M139" s="104">
        <f t="shared" ref="M139" si="202">AB159</f>
        <v>41.193277310924373</v>
      </c>
      <c r="O139" s="80" t="s">
        <v>303</v>
      </c>
      <c r="P139" s="80" t="s">
        <v>57</v>
      </c>
      <c r="Q139" s="81">
        <v>3</v>
      </c>
      <c r="R139" s="81">
        <v>109.76811594202898</v>
      </c>
      <c r="S139" s="81">
        <v>132</v>
      </c>
      <c r="T139" s="81">
        <v>91.304347826086953</v>
      </c>
      <c r="U139" s="83"/>
      <c r="V139" s="83"/>
      <c r="W139" s="83"/>
      <c r="X139" s="83"/>
      <c r="Y139" s="81">
        <v>3</v>
      </c>
      <c r="Z139" s="81">
        <v>109.76811594202898</v>
      </c>
      <c r="AA139" s="81">
        <v>132</v>
      </c>
      <c r="AB139" s="81">
        <v>91.304347826086953</v>
      </c>
    </row>
    <row r="140" spans="1:28">
      <c r="A140" s="82" t="s">
        <v>50</v>
      </c>
      <c r="B140" s="76">
        <f>Q134</f>
        <v>24</v>
      </c>
      <c r="C140" s="105">
        <f t="shared" ref="C140:C141" si="203">R134</f>
        <v>170.48914842347202</v>
      </c>
      <c r="D140" s="105">
        <f t="shared" ref="D140:D141" si="204">S134</f>
        <v>250</v>
      </c>
      <c r="E140" s="105">
        <f t="shared" ref="E140:E141" si="205">T134</f>
        <v>63.957983193277308</v>
      </c>
      <c r="F140" s="76">
        <f t="shared" ref="F140:F141" si="206">U134</f>
        <v>19</v>
      </c>
      <c r="G140" s="105">
        <f t="shared" ref="G140:G141" si="207">V134</f>
        <v>192.73294466936576</v>
      </c>
      <c r="H140" s="105">
        <f t="shared" ref="H140:H141" si="208">W134</f>
        <v>250</v>
      </c>
      <c r="I140" s="105">
        <f t="shared" ref="I140:I141" si="209">X134</f>
        <v>120</v>
      </c>
      <c r="J140" s="76">
        <f t="shared" ref="J140:J141" si="210">Y134</f>
        <v>5</v>
      </c>
      <c r="K140" s="105">
        <f t="shared" ref="K140:K141" si="211">Z134</f>
        <v>85.962722689075619</v>
      </c>
      <c r="L140" s="105">
        <f t="shared" ref="L140:L141" si="212">AA134</f>
        <v>102.96</v>
      </c>
      <c r="M140" s="105">
        <f t="shared" ref="M140:M141" si="213">AB134</f>
        <v>63.957983193277308</v>
      </c>
      <c r="O140" s="80" t="s">
        <v>303</v>
      </c>
      <c r="P140" s="80" t="s">
        <v>58</v>
      </c>
      <c r="Q140" s="81">
        <v>28</v>
      </c>
      <c r="R140" s="81">
        <v>100.58385093167703</v>
      </c>
      <c r="S140" s="81">
        <v>212</v>
      </c>
      <c r="T140" s="81">
        <v>64.957264957264954</v>
      </c>
      <c r="U140" s="81">
        <v>6</v>
      </c>
      <c r="V140" s="81">
        <v>130.88461538461539</v>
      </c>
      <c r="W140" s="81">
        <v>212</v>
      </c>
      <c r="X140" s="81">
        <v>90</v>
      </c>
      <c r="Y140" s="81">
        <v>22</v>
      </c>
      <c r="Z140" s="81">
        <v>92.320006080875643</v>
      </c>
      <c r="AA140" s="81">
        <v>114.78260869565217</v>
      </c>
      <c r="AB140" s="81">
        <v>64.957264957264954</v>
      </c>
    </row>
    <row r="141" spans="1:28">
      <c r="A141" s="82" t="s">
        <v>51</v>
      </c>
      <c r="B141" s="76">
        <f>Q135</f>
        <v>45</v>
      </c>
      <c r="C141" s="105">
        <f t="shared" si="203"/>
        <v>106.94692464951926</v>
      </c>
      <c r="D141" s="105">
        <f t="shared" si="204"/>
        <v>197.64957264957266</v>
      </c>
      <c r="E141" s="105">
        <f t="shared" si="205"/>
        <v>41.193277310924373</v>
      </c>
      <c r="F141" s="76">
        <f t="shared" si="206"/>
        <v>8</v>
      </c>
      <c r="G141" s="105">
        <f t="shared" si="207"/>
        <v>173.11858974358975</v>
      </c>
      <c r="H141" s="105">
        <f t="shared" si="208"/>
        <v>197.64957264957266</v>
      </c>
      <c r="I141" s="105">
        <f t="shared" si="209"/>
        <v>120</v>
      </c>
      <c r="J141" s="76">
        <f t="shared" si="210"/>
        <v>37</v>
      </c>
      <c r="K141" s="105">
        <f t="shared" si="211"/>
        <v>92.242110184170215</v>
      </c>
      <c r="L141" s="105">
        <f t="shared" si="212"/>
        <v>175</v>
      </c>
      <c r="M141" s="105">
        <f t="shared" si="213"/>
        <v>41.193277310924373</v>
      </c>
      <c r="O141" s="80" t="s">
        <v>59</v>
      </c>
      <c r="P141" s="80" t="s">
        <v>60</v>
      </c>
      <c r="Q141" s="81">
        <v>75</v>
      </c>
      <c r="R141" s="81">
        <v>104.90032397232397</v>
      </c>
      <c r="S141" s="81">
        <v>336</v>
      </c>
      <c r="T141" s="81">
        <v>61</v>
      </c>
      <c r="U141" s="81">
        <v>4</v>
      </c>
      <c r="V141" s="81">
        <v>336</v>
      </c>
      <c r="W141" s="81">
        <v>336</v>
      </c>
      <c r="X141" s="81">
        <v>336</v>
      </c>
      <c r="Y141" s="81">
        <v>71</v>
      </c>
      <c r="Z141" s="81">
        <v>91.880623914426721</v>
      </c>
      <c r="AA141" s="81">
        <v>187.2863247863248</v>
      </c>
      <c r="AB141" s="81">
        <v>61</v>
      </c>
    </row>
    <row r="142" spans="1:28">
      <c r="A142" s="34" t="s">
        <v>52</v>
      </c>
      <c r="B142" s="73">
        <f>Q160</f>
        <v>24</v>
      </c>
      <c r="C142" s="104">
        <f t="shared" ref="C142" si="214">R160</f>
        <v>108.24019555927164</v>
      </c>
      <c r="D142" s="104">
        <f t="shared" ref="D142" si="215">S160</f>
        <v>155.30478260869563</v>
      </c>
      <c r="E142" s="104">
        <f t="shared" ref="E142" si="216">T160</f>
        <v>55.630341880341888</v>
      </c>
      <c r="F142" s="73">
        <f t="shared" ref="F142" si="217">U160</f>
        <v>4</v>
      </c>
      <c r="G142" s="104">
        <f t="shared" ref="G142" si="218">V160</f>
        <v>141.25</v>
      </c>
      <c r="H142" s="104">
        <f t="shared" ref="H142" si="219">W160</f>
        <v>145</v>
      </c>
      <c r="I142" s="104">
        <f t="shared" ref="I142" si="220">X160</f>
        <v>130</v>
      </c>
      <c r="J142" s="73">
        <f t="shared" ref="J142" si="221">Y160</f>
        <v>20</v>
      </c>
      <c r="K142" s="104">
        <f t="shared" ref="K142" si="222">Z160</f>
        <v>101.63823467112597</v>
      </c>
      <c r="L142" s="104">
        <f t="shared" ref="L142" si="223">AA160</f>
        <v>155.30478260869563</v>
      </c>
      <c r="M142" s="104">
        <f t="shared" ref="M142" si="224">AB160</f>
        <v>55.630341880341888</v>
      </c>
      <c r="O142" s="80" t="s">
        <v>59</v>
      </c>
      <c r="P142" s="80" t="s">
        <v>61</v>
      </c>
      <c r="Q142" s="81">
        <v>73</v>
      </c>
      <c r="R142" s="81">
        <v>102.67407212270224</v>
      </c>
      <c r="S142" s="81">
        <v>174</v>
      </c>
      <c r="T142" s="81">
        <v>49</v>
      </c>
      <c r="U142" s="81">
        <v>16</v>
      </c>
      <c r="V142" s="81">
        <v>127.125</v>
      </c>
      <c r="W142" s="81">
        <v>174</v>
      </c>
      <c r="X142" s="81">
        <v>99</v>
      </c>
      <c r="Y142" s="81">
        <v>57</v>
      </c>
      <c r="Z142" s="81">
        <v>95.810653771180071</v>
      </c>
      <c r="AA142" s="81">
        <v>143</v>
      </c>
      <c r="AB142" s="81">
        <v>49</v>
      </c>
    </row>
    <row r="143" spans="1:28">
      <c r="A143" s="82" t="s">
        <v>53</v>
      </c>
      <c r="B143" s="76">
        <f>Q136</f>
        <v>24</v>
      </c>
      <c r="C143" s="105">
        <f t="shared" ref="C143" si="225">R136</f>
        <v>108.24019555927164</v>
      </c>
      <c r="D143" s="105">
        <f t="shared" ref="D143" si="226">S136</f>
        <v>155.30478260869563</v>
      </c>
      <c r="E143" s="105">
        <f t="shared" ref="E143" si="227">T136</f>
        <v>55.630341880341888</v>
      </c>
      <c r="F143" s="76">
        <f t="shared" ref="F143" si="228">U136</f>
        <v>4</v>
      </c>
      <c r="G143" s="105">
        <f t="shared" ref="G143" si="229">V136</f>
        <v>141.25</v>
      </c>
      <c r="H143" s="105">
        <f t="shared" ref="H143" si="230">W136</f>
        <v>145</v>
      </c>
      <c r="I143" s="105">
        <f t="shared" ref="I143" si="231">X136</f>
        <v>130</v>
      </c>
      <c r="J143" s="76">
        <f t="shared" ref="J143" si="232">Y136</f>
        <v>20</v>
      </c>
      <c r="K143" s="105">
        <f t="shared" ref="K143" si="233">Z136</f>
        <v>101.63823467112597</v>
      </c>
      <c r="L143" s="105">
        <f t="shared" ref="L143" si="234">AA136</f>
        <v>155.30478260869563</v>
      </c>
      <c r="M143" s="105">
        <f t="shared" ref="M143" si="235">AB136</f>
        <v>55.630341880341888</v>
      </c>
      <c r="O143" s="80" t="s">
        <v>59</v>
      </c>
      <c r="P143" s="80" t="s">
        <v>62</v>
      </c>
      <c r="Q143" s="81">
        <v>44</v>
      </c>
      <c r="R143" s="81">
        <v>144.97531818181821</v>
      </c>
      <c r="S143" s="81">
        <v>298.02</v>
      </c>
      <c r="T143" s="81">
        <v>70.3</v>
      </c>
      <c r="U143" s="81">
        <v>7</v>
      </c>
      <c r="V143" s="81">
        <v>295.13142857142856</v>
      </c>
      <c r="W143" s="81">
        <v>298.02</v>
      </c>
      <c r="X143" s="81">
        <v>294.64999999999998</v>
      </c>
      <c r="Y143" s="81">
        <v>37</v>
      </c>
      <c r="Z143" s="81">
        <v>116.5674054054054</v>
      </c>
      <c r="AA143" s="81">
        <v>223</v>
      </c>
      <c r="AB143" s="81">
        <v>70.3</v>
      </c>
    </row>
    <row r="144" spans="1:28">
      <c r="A144" s="34" t="s">
        <v>54</v>
      </c>
      <c r="B144" s="73">
        <f>Q161</f>
        <v>37</v>
      </c>
      <c r="C144" s="104">
        <f t="shared" ref="C144" si="236">R161</f>
        <v>103.02547108981894</v>
      </c>
      <c r="D144" s="104">
        <f t="shared" ref="D144" si="237">S161</f>
        <v>212</v>
      </c>
      <c r="E144" s="104">
        <f t="shared" ref="E144" si="238">T161</f>
        <v>60.68</v>
      </c>
      <c r="F144" s="73">
        <f t="shared" ref="F144" si="239">U161</f>
        <v>7</v>
      </c>
      <c r="G144" s="104">
        <f t="shared" ref="G144" si="240">V161</f>
        <v>134.53113553113553</v>
      </c>
      <c r="H144" s="104">
        <f t="shared" ref="H144" si="241">W161</f>
        <v>212</v>
      </c>
      <c r="I144" s="104">
        <f t="shared" ref="I144" si="242">X161</f>
        <v>90</v>
      </c>
      <c r="J144" s="73">
        <f t="shared" ref="J144" si="243">Y161</f>
        <v>30</v>
      </c>
      <c r="K144" s="104">
        <f t="shared" ref="K144" si="244">Z161</f>
        <v>95.674149386845059</v>
      </c>
      <c r="L144" s="104">
        <f t="shared" ref="L144" si="245">AA161</f>
        <v>140</v>
      </c>
      <c r="M144" s="104">
        <f t="shared" ref="M144" si="246">AB161</f>
        <v>60.68</v>
      </c>
      <c r="O144" s="80" t="s">
        <v>59</v>
      </c>
      <c r="P144" s="80" t="s">
        <v>63</v>
      </c>
      <c r="Q144" s="81">
        <v>35</v>
      </c>
      <c r="R144" s="81">
        <v>105.6057142857143</v>
      </c>
      <c r="S144" s="81">
        <v>224</v>
      </c>
      <c r="T144" s="81">
        <v>66</v>
      </c>
      <c r="U144" s="81">
        <v>2</v>
      </c>
      <c r="V144" s="81">
        <v>224</v>
      </c>
      <c r="W144" s="81">
        <v>224</v>
      </c>
      <c r="X144" s="81">
        <v>224</v>
      </c>
      <c r="Y144" s="81">
        <v>33</v>
      </c>
      <c r="Z144" s="81">
        <v>98.430303030303037</v>
      </c>
      <c r="AA144" s="81">
        <v>136</v>
      </c>
      <c r="AB144" s="81">
        <v>66</v>
      </c>
    </row>
    <row r="145" spans="1:28">
      <c r="A145" s="82" t="s">
        <v>72</v>
      </c>
      <c r="B145" s="76">
        <f>Q137</f>
        <v>2</v>
      </c>
      <c r="C145" s="105">
        <f t="shared" ref="C145:C148" si="247">R137</f>
        <v>148.2051282051282</v>
      </c>
      <c r="D145" s="105">
        <f t="shared" ref="D145:D148" si="248">S137</f>
        <v>156.41025641025641</v>
      </c>
      <c r="E145" s="105">
        <f t="shared" ref="E145:E148" si="249">T137</f>
        <v>140</v>
      </c>
      <c r="F145" s="76">
        <f t="shared" ref="F145:F148" si="250">U137</f>
        <v>1</v>
      </c>
      <c r="G145" s="105">
        <f t="shared" ref="G145:G148" si="251">V137</f>
        <v>156.41025641025641</v>
      </c>
      <c r="H145" s="105">
        <f t="shared" ref="H145:H148" si="252">W137</f>
        <v>156.41025641025641</v>
      </c>
      <c r="I145" s="105">
        <f t="shared" ref="I145:I148" si="253">X137</f>
        <v>156.41025641025641</v>
      </c>
      <c r="J145" s="76">
        <f t="shared" ref="J145:J148" si="254">Y137</f>
        <v>1</v>
      </c>
      <c r="K145" s="105">
        <f t="shared" ref="K145:K148" si="255">Z137</f>
        <v>140</v>
      </c>
      <c r="L145" s="105">
        <f t="shared" ref="L145:L148" si="256">AA137</f>
        <v>140</v>
      </c>
      <c r="M145" s="105">
        <f t="shared" ref="M145:M148" si="257">AB137</f>
        <v>140</v>
      </c>
      <c r="O145" s="80" t="s">
        <v>64</v>
      </c>
      <c r="P145" s="80" t="s">
        <v>65</v>
      </c>
      <c r="Q145" s="81">
        <v>48</v>
      </c>
      <c r="R145" s="81">
        <v>121.85145833333333</v>
      </c>
      <c r="S145" s="81">
        <v>381</v>
      </c>
      <c r="T145" s="81">
        <v>65</v>
      </c>
      <c r="U145" s="81">
        <v>16</v>
      </c>
      <c r="V145" s="81">
        <v>169.99187500000005</v>
      </c>
      <c r="W145" s="81">
        <v>381</v>
      </c>
      <c r="X145" s="81">
        <v>132.25</v>
      </c>
      <c r="Y145" s="81">
        <v>32</v>
      </c>
      <c r="Z145" s="81">
        <v>97.78125</v>
      </c>
      <c r="AA145" s="81">
        <v>116</v>
      </c>
      <c r="AB145" s="81">
        <v>65</v>
      </c>
    </row>
    <row r="146" spans="1:28">
      <c r="A146" s="82" t="s">
        <v>56</v>
      </c>
      <c r="B146" s="76">
        <f t="shared" ref="B146:B148" si="258">Q138</f>
        <v>4</v>
      </c>
      <c r="C146" s="105">
        <f t="shared" si="247"/>
        <v>92.47</v>
      </c>
      <c r="D146" s="105">
        <f t="shared" si="248"/>
        <v>122.3</v>
      </c>
      <c r="E146" s="105">
        <f t="shared" si="249"/>
        <v>60.68</v>
      </c>
      <c r="F146" s="76">
        <f t="shared" si="250"/>
        <v>0</v>
      </c>
      <c r="G146" s="105">
        <f t="shared" si="251"/>
        <v>0</v>
      </c>
      <c r="H146" s="105">
        <f t="shared" si="252"/>
        <v>0</v>
      </c>
      <c r="I146" s="105">
        <f t="shared" si="253"/>
        <v>0</v>
      </c>
      <c r="J146" s="76">
        <f t="shared" si="254"/>
        <v>4</v>
      </c>
      <c r="K146" s="105">
        <f t="shared" si="255"/>
        <v>92.47</v>
      </c>
      <c r="L146" s="105">
        <f t="shared" si="256"/>
        <v>122.3</v>
      </c>
      <c r="M146" s="105">
        <f t="shared" si="257"/>
        <v>60.68</v>
      </c>
      <c r="O146" s="80" t="s">
        <v>64</v>
      </c>
      <c r="P146" s="80" t="s">
        <v>66</v>
      </c>
      <c r="Q146" s="81">
        <v>26</v>
      </c>
      <c r="R146" s="81">
        <v>170.46153846153845</v>
      </c>
      <c r="S146" s="81">
        <v>220</v>
      </c>
      <c r="T146" s="81">
        <v>76</v>
      </c>
      <c r="U146" s="81">
        <v>22</v>
      </c>
      <c r="V146" s="81">
        <v>187.63636363636363</v>
      </c>
      <c r="W146" s="81">
        <v>220</v>
      </c>
      <c r="X146" s="81">
        <v>113</v>
      </c>
      <c r="Y146" s="81">
        <v>4</v>
      </c>
      <c r="Z146" s="81">
        <v>76</v>
      </c>
      <c r="AA146" s="81">
        <v>76</v>
      </c>
      <c r="AB146" s="81">
        <v>76</v>
      </c>
    </row>
    <row r="147" spans="1:28">
      <c r="A147" s="82" t="s">
        <v>57</v>
      </c>
      <c r="B147" s="76">
        <f t="shared" si="258"/>
        <v>3</v>
      </c>
      <c r="C147" s="105">
        <f t="shared" si="247"/>
        <v>109.76811594202898</v>
      </c>
      <c r="D147" s="105">
        <f t="shared" si="248"/>
        <v>132</v>
      </c>
      <c r="E147" s="105">
        <f t="shared" si="249"/>
        <v>91.304347826086953</v>
      </c>
      <c r="F147" s="76">
        <f t="shared" si="250"/>
        <v>0</v>
      </c>
      <c r="G147" s="105">
        <f t="shared" si="251"/>
        <v>0</v>
      </c>
      <c r="H147" s="105">
        <f t="shared" si="252"/>
        <v>0</v>
      </c>
      <c r="I147" s="105">
        <f t="shared" si="253"/>
        <v>0</v>
      </c>
      <c r="J147" s="76">
        <f t="shared" si="254"/>
        <v>3</v>
      </c>
      <c r="K147" s="105">
        <f t="shared" si="255"/>
        <v>109.76811594202898</v>
      </c>
      <c r="L147" s="105">
        <f t="shared" si="256"/>
        <v>132</v>
      </c>
      <c r="M147" s="105">
        <f t="shared" si="257"/>
        <v>91.304347826086953</v>
      </c>
      <c r="O147" s="80" t="s">
        <v>64</v>
      </c>
      <c r="P147" s="80" t="s">
        <v>67</v>
      </c>
      <c r="Q147" s="81">
        <v>71</v>
      </c>
      <c r="R147" s="81">
        <v>92.665633802816885</v>
      </c>
      <c r="S147" s="81">
        <v>206.82</v>
      </c>
      <c r="T147" s="81">
        <v>37.15</v>
      </c>
      <c r="U147" s="81">
        <v>11</v>
      </c>
      <c r="V147" s="81">
        <v>204.31272727272724</v>
      </c>
      <c r="W147" s="81">
        <v>206.82</v>
      </c>
      <c r="X147" s="81">
        <v>179.24</v>
      </c>
      <c r="Y147" s="81">
        <v>60</v>
      </c>
      <c r="Z147" s="81">
        <v>72.196999999999989</v>
      </c>
      <c r="AA147" s="81">
        <v>135</v>
      </c>
      <c r="AB147" s="81">
        <v>37.15</v>
      </c>
    </row>
    <row r="148" spans="1:28">
      <c r="A148" s="82" t="s">
        <v>58</v>
      </c>
      <c r="B148" s="76">
        <f t="shared" si="258"/>
        <v>28</v>
      </c>
      <c r="C148" s="105">
        <f t="shared" si="247"/>
        <v>100.58385093167703</v>
      </c>
      <c r="D148" s="105">
        <f t="shared" si="248"/>
        <v>212</v>
      </c>
      <c r="E148" s="105">
        <f t="shared" si="249"/>
        <v>64.957264957264954</v>
      </c>
      <c r="F148" s="76">
        <f t="shared" si="250"/>
        <v>6</v>
      </c>
      <c r="G148" s="105">
        <f t="shared" si="251"/>
        <v>130.88461538461539</v>
      </c>
      <c r="H148" s="105">
        <f t="shared" si="252"/>
        <v>212</v>
      </c>
      <c r="I148" s="105">
        <f t="shared" si="253"/>
        <v>90</v>
      </c>
      <c r="J148" s="76">
        <f t="shared" si="254"/>
        <v>22</v>
      </c>
      <c r="K148" s="105">
        <f t="shared" si="255"/>
        <v>92.320006080875643</v>
      </c>
      <c r="L148" s="105">
        <f t="shared" si="256"/>
        <v>114.78260869565217</v>
      </c>
      <c r="M148" s="105">
        <f t="shared" si="257"/>
        <v>64.957264957264954</v>
      </c>
      <c r="O148" s="80" t="s">
        <v>68</v>
      </c>
      <c r="P148" s="80" t="s">
        <v>69</v>
      </c>
      <c r="Q148" s="81">
        <v>16</v>
      </c>
      <c r="R148" s="81">
        <v>94.960080128205107</v>
      </c>
      <c r="S148" s="81">
        <v>131.1</v>
      </c>
      <c r="T148" s="81">
        <v>63.84</v>
      </c>
      <c r="U148" s="83"/>
      <c r="V148" s="83"/>
      <c r="W148" s="83"/>
      <c r="X148" s="83"/>
      <c r="Y148" s="81">
        <v>16</v>
      </c>
      <c r="Z148" s="81">
        <v>94.960080128205107</v>
      </c>
      <c r="AA148" s="81">
        <v>131.1</v>
      </c>
      <c r="AB148" s="81">
        <v>63.84</v>
      </c>
    </row>
    <row r="149" spans="1:28">
      <c r="A149" s="34" t="s">
        <v>59</v>
      </c>
      <c r="B149" s="73">
        <f>Q162</f>
        <v>227</v>
      </c>
      <c r="C149" s="104">
        <f t="shared" ref="C149" si="259">R162</f>
        <v>112.06099366908177</v>
      </c>
      <c r="D149" s="104">
        <f t="shared" ref="D149" si="260">S162</f>
        <v>336</v>
      </c>
      <c r="E149" s="104">
        <f t="shared" ref="E149" si="261">T162</f>
        <v>49</v>
      </c>
      <c r="F149" s="73">
        <f t="shared" ref="F149" si="262">U162</f>
        <v>29</v>
      </c>
      <c r="G149" s="104">
        <f t="shared" ref="G149" si="263">V162</f>
        <v>203.1696551724138</v>
      </c>
      <c r="H149" s="104">
        <f t="shared" ref="H149" si="264">W162</f>
        <v>336</v>
      </c>
      <c r="I149" s="104">
        <f t="shared" ref="I149" si="265">X162</f>
        <v>99</v>
      </c>
      <c r="J149" s="73">
        <f t="shared" ref="J149" si="266">Y162</f>
        <v>198</v>
      </c>
      <c r="K149" s="104">
        <f t="shared" ref="K149" si="267">Z162</f>
        <v>98.716795772129089</v>
      </c>
      <c r="L149" s="104">
        <f t="shared" ref="L149" si="268">AA162</f>
        <v>223</v>
      </c>
      <c r="M149" s="104">
        <f t="shared" ref="M149" si="269">AB162</f>
        <v>49</v>
      </c>
      <c r="O149" s="80" t="s">
        <v>68</v>
      </c>
      <c r="P149" s="80" t="s">
        <v>70</v>
      </c>
      <c r="Q149" s="81">
        <v>17</v>
      </c>
      <c r="R149" s="81">
        <v>113.49235294117646</v>
      </c>
      <c r="S149" s="81">
        <v>454</v>
      </c>
      <c r="T149" s="81">
        <v>41.51</v>
      </c>
      <c r="U149" s="83"/>
      <c r="V149" s="83"/>
      <c r="W149" s="83"/>
      <c r="X149" s="83"/>
      <c r="Y149" s="81">
        <v>17</v>
      </c>
      <c r="Z149" s="81">
        <v>113.49235294117646</v>
      </c>
      <c r="AA149" s="81">
        <v>454</v>
      </c>
      <c r="AB149" s="81">
        <v>41.51</v>
      </c>
    </row>
    <row r="150" spans="1:28">
      <c r="A150" s="82" t="s">
        <v>60</v>
      </c>
      <c r="B150" s="76">
        <f>Q141</f>
        <v>75</v>
      </c>
      <c r="C150" s="105">
        <f t="shared" ref="C150:C153" si="270">R141</f>
        <v>104.90032397232397</v>
      </c>
      <c r="D150" s="105">
        <f t="shared" ref="D150:D153" si="271">S141</f>
        <v>336</v>
      </c>
      <c r="E150" s="105">
        <f t="shared" ref="E150:E153" si="272">T141</f>
        <v>61</v>
      </c>
      <c r="F150" s="76">
        <f t="shared" ref="F150:F153" si="273">U141</f>
        <v>4</v>
      </c>
      <c r="G150" s="105">
        <f t="shared" ref="G150:G153" si="274">V141</f>
        <v>336</v>
      </c>
      <c r="H150" s="105">
        <f t="shared" ref="H150:H153" si="275">W141</f>
        <v>336</v>
      </c>
      <c r="I150" s="105">
        <f t="shared" ref="I150:I153" si="276">X141</f>
        <v>336</v>
      </c>
      <c r="J150" s="76">
        <f t="shared" ref="J150:J153" si="277">Y141</f>
        <v>71</v>
      </c>
      <c r="K150" s="105">
        <f t="shared" ref="K150:K153" si="278">Z141</f>
        <v>91.880623914426721</v>
      </c>
      <c r="L150" s="105">
        <f t="shared" ref="L150:L153" si="279">AA141</f>
        <v>187.2863247863248</v>
      </c>
      <c r="M150" s="105">
        <f t="shared" ref="M150:M153" si="280">AB141</f>
        <v>61</v>
      </c>
      <c r="O150" s="80" t="s">
        <v>68</v>
      </c>
      <c r="P150" s="80" t="s">
        <v>71</v>
      </c>
      <c r="Q150" s="81">
        <v>13</v>
      </c>
      <c r="R150" s="81">
        <v>60.064615384615387</v>
      </c>
      <c r="S150" s="81">
        <v>79.900000000000006</v>
      </c>
      <c r="T150" s="81">
        <v>37</v>
      </c>
      <c r="U150" s="83"/>
      <c r="V150" s="83"/>
      <c r="W150" s="83"/>
      <c r="X150" s="83"/>
      <c r="Y150" s="81">
        <v>13</v>
      </c>
      <c r="Z150" s="81">
        <v>60.064615384615387</v>
      </c>
      <c r="AA150" s="81">
        <v>79.900000000000006</v>
      </c>
      <c r="AB150" s="81">
        <v>37</v>
      </c>
    </row>
    <row r="151" spans="1:28">
      <c r="A151" s="82" t="s">
        <v>61</v>
      </c>
      <c r="B151" s="76">
        <f t="shared" ref="B151:B153" si="281">Q142</f>
        <v>73</v>
      </c>
      <c r="C151" s="105">
        <f t="shared" si="270"/>
        <v>102.67407212270224</v>
      </c>
      <c r="D151" s="105">
        <f t="shared" si="271"/>
        <v>174</v>
      </c>
      <c r="E151" s="105">
        <f t="shared" si="272"/>
        <v>49</v>
      </c>
      <c r="F151" s="76">
        <f t="shared" si="273"/>
        <v>16</v>
      </c>
      <c r="G151" s="105">
        <f t="shared" si="274"/>
        <v>127.125</v>
      </c>
      <c r="H151" s="105">
        <f t="shared" si="275"/>
        <v>174</v>
      </c>
      <c r="I151" s="105">
        <f t="shared" si="276"/>
        <v>99</v>
      </c>
      <c r="J151" s="76">
        <f t="shared" si="277"/>
        <v>57</v>
      </c>
      <c r="K151" s="105">
        <f t="shared" si="278"/>
        <v>95.810653771180071</v>
      </c>
      <c r="L151" s="105">
        <f t="shared" si="279"/>
        <v>143</v>
      </c>
      <c r="M151" s="105">
        <f t="shared" si="280"/>
        <v>49</v>
      </c>
      <c r="P151" s="74" t="s">
        <v>296</v>
      </c>
      <c r="Q151" s="74" t="s">
        <v>304</v>
      </c>
      <c r="R151" s="74" t="s">
        <v>346</v>
      </c>
      <c r="S151" s="74" t="s">
        <v>347</v>
      </c>
      <c r="T151" s="74" t="s">
        <v>348</v>
      </c>
      <c r="U151" s="74" t="s">
        <v>304</v>
      </c>
      <c r="V151" s="74" t="s">
        <v>346</v>
      </c>
      <c r="W151" s="74" t="s">
        <v>347</v>
      </c>
      <c r="X151" s="74" t="s">
        <v>348</v>
      </c>
      <c r="Y151" s="74" t="s">
        <v>304</v>
      </c>
      <c r="Z151" s="74" t="s">
        <v>346</v>
      </c>
      <c r="AA151" s="74" t="s">
        <v>347</v>
      </c>
      <c r="AB151" s="74" t="s">
        <v>348</v>
      </c>
    </row>
    <row r="152" spans="1:28">
      <c r="A152" s="82" t="s">
        <v>62</v>
      </c>
      <c r="B152" s="76">
        <f t="shared" si="281"/>
        <v>44</v>
      </c>
      <c r="C152" s="105">
        <f t="shared" si="270"/>
        <v>144.97531818181821</v>
      </c>
      <c r="D152" s="105">
        <f t="shared" si="271"/>
        <v>298.02</v>
      </c>
      <c r="E152" s="105">
        <f t="shared" si="272"/>
        <v>70.3</v>
      </c>
      <c r="F152" s="76">
        <f t="shared" si="273"/>
        <v>7</v>
      </c>
      <c r="G152" s="105">
        <f t="shared" si="274"/>
        <v>295.13142857142856</v>
      </c>
      <c r="H152" s="105">
        <f t="shared" si="275"/>
        <v>298.02</v>
      </c>
      <c r="I152" s="105">
        <f t="shared" si="276"/>
        <v>294.64999999999998</v>
      </c>
      <c r="J152" s="76">
        <f t="shared" si="277"/>
        <v>37</v>
      </c>
      <c r="K152" s="105">
        <f t="shared" si="278"/>
        <v>116.5674054054054</v>
      </c>
      <c r="L152" s="105">
        <f t="shared" si="279"/>
        <v>223</v>
      </c>
      <c r="M152" s="105">
        <f t="shared" si="280"/>
        <v>70.3</v>
      </c>
      <c r="P152" s="80" t="s">
        <v>73</v>
      </c>
      <c r="Q152" s="81">
        <v>1070</v>
      </c>
      <c r="R152" s="81">
        <v>103.66066825945036</v>
      </c>
      <c r="S152" s="81">
        <v>910</v>
      </c>
      <c r="T152" s="81">
        <v>35.294117647058826</v>
      </c>
      <c r="U152" s="75">
        <v>5</v>
      </c>
      <c r="V152" s="75">
        <v>473.51452991452999</v>
      </c>
      <c r="W152" s="75">
        <v>630</v>
      </c>
      <c r="X152" s="75">
        <v>109.11111111111111</v>
      </c>
      <c r="Y152" s="75">
        <v>1065</v>
      </c>
      <c r="Z152" s="75">
        <v>101.91277666372692</v>
      </c>
      <c r="AA152" s="75">
        <v>910</v>
      </c>
      <c r="AB152" s="75">
        <v>35.294117647058826</v>
      </c>
    </row>
    <row r="153" spans="1:28">
      <c r="A153" s="82" t="s">
        <v>63</v>
      </c>
      <c r="B153" s="76">
        <f t="shared" si="281"/>
        <v>35</v>
      </c>
      <c r="C153" s="105">
        <f t="shared" si="270"/>
        <v>105.6057142857143</v>
      </c>
      <c r="D153" s="105">
        <f t="shared" si="271"/>
        <v>224</v>
      </c>
      <c r="E153" s="105">
        <f t="shared" si="272"/>
        <v>66</v>
      </c>
      <c r="F153" s="76">
        <f t="shared" si="273"/>
        <v>2</v>
      </c>
      <c r="G153" s="105">
        <f t="shared" si="274"/>
        <v>224</v>
      </c>
      <c r="H153" s="105">
        <f t="shared" si="275"/>
        <v>224</v>
      </c>
      <c r="I153" s="105">
        <f t="shared" si="276"/>
        <v>224</v>
      </c>
      <c r="J153" s="76">
        <f t="shared" si="277"/>
        <v>33</v>
      </c>
      <c r="K153" s="105">
        <f t="shared" si="278"/>
        <v>98.430303030303037</v>
      </c>
      <c r="L153" s="105">
        <f t="shared" si="279"/>
        <v>136</v>
      </c>
      <c r="M153" s="105">
        <f t="shared" si="280"/>
        <v>66</v>
      </c>
      <c r="P153" s="80" t="s">
        <v>299</v>
      </c>
      <c r="Q153" s="81">
        <v>1661</v>
      </c>
      <c r="R153" s="81">
        <v>110.5134371974388</v>
      </c>
      <c r="S153" s="81">
        <v>273.5042735042735</v>
      </c>
      <c r="T153" s="81">
        <v>37.487394957983192</v>
      </c>
      <c r="U153" s="75">
        <v>46</v>
      </c>
      <c r="V153" s="75">
        <v>238.07143023039754</v>
      </c>
      <c r="W153" s="75">
        <v>273.5042735042735</v>
      </c>
      <c r="X153" s="75">
        <v>162</v>
      </c>
      <c r="Y153" s="75">
        <v>1615</v>
      </c>
      <c r="Z153" s="75">
        <v>106.84155504505071</v>
      </c>
      <c r="AA153" s="75">
        <v>227.56410256410257</v>
      </c>
      <c r="AB153" s="75">
        <v>37.487394957983192</v>
      </c>
    </row>
    <row r="154" spans="1:28">
      <c r="A154" s="34" t="s">
        <v>64</v>
      </c>
      <c r="B154" s="73">
        <f>Q163</f>
        <v>145</v>
      </c>
      <c r="C154" s="104">
        <f t="shared" ref="C154" si="282">R163</f>
        <v>116.27675862068963</v>
      </c>
      <c r="D154" s="104">
        <f t="shared" ref="D154" si="283">S163</f>
        <v>381</v>
      </c>
      <c r="E154" s="104">
        <f t="shared" ref="E154" si="284">T163</f>
        <v>37.15</v>
      </c>
      <c r="F154" s="73">
        <f t="shared" ref="F154" si="285">U163</f>
        <v>49</v>
      </c>
      <c r="G154" s="104">
        <f t="shared" ref="G154" si="286">V163</f>
        <v>185.61857142857139</v>
      </c>
      <c r="H154" s="104">
        <f t="shared" ref="H154" si="287">W163</f>
        <v>381</v>
      </c>
      <c r="I154" s="104">
        <f t="shared" ref="I154" si="288">X163</f>
        <v>113</v>
      </c>
      <c r="J154" s="73">
        <f t="shared" ref="J154" si="289">Y163</f>
        <v>96</v>
      </c>
      <c r="K154" s="104">
        <f t="shared" ref="K154" si="290">Z163</f>
        <v>80.883541666666659</v>
      </c>
      <c r="L154" s="104">
        <f t="shared" ref="L154" si="291">AA163</f>
        <v>135</v>
      </c>
      <c r="M154" s="104">
        <f t="shared" ref="M154" si="292">AB163</f>
        <v>37.15</v>
      </c>
      <c r="P154" s="80" t="s">
        <v>300</v>
      </c>
      <c r="Q154" s="81">
        <v>766</v>
      </c>
      <c r="R154" s="81">
        <v>114.93565478845829</v>
      </c>
      <c r="S154" s="81">
        <v>1332</v>
      </c>
      <c r="T154" s="81">
        <v>11.99</v>
      </c>
      <c r="U154" s="75">
        <v>25</v>
      </c>
      <c r="V154" s="75">
        <v>218.70763760683755</v>
      </c>
      <c r="W154" s="75">
        <v>474.98</v>
      </c>
      <c r="X154" s="75">
        <v>108.41880341880342</v>
      </c>
      <c r="Y154" s="75">
        <v>741</v>
      </c>
      <c r="Z154" s="75">
        <v>111.43457574600301</v>
      </c>
      <c r="AA154" s="75">
        <v>1332</v>
      </c>
      <c r="AB154" s="75">
        <v>11.99</v>
      </c>
    </row>
    <row r="155" spans="1:28">
      <c r="A155" s="71" t="s">
        <v>65</v>
      </c>
      <c r="B155" s="76">
        <f>Q145</f>
        <v>48</v>
      </c>
      <c r="C155" s="105">
        <f t="shared" ref="C155:C157" si="293">R145</f>
        <v>121.85145833333333</v>
      </c>
      <c r="D155" s="105">
        <f t="shared" ref="D155:D157" si="294">S145</f>
        <v>381</v>
      </c>
      <c r="E155" s="105">
        <f t="shared" ref="E155:E157" si="295">T145</f>
        <v>65</v>
      </c>
      <c r="F155" s="76">
        <f t="shared" ref="F155:F157" si="296">U145</f>
        <v>16</v>
      </c>
      <c r="G155" s="105">
        <f t="shared" ref="G155:G157" si="297">V145</f>
        <v>169.99187500000005</v>
      </c>
      <c r="H155" s="105">
        <f t="shared" ref="H155:H157" si="298">W145</f>
        <v>381</v>
      </c>
      <c r="I155" s="105">
        <f t="shared" ref="I155:I157" si="299">X145</f>
        <v>132.25</v>
      </c>
      <c r="J155" s="76">
        <f t="shared" ref="J155:J157" si="300">Y145</f>
        <v>32</v>
      </c>
      <c r="K155" s="105">
        <f t="shared" ref="K155:K157" si="301">Z145</f>
        <v>97.78125</v>
      </c>
      <c r="L155" s="105">
        <f t="shared" ref="L155:L157" si="302">AA145</f>
        <v>116</v>
      </c>
      <c r="M155" s="105">
        <f t="shared" ref="M155:M157" si="303">AB145</f>
        <v>65</v>
      </c>
      <c r="P155" s="80" t="s">
        <v>301</v>
      </c>
      <c r="Q155" s="81">
        <v>1282</v>
      </c>
      <c r="R155" s="81">
        <v>100.81013303066432</v>
      </c>
      <c r="S155" s="81">
        <v>820.51282051282055</v>
      </c>
      <c r="T155" s="81">
        <v>7</v>
      </c>
      <c r="U155" s="75">
        <v>18</v>
      </c>
      <c r="V155" s="75">
        <v>280.52887654320989</v>
      </c>
      <c r="W155" s="75">
        <v>820.51282051282055</v>
      </c>
      <c r="X155" s="75">
        <v>155</v>
      </c>
      <c r="Y155" s="75">
        <v>1264</v>
      </c>
      <c r="Z155" s="75">
        <v>98.238640675158877</v>
      </c>
      <c r="AA155" s="75">
        <v>232.19999999999996</v>
      </c>
      <c r="AB155" s="75">
        <v>7</v>
      </c>
    </row>
    <row r="156" spans="1:28">
      <c r="A156" s="71" t="s">
        <v>66</v>
      </c>
      <c r="B156" s="76">
        <f t="shared" ref="B156:B157" si="304">Q146</f>
        <v>26</v>
      </c>
      <c r="C156" s="105">
        <f t="shared" si="293"/>
        <v>170.46153846153845</v>
      </c>
      <c r="D156" s="105">
        <f t="shared" si="294"/>
        <v>220</v>
      </c>
      <c r="E156" s="105">
        <f t="shared" si="295"/>
        <v>76</v>
      </c>
      <c r="F156" s="76">
        <f t="shared" si="296"/>
        <v>22</v>
      </c>
      <c r="G156" s="105">
        <f t="shared" si="297"/>
        <v>187.63636363636363</v>
      </c>
      <c r="H156" s="105">
        <f t="shared" si="298"/>
        <v>220</v>
      </c>
      <c r="I156" s="105">
        <f t="shared" si="299"/>
        <v>113</v>
      </c>
      <c r="J156" s="76">
        <f t="shared" si="300"/>
        <v>4</v>
      </c>
      <c r="K156" s="105">
        <f t="shared" si="301"/>
        <v>76</v>
      </c>
      <c r="L156" s="105">
        <f t="shared" si="302"/>
        <v>76</v>
      </c>
      <c r="M156" s="105">
        <f t="shared" si="303"/>
        <v>76</v>
      </c>
      <c r="P156" s="80" t="s">
        <v>35</v>
      </c>
      <c r="Q156" s="81">
        <v>577</v>
      </c>
      <c r="R156" s="81">
        <v>93.05646270502686</v>
      </c>
      <c r="S156" s="81">
        <v>197.43589743589743</v>
      </c>
      <c r="T156" s="81">
        <v>30.222222222222221</v>
      </c>
      <c r="U156" s="75">
        <v>26</v>
      </c>
      <c r="V156" s="75">
        <v>135.83247841061285</v>
      </c>
      <c r="W156" s="75">
        <v>197.43589743589743</v>
      </c>
      <c r="X156" s="75">
        <v>57.142857142857146</v>
      </c>
      <c r="Y156" s="75">
        <v>551</v>
      </c>
      <c r="Z156" s="75">
        <v>91.037993724364071</v>
      </c>
      <c r="AA156" s="75">
        <v>186</v>
      </c>
      <c r="AB156" s="75">
        <v>30.222222222222221</v>
      </c>
    </row>
    <row r="157" spans="1:28">
      <c r="A157" s="71" t="s">
        <v>67</v>
      </c>
      <c r="B157" s="76">
        <f t="shared" si="304"/>
        <v>71</v>
      </c>
      <c r="C157" s="105">
        <f t="shared" si="293"/>
        <v>92.665633802816885</v>
      </c>
      <c r="D157" s="105">
        <f t="shared" si="294"/>
        <v>206.82</v>
      </c>
      <c r="E157" s="105">
        <f t="shared" si="295"/>
        <v>37.15</v>
      </c>
      <c r="F157" s="76">
        <f t="shared" si="296"/>
        <v>11</v>
      </c>
      <c r="G157" s="105">
        <f t="shared" si="297"/>
        <v>204.31272727272724</v>
      </c>
      <c r="H157" s="105">
        <f t="shared" si="298"/>
        <v>206.82</v>
      </c>
      <c r="I157" s="105">
        <f t="shared" si="299"/>
        <v>179.24</v>
      </c>
      <c r="J157" s="76">
        <f t="shared" si="300"/>
        <v>60</v>
      </c>
      <c r="K157" s="105">
        <f t="shared" si="301"/>
        <v>72.196999999999989</v>
      </c>
      <c r="L157" s="105">
        <f t="shared" si="302"/>
        <v>135</v>
      </c>
      <c r="M157" s="105">
        <f t="shared" si="303"/>
        <v>37.15</v>
      </c>
      <c r="P157" s="80" t="s">
        <v>42</v>
      </c>
      <c r="Q157" s="81">
        <v>66</v>
      </c>
      <c r="R157" s="81">
        <v>94.638488449714529</v>
      </c>
      <c r="S157" s="81">
        <v>274.35897435897436</v>
      </c>
      <c r="T157" s="81">
        <v>34.645600000000002</v>
      </c>
      <c r="U157" s="75">
        <v>5</v>
      </c>
      <c r="V157" s="75">
        <v>218.63979487179486</v>
      </c>
      <c r="W157" s="75">
        <v>274.35897435897436</v>
      </c>
      <c r="X157" s="75">
        <v>150</v>
      </c>
      <c r="Y157" s="75">
        <v>61</v>
      </c>
      <c r="Z157" s="75">
        <v>84.474446939707946</v>
      </c>
      <c r="AA157" s="75">
        <v>147</v>
      </c>
      <c r="AB157" s="75">
        <v>34.645600000000002</v>
      </c>
    </row>
    <row r="158" spans="1:28">
      <c r="A158" s="34" t="s">
        <v>68</v>
      </c>
      <c r="B158" s="73">
        <f>Q164</f>
        <v>46</v>
      </c>
      <c r="C158" s="104">
        <f t="shared" ref="C158" si="305">R164</f>
        <v>91.947201783723514</v>
      </c>
      <c r="D158" s="104">
        <f t="shared" ref="D158" si="306">S164</f>
        <v>454</v>
      </c>
      <c r="E158" s="104">
        <f t="shared" ref="E158" si="307">T164</f>
        <v>37</v>
      </c>
      <c r="F158" s="73">
        <f t="shared" ref="F158" si="308">U164</f>
        <v>0</v>
      </c>
      <c r="G158" s="104">
        <f t="shared" ref="G158" si="309">V164</f>
        <v>0</v>
      </c>
      <c r="H158" s="104">
        <f t="shared" ref="H158" si="310">W164</f>
        <v>0</v>
      </c>
      <c r="I158" s="104">
        <f t="shared" ref="I158" si="311">X164</f>
        <v>0</v>
      </c>
      <c r="J158" s="73">
        <f t="shared" ref="J158" si="312">Y164</f>
        <v>46</v>
      </c>
      <c r="K158" s="104">
        <f t="shared" ref="K158" si="313">Z164</f>
        <v>91.947201783723514</v>
      </c>
      <c r="L158" s="104">
        <f t="shared" ref="L158" si="314">AA164</f>
        <v>454</v>
      </c>
      <c r="M158" s="104">
        <f t="shared" ref="M158" si="315">AB164</f>
        <v>37</v>
      </c>
      <c r="P158" s="80" t="s">
        <v>45</v>
      </c>
      <c r="Q158" s="81">
        <v>114</v>
      </c>
      <c r="R158" s="81">
        <v>136.2229318260348</v>
      </c>
      <c r="S158" s="81">
        <v>627.13675213675219</v>
      </c>
      <c r="T158" s="81">
        <v>45.299145299145302</v>
      </c>
      <c r="U158" s="75">
        <v>26</v>
      </c>
      <c r="V158" s="75">
        <v>259.83858645627873</v>
      </c>
      <c r="W158" s="75">
        <v>627.13675213675219</v>
      </c>
      <c r="X158" s="75">
        <v>117.52136752136752</v>
      </c>
      <c r="Y158" s="75">
        <v>88</v>
      </c>
      <c r="Z158" s="75">
        <v>99.700124776190009</v>
      </c>
      <c r="AA158" s="75">
        <v>163.46153846153845</v>
      </c>
      <c r="AB158" s="75">
        <v>45.299145299145302</v>
      </c>
    </row>
    <row r="159" spans="1:28">
      <c r="A159" s="71" t="s">
        <v>69</v>
      </c>
      <c r="B159" s="76">
        <f>Q148</f>
        <v>16</v>
      </c>
      <c r="C159" s="105">
        <f t="shared" ref="C159:C161" si="316">R148</f>
        <v>94.960080128205107</v>
      </c>
      <c r="D159" s="105">
        <f t="shared" ref="D159:D161" si="317">S148</f>
        <v>131.1</v>
      </c>
      <c r="E159" s="105">
        <f t="shared" ref="E159:E161" si="318">T148</f>
        <v>63.84</v>
      </c>
      <c r="F159" s="76">
        <f t="shared" ref="F159:F161" si="319">U148</f>
        <v>0</v>
      </c>
      <c r="G159" s="105">
        <f t="shared" ref="G159:G161" si="320">V148</f>
        <v>0</v>
      </c>
      <c r="H159" s="105">
        <f t="shared" ref="H159:H161" si="321">W148</f>
        <v>0</v>
      </c>
      <c r="I159" s="105">
        <f t="shared" ref="I159:I161" si="322">X148</f>
        <v>0</v>
      </c>
      <c r="J159" s="76">
        <f t="shared" ref="J159:J161" si="323">Y148</f>
        <v>16</v>
      </c>
      <c r="K159" s="105">
        <f t="shared" ref="K159:K161" si="324">Z148</f>
        <v>94.960080128205107</v>
      </c>
      <c r="L159" s="105">
        <f t="shared" ref="L159:L161" si="325">AA148</f>
        <v>131.1</v>
      </c>
      <c r="M159" s="105">
        <f t="shared" ref="M159:M161" si="326">AB148</f>
        <v>63.84</v>
      </c>
      <c r="P159" s="80" t="s">
        <v>49</v>
      </c>
      <c r="Q159" s="81">
        <v>69</v>
      </c>
      <c r="R159" s="81">
        <v>129.37359186385547</v>
      </c>
      <c r="S159" s="81">
        <v>250</v>
      </c>
      <c r="T159" s="81">
        <v>41.193277310924373</v>
      </c>
      <c r="U159" s="75">
        <v>27</v>
      </c>
      <c r="V159" s="75">
        <v>186.92128395061729</v>
      </c>
      <c r="W159" s="75">
        <v>250</v>
      </c>
      <c r="X159" s="75">
        <v>120</v>
      </c>
      <c r="Y159" s="75">
        <v>42</v>
      </c>
      <c r="Z159" s="75">
        <v>91.476331221353789</v>
      </c>
      <c r="AA159" s="75">
        <v>175</v>
      </c>
      <c r="AB159" s="75">
        <v>41.193277310924373</v>
      </c>
    </row>
    <row r="160" spans="1:28">
      <c r="A160" s="71" t="s">
        <v>70</v>
      </c>
      <c r="B160" s="76">
        <f t="shared" ref="B160:B161" si="327">Q149</f>
        <v>17</v>
      </c>
      <c r="C160" s="105">
        <f t="shared" si="316"/>
        <v>113.49235294117646</v>
      </c>
      <c r="D160" s="105">
        <f t="shared" si="317"/>
        <v>454</v>
      </c>
      <c r="E160" s="105">
        <f t="shared" si="318"/>
        <v>41.51</v>
      </c>
      <c r="F160" s="76">
        <f t="shared" si="319"/>
        <v>0</v>
      </c>
      <c r="G160" s="105">
        <f t="shared" si="320"/>
        <v>0</v>
      </c>
      <c r="H160" s="105">
        <f t="shared" si="321"/>
        <v>0</v>
      </c>
      <c r="I160" s="105">
        <f t="shared" si="322"/>
        <v>0</v>
      </c>
      <c r="J160" s="76">
        <f t="shared" si="323"/>
        <v>17</v>
      </c>
      <c r="K160" s="105">
        <f t="shared" si="324"/>
        <v>113.49235294117646</v>
      </c>
      <c r="L160" s="105">
        <f t="shared" si="325"/>
        <v>454</v>
      </c>
      <c r="M160" s="105">
        <f t="shared" si="326"/>
        <v>41.51</v>
      </c>
      <c r="P160" s="80" t="s">
        <v>302</v>
      </c>
      <c r="Q160" s="81">
        <v>24</v>
      </c>
      <c r="R160" s="81">
        <v>108.24019555927164</v>
      </c>
      <c r="S160" s="81">
        <v>155.30478260869563</v>
      </c>
      <c r="T160" s="81">
        <v>55.630341880341888</v>
      </c>
      <c r="U160" s="75">
        <v>4</v>
      </c>
      <c r="V160" s="75">
        <v>141.25</v>
      </c>
      <c r="W160" s="75">
        <v>145</v>
      </c>
      <c r="X160" s="75">
        <v>130</v>
      </c>
      <c r="Y160" s="75">
        <v>20</v>
      </c>
      <c r="Z160" s="75">
        <v>101.63823467112597</v>
      </c>
      <c r="AA160" s="75">
        <v>155.30478260869563</v>
      </c>
      <c r="AB160" s="75">
        <v>55.630341880341888</v>
      </c>
    </row>
    <row r="161" spans="1:28">
      <c r="A161" s="71" t="s">
        <v>71</v>
      </c>
      <c r="B161" s="76">
        <f t="shared" si="327"/>
        <v>13</v>
      </c>
      <c r="C161" s="105">
        <f t="shared" si="316"/>
        <v>60.064615384615387</v>
      </c>
      <c r="D161" s="105">
        <f t="shared" si="317"/>
        <v>79.900000000000006</v>
      </c>
      <c r="E161" s="105">
        <f t="shared" si="318"/>
        <v>37</v>
      </c>
      <c r="F161" s="76">
        <f t="shared" si="319"/>
        <v>0</v>
      </c>
      <c r="G161" s="105">
        <f t="shared" si="320"/>
        <v>0</v>
      </c>
      <c r="H161" s="105">
        <f t="shared" si="321"/>
        <v>0</v>
      </c>
      <c r="I161" s="105">
        <f t="shared" si="322"/>
        <v>0</v>
      </c>
      <c r="J161" s="76">
        <f t="shared" si="323"/>
        <v>13</v>
      </c>
      <c r="K161" s="105">
        <f t="shared" si="324"/>
        <v>60.064615384615387</v>
      </c>
      <c r="L161" s="105">
        <f t="shared" si="325"/>
        <v>79.900000000000006</v>
      </c>
      <c r="M161" s="105">
        <f t="shared" si="326"/>
        <v>37</v>
      </c>
      <c r="P161" s="80" t="s">
        <v>303</v>
      </c>
      <c r="Q161" s="81">
        <v>37</v>
      </c>
      <c r="R161" s="81">
        <v>103.02547108981894</v>
      </c>
      <c r="S161" s="81">
        <v>212</v>
      </c>
      <c r="T161" s="81">
        <v>60.68</v>
      </c>
      <c r="U161" s="75">
        <v>7</v>
      </c>
      <c r="V161" s="75">
        <v>134.53113553113553</v>
      </c>
      <c r="W161" s="75">
        <v>212</v>
      </c>
      <c r="X161" s="75">
        <v>90</v>
      </c>
      <c r="Y161" s="75">
        <v>30</v>
      </c>
      <c r="Z161" s="75">
        <v>95.674149386845059</v>
      </c>
      <c r="AA161" s="75">
        <v>140</v>
      </c>
      <c r="AB161" s="75">
        <v>60.68</v>
      </c>
    </row>
    <row r="162" spans="1:28">
      <c r="A162" s="77"/>
      <c r="P162" s="80" t="s">
        <v>59</v>
      </c>
      <c r="Q162" s="81">
        <v>227</v>
      </c>
      <c r="R162" s="81">
        <v>112.06099366908177</v>
      </c>
      <c r="S162" s="81">
        <v>336</v>
      </c>
      <c r="T162" s="81">
        <v>49</v>
      </c>
      <c r="U162" s="75">
        <v>29</v>
      </c>
      <c r="V162" s="75">
        <v>203.1696551724138</v>
      </c>
      <c r="W162" s="75">
        <v>336</v>
      </c>
      <c r="X162" s="75">
        <v>99</v>
      </c>
      <c r="Y162" s="75">
        <v>198</v>
      </c>
      <c r="Z162" s="75">
        <v>98.716795772129089</v>
      </c>
      <c r="AA162" s="75">
        <v>223</v>
      </c>
      <c r="AB162" s="75">
        <v>49</v>
      </c>
    </row>
    <row r="163" spans="1:28">
      <c r="A163" s="77"/>
      <c r="P163" s="80" t="s">
        <v>64</v>
      </c>
      <c r="Q163" s="81">
        <v>145</v>
      </c>
      <c r="R163" s="81">
        <v>116.27675862068963</v>
      </c>
      <c r="S163" s="81">
        <v>381</v>
      </c>
      <c r="T163" s="81">
        <v>37.15</v>
      </c>
      <c r="U163" s="75">
        <v>49</v>
      </c>
      <c r="V163" s="75">
        <v>185.61857142857139</v>
      </c>
      <c r="W163" s="75">
        <v>381</v>
      </c>
      <c r="X163" s="75">
        <v>113</v>
      </c>
      <c r="Y163" s="75">
        <v>96</v>
      </c>
      <c r="Z163" s="75">
        <v>80.883541666666659</v>
      </c>
      <c r="AA163" s="75">
        <v>135</v>
      </c>
      <c r="AB163" s="75">
        <v>37.15</v>
      </c>
    </row>
    <row r="164" spans="1:28">
      <c r="A164" s="77"/>
      <c r="P164" s="80" t="s">
        <v>68</v>
      </c>
      <c r="Q164" s="81">
        <v>46</v>
      </c>
      <c r="R164" s="81">
        <v>91.947201783723514</v>
      </c>
      <c r="S164" s="81">
        <v>454</v>
      </c>
      <c r="T164" s="81">
        <v>37</v>
      </c>
      <c r="Y164" s="75">
        <v>46</v>
      </c>
      <c r="Z164" s="75">
        <v>91.947201783723514</v>
      </c>
      <c r="AA164" s="75">
        <v>454</v>
      </c>
      <c r="AB164" s="75">
        <v>37</v>
      </c>
    </row>
    <row r="165" spans="1:28" ht="14.25">
      <c r="A165" s="77"/>
      <c r="Q165" s="74" t="s">
        <v>304</v>
      </c>
      <c r="R165" s="74" t="s">
        <v>346</v>
      </c>
      <c r="S165" s="74" t="s">
        <v>347</v>
      </c>
      <c r="T165" s="74" t="s">
        <v>348</v>
      </c>
      <c r="U165" s="101" t="s">
        <v>304</v>
      </c>
      <c r="V165" s="101" t="s">
        <v>346</v>
      </c>
      <c r="W165" s="101" t="s">
        <v>347</v>
      </c>
      <c r="X165" s="101" t="s">
        <v>348</v>
      </c>
      <c r="Y165" s="101" t="s">
        <v>304</v>
      </c>
      <c r="Z165" s="101" t="s">
        <v>346</v>
      </c>
      <c r="AA165" s="101" t="s">
        <v>347</v>
      </c>
      <c r="AB165" s="101" t="s">
        <v>348</v>
      </c>
    </row>
    <row r="166" spans="1:28" ht="14.25">
      <c r="A166" s="77"/>
      <c r="Q166" s="75">
        <v>6084</v>
      </c>
      <c r="R166" s="75">
        <v>106.6832337831726</v>
      </c>
      <c r="S166" s="75">
        <v>1332</v>
      </c>
      <c r="T166" s="75">
        <v>7</v>
      </c>
      <c r="U166" s="102">
        <v>267</v>
      </c>
      <c r="V166" s="102">
        <v>212.57505031611421</v>
      </c>
      <c r="W166" s="102">
        <v>820.51282051282055</v>
      </c>
      <c r="X166" s="102">
        <v>57.142857142857146</v>
      </c>
      <c r="Y166" s="102">
        <v>5817</v>
      </c>
      <c r="Z166" s="102">
        <v>101.79676385329064</v>
      </c>
      <c r="AA166" s="102">
        <v>1332</v>
      </c>
      <c r="AB166" s="102">
        <v>7</v>
      </c>
    </row>
    <row r="167" spans="1:28" ht="14.25">
      <c r="A167" s="77"/>
      <c r="Q167" s="25">
        <f>U166+Y166</f>
        <v>6084</v>
      </c>
      <c r="U167" s="89" t="s">
        <v>257</v>
      </c>
      <c r="V167" s="89" t="s">
        <v>257</v>
      </c>
      <c r="W167" s="89" t="s">
        <v>257</v>
      </c>
      <c r="X167" s="89" t="s">
        <v>257</v>
      </c>
    </row>
    <row r="168" spans="1:28">
      <c r="A168" s="77"/>
    </row>
    <row r="169" spans="1:28" s="79" customFormat="1" ht="14.1" customHeight="1">
      <c r="A169" s="78"/>
    </row>
    <row r="170" spans="1:28" s="79" customFormat="1">
      <c r="A170" s="78"/>
    </row>
    <row r="171" spans="1:28" s="79" customFormat="1">
      <c r="A171" s="78"/>
    </row>
    <row r="173" spans="1:28">
      <c r="B173" s="225" t="s">
        <v>77</v>
      </c>
      <c r="C173" s="225"/>
      <c r="D173" s="225"/>
      <c r="E173" s="225"/>
      <c r="F173" s="225" t="s">
        <v>84</v>
      </c>
      <c r="G173" s="225"/>
      <c r="H173" s="225"/>
      <c r="I173" s="225"/>
      <c r="J173" s="224" t="s">
        <v>79</v>
      </c>
      <c r="K173" s="224"/>
      <c r="L173" s="224"/>
      <c r="M173" s="224"/>
    </row>
    <row r="174" spans="1:28" ht="28.5" customHeight="1">
      <c r="B174" s="224" t="s">
        <v>80</v>
      </c>
      <c r="C174" s="224" t="s">
        <v>92</v>
      </c>
      <c r="D174" s="224"/>
      <c r="E174" s="224"/>
      <c r="F174" s="227" t="s">
        <v>80</v>
      </c>
      <c r="G174" s="224" t="s">
        <v>92</v>
      </c>
      <c r="H174" s="224"/>
      <c r="I174" s="224"/>
      <c r="J174" s="227" t="s">
        <v>80</v>
      </c>
      <c r="K174" s="224" t="s">
        <v>92</v>
      </c>
      <c r="L174" s="224"/>
      <c r="M174" s="224"/>
    </row>
    <row r="175" spans="1:28">
      <c r="B175" s="224"/>
      <c r="C175" s="84" t="s">
        <v>86</v>
      </c>
      <c r="D175" s="84" t="s">
        <v>87</v>
      </c>
      <c r="E175" s="84" t="s">
        <v>88</v>
      </c>
      <c r="F175" s="227"/>
      <c r="G175" s="84" t="s">
        <v>86</v>
      </c>
      <c r="H175" s="84" t="s">
        <v>87</v>
      </c>
      <c r="I175" s="84" t="s">
        <v>88</v>
      </c>
      <c r="J175" s="227"/>
      <c r="K175" s="84" t="s">
        <v>86</v>
      </c>
      <c r="L175" s="84" t="s">
        <v>87</v>
      </c>
      <c r="M175" s="84" t="s">
        <v>88</v>
      </c>
    </row>
    <row r="176" spans="1:28">
      <c r="A176" s="27" t="s">
        <v>2</v>
      </c>
      <c r="B176" s="72">
        <f>Q250</f>
        <v>6084</v>
      </c>
      <c r="C176" s="103">
        <f t="shared" ref="C176" si="328">R250</f>
        <v>123.57473744100464</v>
      </c>
      <c r="D176" s="103">
        <f t="shared" ref="D176" si="329">S250</f>
        <v>1296.4068</v>
      </c>
      <c r="E176" s="103">
        <f t="shared" ref="E176" si="330">T250</f>
        <v>14.2681</v>
      </c>
      <c r="F176" s="72">
        <f t="shared" ref="F176" si="331">U250</f>
        <v>267</v>
      </c>
      <c r="G176" s="103">
        <f t="shared" ref="G176" si="332">V250</f>
        <v>248.06414925241111</v>
      </c>
      <c r="H176" s="103">
        <f t="shared" ref="H176" si="333">W250</f>
        <v>960</v>
      </c>
      <c r="I176" s="103">
        <f t="shared" ref="I176" si="334">X250</f>
        <v>68</v>
      </c>
      <c r="J176" s="72">
        <f t="shared" ref="J176" si="335">Y250</f>
        <v>5817</v>
      </c>
      <c r="K176" s="103">
        <f t="shared" ref="K176" si="336">Z250</f>
        <v>117.83006530936858</v>
      </c>
      <c r="L176" s="103">
        <f t="shared" ref="L176" si="337">AA250</f>
        <v>1296.4068</v>
      </c>
      <c r="M176" s="103">
        <f>AB250</f>
        <v>14.2681</v>
      </c>
    </row>
    <row r="177" spans="1:28" ht="14.25">
      <c r="A177" s="70" t="s">
        <v>73</v>
      </c>
      <c r="B177" s="73">
        <f>Q178</f>
        <v>1070</v>
      </c>
      <c r="C177" s="104">
        <f t="shared" ref="C177" si="338">R178</f>
        <v>121.90843508936982</v>
      </c>
      <c r="D177" s="104">
        <f t="shared" ref="D177" si="339">S178</f>
        <v>1064.7</v>
      </c>
      <c r="E177" s="104">
        <f t="shared" ref="E177" si="340">T178</f>
        <v>42</v>
      </c>
      <c r="F177" s="73">
        <f t="shared" ref="F177" si="341">U178</f>
        <v>5</v>
      </c>
      <c r="G177" s="104">
        <f t="shared" ref="G177" si="342">V178</f>
        <v>554.01199999999994</v>
      </c>
      <c r="H177" s="104">
        <f t="shared" ref="H177" si="343">W178</f>
        <v>737.1</v>
      </c>
      <c r="I177" s="104">
        <f t="shared" ref="I177" si="344">X178</f>
        <v>127.66</v>
      </c>
      <c r="J177" s="73">
        <f t="shared" ref="J177" si="345">Y178</f>
        <v>1065</v>
      </c>
      <c r="K177" s="104">
        <f t="shared" ref="K177" si="346">Z178</f>
        <v>119.8663577504727</v>
      </c>
      <c r="L177" s="104">
        <f t="shared" ref="L177" si="347">AA178</f>
        <v>1064.7</v>
      </c>
      <c r="M177" s="104">
        <f>AB178</f>
        <v>42</v>
      </c>
      <c r="O177" s="101" t="s">
        <v>296</v>
      </c>
      <c r="P177" s="101" t="s">
        <v>297</v>
      </c>
      <c r="Q177" s="101" t="s">
        <v>368</v>
      </c>
      <c r="R177" s="101" t="s">
        <v>369</v>
      </c>
      <c r="S177" s="101" t="s">
        <v>370</v>
      </c>
      <c r="T177" s="101" t="s">
        <v>371</v>
      </c>
      <c r="U177" s="101" t="s">
        <v>372</v>
      </c>
      <c r="V177" s="101" t="s">
        <v>373</v>
      </c>
      <c r="W177" s="101" t="s">
        <v>374</v>
      </c>
      <c r="X177" s="101" t="s">
        <v>375</v>
      </c>
      <c r="Y177" s="101" t="s">
        <v>376</v>
      </c>
      <c r="Z177" s="101" t="s">
        <v>377</v>
      </c>
      <c r="AA177" s="101" t="s">
        <v>378</v>
      </c>
      <c r="AB177" s="101" t="s">
        <v>379</v>
      </c>
    </row>
    <row r="178" spans="1:28" ht="14.25">
      <c r="A178" s="34" t="s">
        <v>4</v>
      </c>
      <c r="B178" s="73">
        <f>Q237</f>
        <v>1661</v>
      </c>
      <c r="C178" s="104">
        <f t="shared" ref="C178" si="348">R237</f>
        <v>129.15840474452526</v>
      </c>
      <c r="D178" s="104">
        <f t="shared" ref="D178" si="349">S237</f>
        <v>320</v>
      </c>
      <c r="E178" s="104">
        <f t="shared" ref="E178" si="350">T237</f>
        <v>44.61</v>
      </c>
      <c r="F178" s="73">
        <f t="shared" ref="F178" si="351">U237</f>
        <v>46</v>
      </c>
      <c r="G178" s="104">
        <f t="shared" ref="G178" si="352">V237</f>
        <v>278.3563043478261</v>
      </c>
      <c r="H178" s="104">
        <f t="shared" ref="H178" si="353">W237</f>
        <v>320</v>
      </c>
      <c r="I178" s="104">
        <f t="shared" ref="I178" si="354">X237</f>
        <v>189.54</v>
      </c>
      <c r="J178" s="73">
        <f t="shared" ref="J178" si="355">Y237</f>
        <v>1615</v>
      </c>
      <c r="K178" s="104">
        <f t="shared" ref="K178" si="356">Z237</f>
        <v>124.8635966207757</v>
      </c>
      <c r="L178" s="104">
        <f t="shared" ref="L178" si="357">AA237</f>
        <v>266.25</v>
      </c>
      <c r="M178" s="104">
        <f t="shared" ref="M178" si="358">AB237</f>
        <v>44.61</v>
      </c>
      <c r="O178" s="106" t="s">
        <v>73</v>
      </c>
      <c r="P178" s="106" t="s">
        <v>73</v>
      </c>
      <c r="Q178" s="107">
        <v>1070</v>
      </c>
      <c r="R178" s="107">
        <v>121.90843508936982</v>
      </c>
      <c r="S178" s="107">
        <v>1064.7</v>
      </c>
      <c r="T178" s="107">
        <v>42</v>
      </c>
      <c r="U178" s="107">
        <v>5</v>
      </c>
      <c r="V178" s="107">
        <v>554.01199999999994</v>
      </c>
      <c r="W178" s="107">
        <v>737.1</v>
      </c>
      <c r="X178" s="107">
        <v>127.66</v>
      </c>
      <c r="Y178" s="107">
        <v>1065</v>
      </c>
      <c r="Z178" s="107">
        <v>119.8663577504727</v>
      </c>
      <c r="AA178" s="107">
        <v>1064.7</v>
      </c>
      <c r="AB178" s="107">
        <v>42</v>
      </c>
    </row>
    <row r="179" spans="1:28" ht="14.25">
      <c r="A179" s="71" t="s">
        <v>5</v>
      </c>
      <c r="B179" s="76">
        <f>Q179</f>
        <v>651</v>
      </c>
      <c r="C179" s="105">
        <f t="shared" ref="C179:C187" si="359">R179</f>
        <v>143.38800030722041</v>
      </c>
      <c r="D179" s="105">
        <f t="shared" ref="D179:D187" si="360">S179</f>
        <v>239.85</v>
      </c>
      <c r="E179" s="105">
        <f t="shared" ref="E179:E187" si="361">T179</f>
        <v>55.47</v>
      </c>
      <c r="F179" s="76">
        <f t="shared" ref="F179:F187" si="362">U179</f>
        <v>0</v>
      </c>
      <c r="G179" s="105">
        <f t="shared" ref="G179:G187" si="363">V179</f>
        <v>0</v>
      </c>
      <c r="H179" s="105">
        <f t="shared" ref="H179:H187" si="364">W179</f>
        <v>0</v>
      </c>
      <c r="I179" s="105">
        <f t="shared" ref="I179:I187" si="365">X179</f>
        <v>0</v>
      </c>
      <c r="J179" s="76">
        <f t="shared" ref="J179:J187" si="366">Y179</f>
        <v>651</v>
      </c>
      <c r="K179" s="105">
        <f t="shared" ref="K179:K187" si="367">Z179</f>
        <v>143.38800030722041</v>
      </c>
      <c r="L179" s="105">
        <f t="shared" ref="L179:L187" si="368">AA179</f>
        <v>239.85</v>
      </c>
      <c r="M179" s="105">
        <f>AB179</f>
        <v>55.47</v>
      </c>
      <c r="O179" s="106" t="s">
        <v>299</v>
      </c>
      <c r="P179" s="106" t="s">
        <v>5</v>
      </c>
      <c r="Q179" s="107">
        <v>651</v>
      </c>
      <c r="R179" s="107">
        <v>143.38800030722041</v>
      </c>
      <c r="S179" s="107">
        <v>239.85</v>
      </c>
      <c r="T179" s="107">
        <v>55.47</v>
      </c>
      <c r="U179" s="108"/>
      <c r="V179" s="108"/>
      <c r="W179" s="108"/>
      <c r="X179" s="108"/>
      <c r="Y179" s="107">
        <v>651</v>
      </c>
      <c r="Z179" s="107">
        <v>143.38800030722041</v>
      </c>
      <c r="AA179" s="107">
        <v>239.85</v>
      </c>
      <c r="AB179" s="107">
        <v>55.47</v>
      </c>
    </row>
    <row r="180" spans="1:28" ht="14.25">
      <c r="A180" s="71" t="s">
        <v>6</v>
      </c>
      <c r="B180" s="76">
        <f t="shared" ref="B180:B186" si="369">Q180</f>
        <v>137</v>
      </c>
      <c r="C180" s="105">
        <f t="shared" si="359"/>
        <v>105.47626569343066</v>
      </c>
      <c r="D180" s="105">
        <f t="shared" si="360"/>
        <v>189.54</v>
      </c>
      <c r="E180" s="105">
        <f t="shared" si="361"/>
        <v>55</v>
      </c>
      <c r="F180" s="76">
        <f t="shared" si="362"/>
        <v>1</v>
      </c>
      <c r="G180" s="105">
        <f t="shared" si="363"/>
        <v>189.54</v>
      </c>
      <c r="H180" s="105">
        <f t="shared" si="364"/>
        <v>189.54</v>
      </c>
      <c r="I180" s="105">
        <f t="shared" si="365"/>
        <v>189.54</v>
      </c>
      <c r="J180" s="76">
        <f t="shared" si="366"/>
        <v>136</v>
      </c>
      <c r="K180" s="105">
        <f t="shared" si="367"/>
        <v>104.85814999999999</v>
      </c>
      <c r="L180" s="105">
        <f t="shared" si="368"/>
        <v>167.5</v>
      </c>
      <c r="M180" s="105">
        <f t="shared" ref="M180:M187" si="370">AB180</f>
        <v>55</v>
      </c>
      <c r="O180" s="106" t="s">
        <v>299</v>
      </c>
      <c r="P180" s="106" t="s">
        <v>6</v>
      </c>
      <c r="Q180" s="107">
        <v>137</v>
      </c>
      <c r="R180" s="107">
        <v>105.47626569343066</v>
      </c>
      <c r="S180" s="107">
        <v>189.54</v>
      </c>
      <c r="T180" s="107">
        <v>55</v>
      </c>
      <c r="U180" s="107">
        <v>1</v>
      </c>
      <c r="V180" s="107">
        <v>189.54</v>
      </c>
      <c r="W180" s="107">
        <v>189.54</v>
      </c>
      <c r="X180" s="107">
        <v>189.54</v>
      </c>
      <c r="Y180" s="107">
        <v>136</v>
      </c>
      <c r="Z180" s="107">
        <v>104.85814999999999</v>
      </c>
      <c r="AA180" s="107">
        <v>167.5</v>
      </c>
      <c r="AB180" s="107">
        <v>55</v>
      </c>
    </row>
    <row r="181" spans="1:28" ht="14.25">
      <c r="A181" s="71" t="s">
        <v>7</v>
      </c>
      <c r="B181" s="76">
        <f t="shared" si="369"/>
        <v>36</v>
      </c>
      <c r="C181" s="105">
        <f t="shared" si="359"/>
        <v>286.33333333333331</v>
      </c>
      <c r="D181" s="105">
        <f t="shared" si="360"/>
        <v>320</v>
      </c>
      <c r="E181" s="105">
        <f t="shared" si="361"/>
        <v>88</v>
      </c>
      <c r="F181" s="76">
        <f t="shared" si="362"/>
        <v>33</v>
      </c>
      <c r="G181" s="105">
        <f t="shared" si="363"/>
        <v>303</v>
      </c>
      <c r="H181" s="105">
        <f t="shared" si="364"/>
        <v>320</v>
      </c>
      <c r="I181" s="105">
        <f t="shared" si="365"/>
        <v>287</v>
      </c>
      <c r="J181" s="76">
        <f t="shared" si="366"/>
        <v>3</v>
      </c>
      <c r="K181" s="105">
        <f t="shared" si="367"/>
        <v>103</v>
      </c>
      <c r="L181" s="105">
        <f t="shared" si="368"/>
        <v>123</v>
      </c>
      <c r="M181" s="105">
        <f t="shared" si="370"/>
        <v>88</v>
      </c>
      <c r="O181" s="106" t="s">
        <v>299</v>
      </c>
      <c r="P181" s="106" t="s">
        <v>7</v>
      </c>
      <c r="Q181" s="107">
        <v>36</v>
      </c>
      <c r="R181" s="107">
        <v>286.33333333333331</v>
      </c>
      <c r="S181" s="107">
        <v>320</v>
      </c>
      <c r="T181" s="107">
        <v>88</v>
      </c>
      <c r="U181" s="107">
        <v>33</v>
      </c>
      <c r="V181" s="107">
        <v>303</v>
      </c>
      <c r="W181" s="107">
        <v>320</v>
      </c>
      <c r="X181" s="107">
        <v>287</v>
      </c>
      <c r="Y181" s="107">
        <v>3</v>
      </c>
      <c r="Z181" s="107">
        <v>103</v>
      </c>
      <c r="AA181" s="107">
        <v>123</v>
      </c>
      <c r="AB181" s="107">
        <v>88</v>
      </c>
    </row>
    <row r="182" spans="1:28" ht="14.25">
      <c r="A182" s="71" t="s">
        <v>8</v>
      </c>
      <c r="B182" s="76">
        <f t="shared" si="369"/>
        <v>439</v>
      </c>
      <c r="C182" s="105">
        <f t="shared" si="359"/>
        <v>101.53386682464456</v>
      </c>
      <c r="D182" s="105">
        <f t="shared" si="360"/>
        <v>193.2</v>
      </c>
      <c r="E182" s="105">
        <f t="shared" si="361"/>
        <v>44.61</v>
      </c>
      <c r="F182" s="76">
        <f t="shared" si="362"/>
        <v>0</v>
      </c>
      <c r="G182" s="105">
        <f t="shared" si="363"/>
        <v>0</v>
      </c>
      <c r="H182" s="105">
        <f t="shared" si="364"/>
        <v>0</v>
      </c>
      <c r="I182" s="105">
        <f t="shared" si="365"/>
        <v>0</v>
      </c>
      <c r="J182" s="76">
        <f t="shared" si="366"/>
        <v>439</v>
      </c>
      <c r="K182" s="105">
        <f t="shared" si="367"/>
        <v>101.53386682464456</v>
      </c>
      <c r="L182" s="105">
        <f t="shared" si="368"/>
        <v>193.2</v>
      </c>
      <c r="M182" s="105">
        <f t="shared" si="370"/>
        <v>44.61</v>
      </c>
      <c r="O182" s="106" t="s">
        <v>299</v>
      </c>
      <c r="P182" s="106" t="s">
        <v>8</v>
      </c>
      <c r="Q182" s="107">
        <v>439</v>
      </c>
      <c r="R182" s="107">
        <v>101.53386682464456</v>
      </c>
      <c r="S182" s="107">
        <v>193.2</v>
      </c>
      <c r="T182" s="107">
        <v>44.61</v>
      </c>
      <c r="U182" s="108"/>
      <c r="V182" s="108"/>
      <c r="W182" s="108"/>
      <c r="X182" s="108"/>
      <c r="Y182" s="107">
        <v>439</v>
      </c>
      <c r="Z182" s="107">
        <v>101.53386682464456</v>
      </c>
      <c r="AA182" s="107">
        <v>193.2</v>
      </c>
      <c r="AB182" s="107">
        <v>44.61</v>
      </c>
    </row>
    <row r="183" spans="1:28" ht="14.25">
      <c r="A183" s="71" t="s">
        <v>9</v>
      </c>
      <c r="B183" s="76">
        <f t="shared" si="369"/>
        <v>101</v>
      </c>
      <c r="C183" s="105">
        <f t="shared" si="359"/>
        <v>106.71444356435642</v>
      </c>
      <c r="D183" s="105">
        <f t="shared" si="360"/>
        <v>130</v>
      </c>
      <c r="E183" s="105">
        <f t="shared" si="361"/>
        <v>73.926699999999997</v>
      </c>
      <c r="F183" s="76">
        <f t="shared" si="362"/>
        <v>0</v>
      </c>
      <c r="G183" s="105">
        <f t="shared" si="363"/>
        <v>0</v>
      </c>
      <c r="H183" s="105">
        <f t="shared" si="364"/>
        <v>0</v>
      </c>
      <c r="I183" s="105">
        <f t="shared" si="365"/>
        <v>0</v>
      </c>
      <c r="J183" s="76">
        <f t="shared" si="366"/>
        <v>101</v>
      </c>
      <c r="K183" s="105">
        <f t="shared" si="367"/>
        <v>106.71444356435642</v>
      </c>
      <c r="L183" s="105">
        <f t="shared" si="368"/>
        <v>130</v>
      </c>
      <c r="M183" s="105">
        <f t="shared" si="370"/>
        <v>73.926699999999997</v>
      </c>
      <c r="O183" s="106" t="s">
        <v>299</v>
      </c>
      <c r="P183" s="106" t="s">
        <v>9</v>
      </c>
      <c r="Q183" s="107">
        <v>101</v>
      </c>
      <c r="R183" s="107">
        <v>106.71444356435642</v>
      </c>
      <c r="S183" s="107">
        <v>130</v>
      </c>
      <c r="T183" s="107">
        <v>73.926699999999997</v>
      </c>
      <c r="U183" s="108"/>
      <c r="V183" s="108"/>
      <c r="W183" s="108"/>
      <c r="X183" s="108"/>
      <c r="Y183" s="107">
        <v>101</v>
      </c>
      <c r="Z183" s="107">
        <v>106.71444356435642</v>
      </c>
      <c r="AA183" s="107">
        <v>130</v>
      </c>
      <c r="AB183" s="107">
        <v>73.926699999999997</v>
      </c>
    </row>
    <row r="184" spans="1:28" ht="14.25">
      <c r="A184" s="71" t="s">
        <v>10</v>
      </c>
      <c r="B184" s="76">
        <f t="shared" si="369"/>
        <v>59</v>
      </c>
      <c r="C184" s="105">
        <f t="shared" si="359"/>
        <v>128.66707627118643</v>
      </c>
      <c r="D184" s="105">
        <f t="shared" si="360"/>
        <v>222.5</v>
      </c>
      <c r="E184" s="105">
        <f t="shared" si="361"/>
        <v>71.400000000000006</v>
      </c>
      <c r="F184" s="76">
        <f t="shared" si="362"/>
        <v>0</v>
      </c>
      <c r="G184" s="105">
        <f t="shared" si="363"/>
        <v>0</v>
      </c>
      <c r="H184" s="105">
        <f t="shared" si="364"/>
        <v>0</v>
      </c>
      <c r="I184" s="105">
        <f t="shared" si="365"/>
        <v>0</v>
      </c>
      <c r="J184" s="76">
        <f t="shared" si="366"/>
        <v>59</v>
      </c>
      <c r="K184" s="105">
        <f t="shared" si="367"/>
        <v>128.66707627118643</v>
      </c>
      <c r="L184" s="105">
        <f t="shared" si="368"/>
        <v>222.5</v>
      </c>
      <c r="M184" s="105">
        <f t="shared" si="370"/>
        <v>71.400000000000006</v>
      </c>
      <c r="O184" s="106" t="s">
        <v>299</v>
      </c>
      <c r="P184" s="106" t="s">
        <v>10</v>
      </c>
      <c r="Q184" s="107">
        <v>59</v>
      </c>
      <c r="R184" s="107">
        <v>128.66707627118643</v>
      </c>
      <c r="S184" s="107">
        <v>222.5</v>
      </c>
      <c r="T184" s="107">
        <v>71.400000000000006</v>
      </c>
      <c r="U184" s="108"/>
      <c r="V184" s="108"/>
      <c r="W184" s="108"/>
      <c r="X184" s="108"/>
      <c r="Y184" s="107">
        <v>59</v>
      </c>
      <c r="Z184" s="107">
        <v>128.66707627118643</v>
      </c>
      <c r="AA184" s="107">
        <v>222.5</v>
      </c>
      <c r="AB184" s="107">
        <v>71.400000000000006</v>
      </c>
    </row>
    <row r="185" spans="1:28" ht="14.25">
      <c r="A185" s="71" t="s">
        <v>11</v>
      </c>
      <c r="B185" s="76">
        <f t="shared" si="369"/>
        <v>137</v>
      </c>
      <c r="C185" s="105">
        <f t="shared" si="359"/>
        <v>138.93186350364965</v>
      </c>
      <c r="D185" s="105">
        <f t="shared" si="360"/>
        <v>191.30669999999998</v>
      </c>
      <c r="E185" s="105">
        <f t="shared" si="361"/>
        <v>113.3028</v>
      </c>
      <c r="F185" s="76">
        <f t="shared" si="362"/>
        <v>0</v>
      </c>
      <c r="G185" s="105">
        <f t="shared" si="363"/>
        <v>0</v>
      </c>
      <c r="H185" s="105">
        <f t="shared" si="364"/>
        <v>0</v>
      </c>
      <c r="I185" s="105">
        <f t="shared" si="365"/>
        <v>0</v>
      </c>
      <c r="J185" s="76">
        <f t="shared" si="366"/>
        <v>137</v>
      </c>
      <c r="K185" s="105">
        <f t="shared" si="367"/>
        <v>138.93186350364965</v>
      </c>
      <c r="L185" s="105">
        <f t="shared" si="368"/>
        <v>191.30669999999998</v>
      </c>
      <c r="M185" s="105">
        <f t="shared" si="370"/>
        <v>113.3028</v>
      </c>
      <c r="O185" s="106" t="s">
        <v>299</v>
      </c>
      <c r="P185" s="106" t="s">
        <v>11</v>
      </c>
      <c r="Q185" s="107">
        <v>137</v>
      </c>
      <c r="R185" s="107">
        <v>138.93186350364965</v>
      </c>
      <c r="S185" s="107">
        <v>191.30669999999998</v>
      </c>
      <c r="T185" s="107">
        <v>113.3028</v>
      </c>
      <c r="U185" s="108"/>
      <c r="V185" s="108"/>
      <c r="W185" s="108"/>
      <c r="X185" s="108"/>
      <c r="Y185" s="107">
        <v>137</v>
      </c>
      <c r="Z185" s="107">
        <v>138.93186350364965</v>
      </c>
      <c r="AA185" s="107">
        <v>191.30669999999998</v>
      </c>
      <c r="AB185" s="107">
        <v>113.3028</v>
      </c>
    </row>
    <row r="186" spans="1:28" ht="14.25">
      <c r="A186" s="71" t="s">
        <v>12</v>
      </c>
      <c r="B186" s="76">
        <f t="shared" si="369"/>
        <v>81</v>
      </c>
      <c r="C186" s="105">
        <f t="shared" si="359"/>
        <v>130.84502962962958</v>
      </c>
      <c r="D186" s="105">
        <f t="shared" si="360"/>
        <v>266.25</v>
      </c>
      <c r="E186" s="105">
        <f t="shared" si="361"/>
        <v>90</v>
      </c>
      <c r="F186" s="76">
        <f t="shared" si="362"/>
        <v>0</v>
      </c>
      <c r="G186" s="105">
        <f t="shared" si="363"/>
        <v>0</v>
      </c>
      <c r="H186" s="105">
        <f t="shared" si="364"/>
        <v>0</v>
      </c>
      <c r="I186" s="105">
        <f t="shared" si="365"/>
        <v>0</v>
      </c>
      <c r="J186" s="76">
        <f t="shared" si="366"/>
        <v>81</v>
      </c>
      <c r="K186" s="105">
        <f t="shared" si="367"/>
        <v>130.84502962962958</v>
      </c>
      <c r="L186" s="105">
        <f t="shared" si="368"/>
        <v>266.25</v>
      </c>
      <c r="M186" s="105">
        <f t="shared" si="370"/>
        <v>90</v>
      </c>
      <c r="O186" s="106" t="s">
        <v>299</v>
      </c>
      <c r="P186" s="106" t="s">
        <v>12</v>
      </c>
      <c r="Q186" s="107">
        <v>81</v>
      </c>
      <c r="R186" s="107">
        <v>130.84502962962958</v>
      </c>
      <c r="S186" s="107">
        <v>266.25</v>
      </c>
      <c r="T186" s="107">
        <v>90</v>
      </c>
      <c r="U186" s="108"/>
      <c r="V186" s="108"/>
      <c r="W186" s="108"/>
      <c r="X186" s="108"/>
      <c r="Y186" s="107">
        <v>81</v>
      </c>
      <c r="Z186" s="107">
        <v>130.84502962962958</v>
      </c>
      <c r="AA186" s="107">
        <v>266.25</v>
      </c>
      <c r="AB186" s="107">
        <v>90</v>
      </c>
    </row>
    <row r="187" spans="1:28" ht="14.25">
      <c r="A187" s="71" t="s">
        <v>13</v>
      </c>
      <c r="B187" s="76">
        <f>Q187</f>
        <v>20</v>
      </c>
      <c r="C187" s="105">
        <f t="shared" si="359"/>
        <v>169.18300000000002</v>
      </c>
      <c r="D187" s="105">
        <f t="shared" si="360"/>
        <v>256.25</v>
      </c>
      <c r="E187" s="105">
        <f t="shared" si="361"/>
        <v>63.5</v>
      </c>
      <c r="F187" s="76">
        <f t="shared" si="362"/>
        <v>12</v>
      </c>
      <c r="G187" s="105">
        <f t="shared" si="363"/>
        <v>217.98750000000004</v>
      </c>
      <c r="H187" s="105">
        <f t="shared" si="364"/>
        <v>256.25</v>
      </c>
      <c r="I187" s="105">
        <f t="shared" si="365"/>
        <v>204.8</v>
      </c>
      <c r="J187" s="76">
        <f t="shared" si="366"/>
        <v>8</v>
      </c>
      <c r="K187" s="105">
        <f t="shared" si="367"/>
        <v>95.976249999999993</v>
      </c>
      <c r="L187" s="105">
        <f t="shared" si="368"/>
        <v>111.2625</v>
      </c>
      <c r="M187" s="105">
        <f t="shared" si="370"/>
        <v>63.5</v>
      </c>
      <c r="O187" s="106" t="s">
        <v>299</v>
      </c>
      <c r="P187" s="106" t="s">
        <v>13</v>
      </c>
      <c r="Q187" s="107">
        <v>20</v>
      </c>
      <c r="R187" s="107">
        <v>169.18300000000002</v>
      </c>
      <c r="S187" s="107">
        <v>256.25</v>
      </c>
      <c r="T187" s="107">
        <v>63.5</v>
      </c>
      <c r="U187" s="107">
        <v>12</v>
      </c>
      <c r="V187" s="107">
        <v>217.98750000000004</v>
      </c>
      <c r="W187" s="107">
        <v>256.25</v>
      </c>
      <c r="X187" s="107">
        <v>204.8</v>
      </c>
      <c r="Y187" s="107">
        <v>8</v>
      </c>
      <c r="Z187" s="107">
        <v>95.976249999999993</v>
      </c>
      <c r="AA187" s="107">
        <v>111.2625</v>
      </c>
      <c r="AB187" s="107">
        <v>63.5</v>
      </c>
    </row>
    <row r="188" spans="1:28" ht="14.25">
      <c r="A188" s="34" t="s">
        <v>14</v>
      </c>
      <c r="B188" s="73">
        <f>Q238</f>
        <v>766</v>
      </c>
      <c r="C188" s="104">
        <f t="shared" ref="C188" si="371">R238</f>
        <v>126.59840104438649</v>
      </c>
      <c r="D188" s="104">
        <f t="shared" ref="D188" si="372">S238</f>
        <v>1296.4068</v>
      </c>
      <c r="E188" s="104">
        <f t="shared" ref="E188" si="373">T238</f>
        <v>14.2681</v>
      </c>
      <c r="F188" s="73">
        <f t="shared" ref="F188" si="374">U238</f>
        <v>25</v>
      </c>
      <c r="G188" s="104">
        <f t="shared" ref="G188" si="375">V238</f>
        <v>256.38174399999997</v>
      </c>
      <c r="H188" s="104">
        <f t="shared" ref="H188" si="376">W238</f>
        <v>555.72659999999996</v>
      </c>
      <c r="I188" s="104">
        <f t="shared" ref="I188" si="377">X238</f>
        <v>126.85</v>
      </c>
      <c r="J188" s="73">
        <f t="shared" ref="J188" si="378">Y238</f>
        <v>741</v>
      </c>
      <c r="K188" s="104">
        <f t="shared" ref="K188" si="379">Z238</f>
        <v>122.21974574898785</v>
      </c>
      <c r="L188" s="104">
        <f t="shared" ref="L188" si="380">AA238</f>
        <v>1296.4068</v>
      </c>
      <c r="M188" s="104">
        <f t="shared" ref="M188" si="381">AB238</f>
        <v>14.2681</v>
      </c>
      <c r="O188" s="106" t="s">
        <v>300</v>
      </c>
      <c r="P188" s="106" t="s">
        <v>15</v>
      </c>
      <c r="Q188" s="107">
        <v>49</v>
      </c>
      <c r="R188" s="107">
        <v>116.98061224489794</v>
      </c>
      <c r="S188" s="107">
        <v>190.92000000000002</v>
      </c>
      <c r="T188" s="107">
        <v>74.930000000000007</v>
      </c>
      <c r="U188" s="107">
        <v>8</v>
      </c>
      <c r="V188" s="107">
        <v>164.43750000000003</v>
      </c>
      <c r="W188" s="107">
        <v>181.25</v>
      </c>
      <c r="X188" s="107">
        <v>126.85</v>
      </c>
      <c r="Y188" s="107">
        <v>41</v>
      </c>
      <c r="Z188" s="107">
        <v>107.72073170731703</v>
      </c>
      <c r="AA188" s="107">
        <v>190.92000000000002</v>
      </c>
      <c r="AB188" s="107">
        <v>74.930000000000007</v>
      </c>
    </row>
    <row r="189" spans="1:28" ht="14.25">
      <c r="A189" s="71" t="s">
        <v>15</v>
      </c>
      <c r="B189" s="76">
        <f>Q188</f>
        <v>49</v>
      </c>
      <c r="C189" s="105">
        <f t="shared" ref="C189:C200" si="382">R188</f>
        <v>116.98061224489794</v>
      </c>
      <c r="D189" s="105">
        <f t="shared" ref="D189:D200" si="383">S188</f>
        <v>190.92000000000002</v>
      </c>
      <c r="E189" s="105">
        <f t="shared" ref="E189:E200" si="384">T188</f>
        <v>74.930000000000007</v>
      </c>
      <c r="F189" s="76">
        <f t="shared" ref="F189:F200" si="385">U188</f>
        <v>8</v>
      </c>
      <c r="G189" s="105">
        <f t="shared" ref="G189:G200" si="386">V188</f>
        <v>164.43750000000003</v>
      </c>
      <c r="H189" s="105">
        <f t="shared" ref="H189:H200" si="387">W188</f>
        <v>181.25</v>
      </c>
      <c r="I189" s="105">
        <f t="shared" ref="I189:I200" si="388">X188</f>
        <v>126.85</v>
      </c>
      <c r="J189" s="76">
        <f t="shared" ref="J189:J200" si="389">Y188</f>
        <v>41</v>
      </c>
      <c r="K189" s="105">
        <f t="shared" ref="K189:K200" si="390">Z188</f>
        <v>107.72073170731703</v>
      </c>
      <c r="L189" s="105">
        <f t="shared" ref="L189:L200" si="391">AA188</f>
        <v>190.92000000000002</v>
      </c>
      <c r="M189" s="105">
        <f t="shared" ref="M189:M200" si="392">AB188</f>
        <v>74.930000000000007</v>
      </c>
      <c r="O189" s="106" t="s">
        <v>300</v>
      </c>
      <c r="P189" s="106" t="s">
        <v>16</v>
      </c>
      <c r="Q189" s="107">
        <v>28</v>
      </c>
      <c r="R189" s="107">
        <v>181.80749999999995</v>
      </c>
      <c r="S189" s="107">
        <v>346</v>
      </c>
      <c r="T189" s="107">
        <v>72</v>
      </c>
      <c r="U189" s="107">
        <v>4</v>
      </c>
      <c r="V189" s="107">
        <v>346</v>
      </c>
      <c r="W189" s="107">
        <v>346</v>
      </c>
      <c r="X189" s="107">
        <v>346</v>
      </c>
      <c r="Y189" s="107">
        <v>24</v>
      </c>
      <c r="Z189" s="107">
        <v>154.44208333333336</v>
      </c>
      <c r="AA189" s="107">
        <v>262.5</v>
      </c>
      <c r="AB189" s="107">
        <v>72</v>
      </c>
    </row>
    <row r="190" spans="1:28" ht="14.25">
      <c r="A190" s="71" t="s">
        <v>16</v>
      </c>
      <c r="B190" s="76">
        <f t="shared" ref="B190:B200" si="393">Q189</f>
        <v>28</v>
      </c>
      <c r="C190" s="105">
        <f t="shared" si="382"/>
        <v>181.80749999999995</v>
      </c>
      <c r="D190" s="105">
        <f t="shared" si="383"/>
        <v>346</v>
      </c>
      <c r="E190" s="105">
        <f t="shared" si="384"/>
        <v>72</v>
      </c>
      <c r="F190" s="76">
        <f t="shared" si="385"/>
        <v>4</v>
      </c>
      <c r="G190" s="105">
        <f t="shared" si="386"/>
        <v>346</v>
      </c>
      <c r="H190" s="105">
        <f t="shared" si="387"/>
        <v>346</v>
      </c>
      <c r="I190" s="105">
        <f t="shared" si="388"/>
        <v>346</v>
      </c>
      <c r="J190" s="76">
        <f t="shared" si="389"/>
        <v>24</v>
      </c>
      <c r="K190" s="105">
        <f t="shared" si="390"/>
        <v>154.44208333333336</v>
      </c>
      <c r="L190" s="105">
        <f t="shared" si="391"/>
        <v>262.5</v>
      </c>
      <c r="M190" s="105">
        <f t="shared" si="392"/>
        <v>72</v>
      </c>
      <c r="O190" s="106" t="s">
        <v>300</v>
      </c>
      <c r="P190" s="106" t="s">
        <v>17</v>
      </c>
      <c r="Q190" s="107">
        <v>26</v>
      </c>
      <c r="R190" s="107">
        <v>136.58326923076922</v>
      </c>
      <c r="S190" s="107">
        <v>252.72</v>
      </c>
      <c r="T190" s="107">
        <v>89</v>
      </c>
      <c r="U190" s="107">
        <v>7</v>
      </c>
      <c r="V190" s="107">
        <v>191.18</v>
      </c>
      <c r="W190" s="107">
        <v>252.72</v>
      </c>
      <c r="X190" s="107">
        <v>162.5</v>
      </c>
      <c r="Y190" s="107">
        <v>19</v>
      </c>
      <c r="Z190" s="107">
        <v>116.46868421052632</v>
      </c>
      <c r="AA190" s="107">
        <v>174.096</v>
      </c>
      <c r="AB190" s="107">
        <v>89</v>
      </c>
    </row>
    <row r="191" spans="1:28" ht="14.25">
      <c r="A191" s="71" t="s">
        <v>17</v>
      </c>
      <c r="B191" s="76">
        <f t="shared" si="393"/>
        <v>26</v>
      </c>
      <c r="C191" s="105">
        <f t="shared" si="382"/>
        <v>136.58326923076922</v>
      </c>
      <c r="D191" s="105">
        <f t="shared" si="383"/>
        <v>252.72</v>
      </c>
      <c r="E191" s="105">
        <f t="shared" si="384"/>
        <v>89</v>
      </c>
      <c r="F191" s="76">
        <f t="shared" si="385"/>
        <v>7</v>
      </c>
      <c r="G191" s="105">
        <f t="shared" si="386"/>
        <v>191.18</v>
      </c>
      <c r="H191" s="105">
        <f t="shared" si="387"/>
        <v>252.72</v>
      </c>
      <c r="I191" s="105">
        <f t="shared" si="388"/>
        <v>162.5</v>
      </c>
      <c r="J191" s="76">
        <f t="shared" si="389"/>
        <v>19</v>
      </c>
      <c r="K191" s="105">
        <f t="shared" si="390"/>
        <v>116.46868421052632</v>
      </c>
      <c r="L191" s="105">
        <f t="shared" si="391"/>
        <v>174.096</v>
      </c>
      <c r="M191" s="105">
        <f t="shared" si="392"/>
        <v>89</v>
      </c>
      <c r="O191" s="106" t="s">
        <v>300</v>
      </c>
      <c r="P191" s="106" t="s">
        <v>18</v>
      </c>
      <c r="Q191" s="107">
        <v>18</v>
      </c>
      <c r="R191" s="107">
        <v>122.42225555555554</v>
      </c>
      <c r="S191" s="107">
        <v>192</v>
      </c>
      <c r="T191" s="107">
        <v>73.215499999999992</v>
      </c>
      <c r="U191" s="108"/>
      <c r="V191" s="108"/>
      <c r="W191" s="108"/>
      <c r="X191" s="108"/>
      <c r="Y191" s="107">
        <v>18</v>
      </c>
      <c r="Z191" s="107">
        <v>122.42225555555554</v>
      </c>
      <c r="AA191" s="107">
        <v>192</v>
      </c>
      <c r="AB191" s="107">
        <v>73.215499999999992</v>
      </c>
    </row>
    <row r="192" spans="1:28" ht="14.25">
      <c r="A192" s="71" t="s">
        <v>18</v>
      </c>
      <c r="B192" s="76">
        <f t="shared" si="393"/>
        <v>18</v>
      </c>
      <c r="C192" s="105">
        <f t="shared" si="382"/>
        <v>122.42225555555554</v>
      </c>
      <c r="D192" s="105">
        <f t="shared" si="383"/>
        <v>192</v>
      </c>
      <c r="E192" s="105">
        <f t="shared" si="384"/>
        <v>73.215499999999992</v>
      </c>
      <c r="F192" s="76">
        <f t="shared" si="385"/>
        <v>0</v>
      </c>
      <c r="G192" s="105">
        <f t="shared" si="386"/>
        <v>0</v>
      </c>
      <c r="H192" s="105">
        <f t="shared" si="387"/>
        <v>0</v>
      </c>
      <c r="I192" s="105">
        <f t="shared" si="388"/>
        <v>0</v>
      </c>
      <c r="J192" s="76">
        <f t="shared" si="389"/>
        <v>18</v>
      </c>
      <c r="K192" s="105">
        <f t="shared" si="390"/>
        <v>122.42225555555554</v>
      </c>
      <c r="L192" s="105">
        <f t="shared" si="391"/>
        <v>192</v>
      </c>
      <c r="M192" s="105">
        <f t="shared" si="392"/>
        <v>73.215499999999992</v>
      </c>
      <c r="O192" s="106" t="s">
        <v>300</v>
      </c>
      <c r="P192" s="106" t="s">
        <v>19</v>
      </c>
      <c r="Q192" s="107">
        <v>70</v>
      </c>
      <c r="R192" s="107">
        <v>102.86485714285713</v>
      </c>
      <c r="S192" s="107">
        <v>201.18</v>
      </c>
      <c r="T192" s="107">
        <v>50</v>
      </c>
      <c r="U192" s="108"/>
      <c r="V192" s="108"/>
      <c r="W192" s="108"/>
      <c r="X192" s="108"/>
      <c r="Y192" s="107">
        <v>70</v>
      </c>
      <c r="Z192" s="107">
        <v>102.86485714285713</v>
      </c>
      <c r="AA192" s="107">
        <v>201.18</v>
      </c>
      <c r="AB192" s="107">
        <v>50</v>
      </c>
    </row>
    <row r="193" spans="1:28" ht="14.25">
      <c r="A193" s="71" t="s">
        <v>19</v>
      </c>
      <c r="B193" s="76">
        <f t="shared" si="393"/>
        <v>70</v>
      </c>
      <c r="C193" s="105">
        <f t="shared" si="382"/>
        <v>102.86485714285713</v>
      </c>
      <c r="D193" s="105">
        <f t="shared" si="383"/>
        <v>201.18</v>
      </c>
      <c r="E193" s="105">
        <f t="shared" si="384"/>
        <v>50</v>
      </c>
      <c r="F193" s="76">
        <f t="shared" si="385"/>
        <v>0</v>
      </c>
      <c r="G193" s="105">
        <f t="shared" si="386"/>
        <v>0</v>
      </c>
      <c r="H193" s="105">
        <f t="shared" si="387"/>
        <v>0</v>
      </c>
      <c r="I193" s="105">
        <f t="shared" si="388"/>
        <v>0</v>
      </c>
      <c r="J193" s="76">
        <f t="shared" si="389"/>
        <v>70</v>
      </c>
      <c r="K193" s="105">
        <f t="shared" si="390"/>
        <v>102.86485714285713</v>
      </c>
      <c r="L193" s="105">
        <f t="shared" si="391"/>
        <v>201.18</v>
      </c>
      <c r="M193" s="105">
        <f t="shared" si="392"/>
        <v>50</v>
      </c>
      <c r="O193" s="106" t="s">
        <v>300</v>
      </c>
      <c r="P193" s="106" t="s">
        <v>20</v>
      </c>
      <c r="Q193" s="107">
        <v>142</v>
      </c>
      <c r="R193" s="107">
        <v>115.33492957746479</v>
      </c>
      <c r="S193" s="107">
        <v>180.08</v>
      </c>
      <c r="T193" s="107">
        <v>81.25</v>
      </c>
      <c r="U193" s="108"/>
      <c r="V193" s="108"/>
      <c r="W193" s="108"/>
      <c r="X193" s="108"/>
      <c r="Y193" s="107">
        <v>142</v>
      </c>
      <c r="Z193" s="107">
        <v>115.33492957746479</v>
      </c>
      <c r="AA193" s="107">
        <v>180.08</v>
      </c>
      <c r="AB193" s="107">
        <v>81.25</v>
      </c>
    </row>
    <row r="194" spans="1:28" ht="14.25">
      <c r="A194" s="71" t="s">
        <v>20</v>
      </c>
      <c r="B194" s="76">
        <f t="shared" si="393"/>
        <v>142</v>
      </c>
      <c r="C194" s="105">
        <f t="shared" si="382"/>
        <v>115.33492957746479</v>
      </c>
      <c r="D194" s="105">
        <f t="shared" si="383"/>
        <v>180.08</v>
      </c>
      <c r="E194" s="105">
        <f t="shared" si="384"/>
        <v>81.25</v>
      </c>
      <c r="F194" s="76">
        <f t="shared" si="385"/>
        <v>0</v>
      </c>
      <c r="G194" s="105">
        <f t="shared" si="386"/>
        <v>0</v>
      </c>
      <c r="H194" s="105">
        <f t="shared" si="387"/>
        <v>0</v>
      </c>
      <c r="I194" s="105">
        <f t="shared" si="388"/>
        <v>0</v>
      </c>
      <c r="J194" s="76">
        <f t="shared" si="389"/>
        <v>142</v>
      </c>
      <c r="K194" s="105">
        <f t="shared" si="390"/>
        <v>115.33492957746479</v>
      </c>
      <c r="L194" s="105">
        <f t="shared" si="391"/>
        <v>180.08</v>
      </c>
      <c r="M194" s="105">
        <f t="shared" si="392"/>
        <v>81.25</v>
      </c>
      <c r="O194" s="106" t="s">
        <v>300</v>
      </c>
      <c r="P194" s="106" t="s">
        <v>21</v>
      </c>
      <c r="Q194" s="107">
        <v>51</v>
      </c>
      <c r="R194" s="107">
        <v>89.283725490196105</v>
      </c>
      <c r="S194" s="107">
        <v>140.52000000000001</v>
      </c>
      <c r="T194" s="107">
        <v>46</v>
      </c>
      <c r="U194" s="108"/>
      <c r="V194" s="108"/>
      <c r="W194" s="108"/>
      <c r="X194" s="108"/>
      <c r="Y194" s="107">
        <v>51</v>
      </c>
      <c r="Z194" s="107">
        <v>89.283725490196105</v>
      </c>
      <c r="AA194" s="107">
        <v>140.52000000000001</v>
      </c>
      <c r="AB194" s="107">
        <v>46</v>
      </c>
    </row>
    <row r="195" spans="1:28" ht="14.25">
      <c r="A195" s="71" t="s">
        <v>21</v>
      </c>
      <c r="B195" s="76">
        <f t="shared" si="393"/>
        <v>51</v>
      </c>
      <c r="C195" s="105">
        <f t="shared" si="382"/>
        <v>89.283725490196105</v>
      </c>
      <c r="D195" s="105">
        <f t="shared" si="383"/>
        <v>140.52000000000001</v>
      </c>
      <c r="E195" s="105">
        <f t="shared" si="384"/>
        <v>46</v>
      </c>
      <c r="F195" s="76">
        <f t="shared" si="385"/>
        <v>0</v>
      </c>
      <c r="G195" s="105">
        <f t="shared" si="386"/>
        <v>0</v>
      </c>
      <c r="H195" s="105">
        <f t="shared" si="387"/>
        <v>0</v>
      </c>
      <c r="I195" s="105">
        <f t="shared" si="388"/>
        <v>0</v>
      </c>
      <c r="J195" s="76">
        <f t="shared" si="389"/>
        <v>51</v>
      </c>
      <c r="K195" s="105">
        <f t="shared" si="390"/>
        <v>89.283725490196105</v>
      </c>
      <c r="L195" s="105">
        <f t="shared" si="391"/>
        <v>140.52000000000001</v>
      </c>
      <c r="M195" s="105">
        <f t="shared" si="392"/>
        <v>46</v>
      </c>
      <c r="O195" s="106" t="s">
        <v>300</v>
      </c>
      <c r="P195" s="106" t="s">
        <v>22</v>
      </c>
      <c r="Q195" s="107">
        <v>69</v>
      </c>
      <c r="R195" s="107">
        <v>131.23295217391299</v>
      </c>
      <c r="S195" s="107">
        <v>1296.4068</v>
      </c>
      <c r="T195" s="107">
        <v>14.2681</v>
      </c>
      <c r="U195" s="108"/>
      <c r="V195" s="108"/>
      <c r="W195" s="108"/>
      <c r="X195" s="108"/>
      <c r="Y195" s="107">
        <v>69</v>
      </c>
      <c r="Z195" s="107">
        <v>131.23295217391299</v>
      </c>
      <c r="AA195" s="107">
        <v>1296.4068</v>
      </c>
      <c r="AB195" s="107">
        <v>14.2681</v>
      </c>
    </row>
    <row r="196" spans="1:28" ht="14.25">
      <c r="A196" s="71" t="s">
        <v>22</v>
      </c>
      <c r="B196" s="76">
        <f t="shared" si="393"/>
        <v>69</v>
      </c>
      <c r="C196" s="105">
        <f t="shared" si="382"/>
        <v>131.23295217391299</v>
      </c>
      <c r="D196" s="105">
        <f t="shared" si="383"/>
        <v>1296.4068</v>
      </c>
      <c r="E196" s="105">
        <f t="shared" si="384"/>
        <v>14.2681</v>
      </c>
      <c r="F196" s="76">
        <f t="shared" si="385"/>
        <v>0</v>
      </c>
      <c r="G196" s="105">
        <f t="shared" si="386"/>
        <v>0</v>
      </c>
      <c r="H196" s="105">
        <f t="shared" si="387"/>
        <v>0</v>
      </c>
      <c r="I196" s="105">
        <f t="shared" si="388"/>
        <v>0</v>
      </c>
      <c r="J196" s="76">
        <f t="shared" si="389"/>
        <v>69</v>
      </c>
      <c r="K196" s="105">
        <f t="shared" si="390"/>
        <v>131.23295217391299</v>
      </c>
      <c r="L196" s="105">
        <f t="shared" si="391"/>
        <v>1296.4068</v>
      </c>
      <c r="M196" s="105">
        <f t="shared" si="392"/>
        <v>14.2681</v>
      </c>
      <c r="O196" s="106" t="s">
        <v>300</v>
      </c>
      <c r="P196" s="106" t="s">
        <v>23</v>
      </c>
      <c r="Q196" s="107">
        <v>23</v>
      </c>
      <c r="R196" s="107">
        <v>106.93521739130433</v>
      </c>
      <c r="S196" s="107">
        <v>125.19</v>
      </c>
      <c r="T196" s="107">
        <v>79.73</v>
      </c>
      <c r="U196" s="108"/>
      <c r="V196" s="108"/>
      <c r="W196" s="108"/>
      <c r="X196" s="108"/>
      <c r="Y196" s="107">
        <v>23</v>
      </c>
      <c r="Z196" s="107">
        <v>106.93521739130433</v>
      </c>
      <c r="AA196" s="107">
        <v>125.19</v>
      </c>
      <c r="AB196" s="107">
        <v>79.73</v>
      </c>
    </row>
    <row r="197" spans="1:28" ht="14.25">
      <c r="A197" s="71" t="s">
        <v>23</v>
      </c>
      <c r="B197" s="76">
        <f t="shared" si="393"/>
        <v>23</v>
      </c>
      <c r="C197" s="105">
        <f t="shared" si="382"/>
        <v>106.93521739130433</v>
      </c>
      <c r="D197" s="105">
        <f t="shared" si="383"/>
        <v>125.19</v>
      </c>
      <c r="E197" s="105">
        <f t="shared" si="384"/>
        <v>79.73</v>
      </c>
      <c r="F197" s="76">
        <f t="shared" si="385"/>
        <v>0</v>
      </c>
      <c r="G197" s="105">
        <f t="shared" si="386"/>
        <v>0</v>
      </c>
      <c r="H197" s="105">
        <f t="shared" si="387"/>
        <v>0</v>
      </c>
      <c r="I197" s="105">
        <f t="shared" si="388"/>
        <v>0</v>
      </c>
      <c r="J197" s="76">
        <f t="shared" si="389"/>
        <v>23</v>
      </c>
      <c r="K197" s="105">
        <f t="shared" si="390"/>
        <v>106.93521739130433</v>
      </c>
      <c r="L197" s="105">
        <f t="shared" si="391"/>
        <v>125.19</v>
      </c>
      <c r="M197" s="105">
        <f t="shared" si="392"/>
        <v>79.73</v>
      </c>
      <c r="O197" s="106" t="s">
        <v>300</v>
      </c>
      <c r="P197" s="106" t="s">
        <v>24</v>
      </c>
      <c r="Q197" s="107">
        <v>69</v>
      </c>
      <c r="R197" s="107">
        <v>125.81144927536226</v>
      </c>
      <c r="S197" s="107">
        <v>269.61</v>
      </c>
      <c r="T197" s="107">
        <v>68.58</v>
      </c>
      <c r="U197" s="107">
        <v>1</v>
      </c>
      <c r="V197" s="107">
        <v>166.14</v>
      </c>
      <c r="W197" s="107">
        <v>166.14</v>
      </c>
      <c r="X197" s="107">
        <v>166.14</v>
      </c>
      <c r="Y197" s="107">
        <v>68</v>
      </c>
      <c r="Z197" s="107">
        <v>125.21838235294111</v>
      </c>
      <c r="AA197" s="107">
        <v>269.61</v>
      </c>
      <c r="AB197" s="107">
        <v>68.58</v>
      </c>
    </row>
    <row r="198" spans="1:28" ht="14.25">
      <c r="A198" s="71" t="s">
        <v>24</v>
      </c>
      <c r="B198" s="76">
        <f t="shared" si="393"/>
        <v>69</v>
      </c>
      <c r="C198" s="105">
        <f t="shared" si="382"/>
        <v>125.81144927536226</v>
      </c>
      <c r="D198" s="105">
        <f t="shared" si="383"/>
        <v>269.61</v>
      </c>
      <c r="E198" s="105">
        <f t="shared" si="384"/>
        <v>68.58</v>
      </c>
      <c r="F198" s="76">
        <f t="shared" si="385"/>
        <v>1</v>
      </c>
      <c r="G198" s="105">
        <f t="shared" si="386"/>
        <v>166.14</v>
      </c>
      <c r="H198" s="105">
        <f t="shared" si="387"/>
        <v>166.14</v>
      </c>
      <c r="I198" s="105">
        <f t="shared" si="388"/>
        <v>166.14</v>
      </c>
      <c r="J198" s="76">
        <f t="shared" si="389"/>
        <v>68</v>
      </c>
      <c r="K198" s="105">
        <f t="shared" si="390"/>
        <v>125.21838235294111</v>
      </c>
      <c r="L198" s="105">
        <f t="shared" si="391"/>
        <v>269.61</v>
      </c>
      <c r="M198" s="105">
        <f t="shared" si="392"/>
        <v>68.58</v>
      </c>
      <c r="O198" s="106" t="s">
        <v>300</v>
      </c>
      <c r="P198" s="106" t="s">
        <v>25</v>
      </c>
      <c r="Q198" s="107">
        <v>188</v>
      </c>
      <c r="R198" s="107">
        <v>154.17987180851071</v>
      </c>
      <c r="S198" s="107">
        <v>555.72659999999996</v>
      </c>
      <c r="T198" s="107">
        <v>53.9</v>
      </c>
      <c r="U198" s="107">
        <v>5</v>
      </c>
      <c r="V198" s="107">
        <v>441.12871999999999</v>
      </c>
      <c r="W198" s="107">
        <v>555.72659999999996</v>
      </c>
      <c r="X198" s="107">
        <v>286.767</v>
      </c>
      <c r="Y198" s="107">
        <v>183</v>
      </c>
      <c r="Z198" s="107">
        <v>146.33973934426237</v>
      </c>
      <c r="AA198" s="107">
        <v>459.81</v>
      </c>
      <c r="AB198" s="107">
        <v>53.9</v>
      </c>
    </row>
    <row r="199" spans="1:28" ht="14.25">
      <c r="A199" s="71" t="s">
        <v>25</v>
      </c>
      <c r="B199" s="76">
        <f t="shared" si="393"/>
        <v>188</v>
      </c>
      <c r="C199" s="105">
        <f t="shared" si="382"/>
        <v>154.17987180851071</v>
      </c>
      <c r="D199" s="105">
        <f t="shared" si="383"/>
        <v>555.72659999999996</v>
      </c>
      <c r="E199" s="105">
        <f t="shared" si="384"/>
        <v>53.9</v>
      </c>
      <c r="F199" s="76">
        <f t="shared" si="385"/>
        <v>5</v>
      </c>
      <c r="G199" s="105">
        <f t="shared" si="386"/>
        <v>441.12871999999999</v>
      </c>
      <c r="H199" s="105">
        <f t="shared" si="387"/>
        <v>555.72659999999996</v>
      </c>
      <c r="I199" s="105">
        <f t="shared" si="388"/>
        <v>286.767</v>
      </c>
      <c r="J199" s="76">
        <f t="shared" si="389"/>
        <v>183</v>
      </c>
      <c r="K199" s="105">
        <f t="shared" si="390"/>
        <v>146.33973934426237</v>
      </c>
      <c r="L199" s="105">
        <f t="shared" si="391"/>
        <v>459.81</v>
      </c>
      <c r="M199" s="105">
        <f t="shared" si="392"/>
        <v>53.9</v>
      </c>
      <c r="O199" s="106" t="s">
        <v>300</v>
      </c>
      <c r="P199" s="106" t="s">
        <v>26</v>
      </c>
      <c r="Q199" s="107">
        <v>33</v>
      </c>
      <c r="R199" s="107">
        <v>93.454242424242423</v>
      </c>
      <c r="S199" s="107">
        <v>134.55000000000001</v>
      </c>
      <c r="T199" s="107">
        <v>71.12</v>
      </c>
      <c r="U199" s="108"/>
      <c r="V199" s="108"/>
      <c r="W199" s="108"/>
      <c r="X199" s="108"/>
      <c r="Y199" s="107">
        <v>33</v>
      </c>
      <c r="Z199" s="107">
        <v>93.454242424242423</v>
      </c>
      <c r="AA199" s="107">
        <v>134.55000000000001</v>
      </c>
      <c r="AB199" s="107">
        <v>71.12</v>
      </c>
    </row>
    <row r="200" spans="1:28" ht="14.25">
      <c r="A200" s="71" t="s">
        <v>26</v>
      </c>
      <c r="B200" s="76">
        <f t="shared" si="393"/>
        <v>33</v>
      </c>
      <c r="C200" s="105">
        <f t="shared" si="382"/>
        <v>93.454242424242423</v>
      </c>
      <c r="D200" s="105">
        <f t="shared" si="383"/>
        <v>134.55000000000001</v>
      </c>
      <c r="E200" s="105">
        <f t="shared" si="384"/>
        <v>71.12</v>
      </c>
      <c r="F200" s="76">
        <f t="shared" si="385"/>
        <v>0</v>
      </c>
      <c r="G200" s="105">
        <f t="shared" si="386"/>
        <v>0</v>
      </c>
      <c r="H200" s="105">
        <f t="shared" si="387"/>
        <v>0</v>
      </c>
      <c r="I200" s="105">
        <f t="shared" si="388"/>
        <v>0</v>
      </c>
      <c r="J200" s="76">
        <f t="shared" si="389"/>
        <v>33</v>
      </c>
      <c r="K200" s="105">
        <f t="shared" si="390"/>
        <v>93.454242424242423</v>
      </c>
      <c r="L200" s="105">
        <f t="shared" si="391"/>
        <v>134.55000000000001</v>
      </c>
      <c r="M200" s="105">
        <f t="shared" si="392"/>
        <v>71.12</v>
      </c>
      <c r="O200" s="106" t="s">
        <v>301</v>
      </c>
      <c r="P200" s="106" t="s">
        <v>28</v>
      </c>
      <c r="Q200" s="107">
        <v>35</v>
      </c>
      <c r="R200" s="107">
        <v>145.42971428571428</v>
      </c>
      <c r="S200" s="107">
        <v>960</v>
      </c>
      <c r="T200" s="107">
        <v>78</v>
      </c>
      <c r="U200" s="107">
        <v>3</v>
      </c>
      <c r="V200" s="107">
        <v>562.26333333333332</v>
      </c>
      <c r="W200" s="107">
        <v>960</v>
      </c>
      <c r="X200" s="107">
        <v>351.79</v>
      </c>
      <c r="Y200" s="107">
        <v>32</v>
      </c>
      <c r="Z200" s="107">
        <v>106.3515625</v>
      </c>
      <c r="AA200" s="107">
        <v>160</v>
      </c>
      <c r="AB200" s="107">
        <v>78</v>
      </c>
    </row>
    <row r="201" spans="1:28" ht="14.25">
      <c r="A201" s="34" t="s">
        <v>27</v>
      </c>
      <c r="B201" s="73">
        <f>Q239</f>
        <v>1282</v>
      </c>
      <c r="C201" s="104">
        <f t="shared" ref="C201" si="394">R239</f>
        <v>117.42166512539148</v>
      </c>
      <c r="D201" s="104">
        <f t="shared" ref="D201" si="395">S239</f>
        <v>960</v>
      </c>
      <c r="E201" s="104">
        <f t="shared" ref="E201" si="396">T239</f>
        <v>35.53</v>
      </c>
      <c r="F201" s="73">
        <f t="shared" ref="F201" si="397">U239</f>
        <v>18</v>
      </c>
      <c r="G201" s="104">
        <f t="shared" ref="G201" si="398">V239</f>
        <v>327.72055555555556</v>
      </c>
      <c r="H201" s="104">
        <f t="shared" ref="H201" si="399">W239</f>
        <v>960</v>
      </c>
      <c r="I201" s="104">
        <f t="shared" ref="I201" si="400">X239</f>
        <v>181.35</v>
      </c>
      <c r="J201" s="73">
        <f t="shared" ref="J201" si="401">Y239</f>
        <v>1264</v>
      </c>
      <c r="K201" s="104">
        <f t="shared" ref="K201" si="402">Z239</f>
        <v>114.41261899840987</v>
      </c>
      <c r="L201" s="104">
        <f t="shared" ref="L201" si="403">AA239</f>
        <v>267.02999999999997</v>
      </c>
      <c r="M201" s="104">
        <f t="shared" ref="M201" si="404">AB239</f>
        <v>35.53</v>
      </c>
      <c r="O201" s="106" t="s">
        <v>301</v>
      </c>
      <c r="P201" s="106" t="s">
        <v>29</v>
      </c>
      <c r="Q201" s="107">
        <v>74</v>
      </c>
      <c r="R201" s="107">
        <v>121.58435810810816</v>
      </c>
      <c r="S201" s="107">
        <v>187.5</v>
      </c>
      <c r="T201" s="107">
        <v>76.8</v>
      </c>
      <c r="U201" s="108"/>
      <c r="V201" s="108"/>
      <c r="W201" s="108"/>
      <c r="X201" s="108"/>
      <c r="Y201" s="107">
        <v>74</v>
      </c>
      <c r="Z201" s="107">
        <v>121.58435810810816</v>
      </c>
      <c r="AA201" s="107">
        <v>187.5</v>
      </c>
      <c r="AB201" s="107">
        <v>76.8</v>
      </c>
    </row>
    <row r="202" spans="1:28" ht="14.25">
      <c r="A202" s="71" t="s">
        <v>28</v>
      </c>
      <c r="B202" s="76">
        <f>Q200</f>
        <v>35</v>
      </c>
      <c r="C202" s="105">
        <f t="shared" ref="C202:C208" si="405">R200</f>
        <v>145.42971428571428</v>
      </c>
      <c r="D202" s="105">
        <f t="shared" ref="D202:D208" si="406">S200</f>
        <v>960</v>
      </c>
      <c r="E202" s="105">
        <f t="shared" ref="E202:E208" si="407">T200</f>
        <v>78</v>
      </c>
      <c r="F202" s="76">
        <f t="shared" ref="F202:F208" si="408">U200</f>
        <v>3</v>
      </c>
      <c r="G202" s="105">
        <f t="shared" ref="G202:G208" si="409">V200</f>
        <v>562.26333333333332</v>
      </c>
      <c r="H202" s="105">
        <f t="shared" ref="H202:H208" si="410">W200</f>
        <v>960</v>
      </c>
      <c r="I202" s="105">
        <f t="shared" ref="I202:I208" si="411">X200</f>
        <v>351.79</v>
      </c>
      <c r="J202" s="76">
        <f t="shared" ref="J202:J208" si="412">Y200</f>
        <v>32</v>
      </c>
      <c r="K202" s="105">
        <f t="shared" ref="K202:K208" si="413">Z200</f>
        <v>106.3515625</v>
      </c>
      <c r="L202" s="105">
        <f t="shared" ref="L202:L208" si="414">AA200</f>
        <v>160</v>
      </c>
      <c r="M202" s="105">
        <f t="shared" ref="M202:M208" si="415">AB200</f>
        <v>78</v>
      </c>
      <c r="O202" s="106" t="s">
        <v>301</v>
      </c>
      <c r="P202" s="106" t="s">
        <v>30</v>
      </c>
      <c r="Q202" s="107">
        <v>1</v>
      </c>
      <c r="R202" s="107">
        <v>153.51</v>
      </c>
      <c r="S202" s="107">
        <v>153.51</v>
      </c>
      <c r="T202" s="107">
        <v>153.51</v>
      </c>
      <c r="U202" s="108"/>
      <c r="V202" s="108"/>
      <c r="W202" s="108"/>
      <c r="X202" s="108"/>
      <c r="Y202" s="107">
        <v>1</v>
      </c>
      <c r="Z202" s="107">
        <v>153.51</v>
      </c>
      <c r="AA202" s="107">
        <v>153.51</v>
      </c>
      <c r="AB202" s="107">
        <v>153.51</v>
      </c>
    </row>
    <row r="203" spans="1:28" ht="14.25">
      <c r="A203" s="71" t="s">
        <v>29</v>
      </c>
      <c r="B203" s="76">
        <f t="shared" ref="B203:B208" si="416">Q201</f>
        <v>74</v>
      </c>
      <c r="C203" s="105">
        <f t="shared" si="405"/>
        <v>121.58435810810816</v>
      </c>
      <c r="D203" s="105">
        <f t="shared" si="406"/>
        <v>187.5</v>
      </c>
      <c r="E203" s="105">
        <f t="shared" si="407"/>
        <v>76.8</v>
      </c>
      <c r="F203" s="76">
        <f t="shared" si="408"/>
        <v>0</v>
      </c>
      <c r="G203" s="105">
        <f t="shared" si="409"/>
        <v>0</v>
      </c>
      <c r="H203" s="105">
        <f t="shared" si="410"/>
        <v>0</v>
      </c>
      <c r="I203" s="105">
        <f t="shared" si="411"/>
        <v>0</v>
      </c>
      <c r="J203" s="76">
        <f t="shared" si="412"/>
        <v>74</v>
      </c>
      <c r="K203" s="105">
        <f t="shared" si="413"/>
        <v>121.58435810810816</v>
      </c>
      <c r="L203" s="105">
        <f t="shared" si="414"/>
        <v>187.5</v>
      </c>
      <c r="M203" s="105">
        <f t="shared" si="415"/>
        <v>76.8</v>
      </c>
      <c r="O203" s="106" t="s">
        <v>301</v>
      </c>
      <c r="P203" s="106" t="s">
        <v>31</v>
      </c>
      <c r="Q203" s="107">
        <v>393</v>
      </c>
      <c r="R203" s="107">
        <v>113.12759043927646</v>
      </c>
      <c r="S203" s="107">
        <v>372.06</v>
      </c>
      <c r="T203" s="107">
        <v>35.53</v>
      </c>
      <c r="U203" s="107">
        <v>7</v>
      </c>
      <c r="V203" s="107">
        <v>351.84857142857146</v>
      </c>
      <c r="W203" s="107">
        <v>372.06</v>
      </c>
      <c r="X203" s="107">
        <v>315.89999999999998</v>
      </c>
      <c r="Y203" s="107">
        <v>386</v>
      </c>
      <c r="Z203" s="107">
        <v>108.73009868421049</v>
      </c>
      <c r="AA203" s="107">
        <v>236.34</v>
      </c>
      <c r="AB203" s="107">
        <v>35.53</v>
      </c>
    </row>
    <row r="204" spans="1:28" ht="14.25">
      <c r="A204" s="71" t="s">
        <v>30</v>
      </c>
      <c r="B204" s="76">
        <f t="shared" si="416"/>
        <v>1</v>
      </c>
      <c r="C204" s="105">
        <f t="shared" si="405"/>
        <v>153.51</v>
      </c>
      <c r="D204" s="105">
        <f t="shared" si="406"/>
        <v>153.51</v>
      </c>
      <c r="E204" s="105">
        <f t="shared" si="407"/>
        <v>153.51</v>
      </c>
      <c r="F204" s="76">
        <f t="shared" si="408"/>
        <v>0</v>
      </c>
      <c r="G204" s="105">
        <f t="shared" si="409"/>
        <v>0</v>
      </c>
      <c r="H204" s="105">
        <f t="shared" si="410"/>
        <v>0</v>
      </c>
      <c r="I204" s="105">
        <f t="shared" si="411"/>
        <v>0</v>
      </c>
      <c r="J204" s="76">
        <f t="shared" si="412"/>
        <v>1</v>
      </c>
      <c r="K204" s="105">
        <f t="shared" si="413"/>
        <v>153.51</v>
      </c>
      <c r="L204" s="105">
        <f t="shared" si="414"/>
        <v>153.51</v>
      </c>
      <c r="M204" s="105">
        <f t="shared" si="415"/>
        <v>153.51</v>
      </c>
      <c r="O204" s="106" t="s">
        <v>301</v>
      </c>
      <c r="P204" s="106" t="s">
        <v>32</v>
      </c>
      <c r="Q204" s="107">
        <v>93</v>
      </c>
      <c r="R204" s="107">
        <v>120.62298494623651</v>
      </c>
      <c r="S204" s="107">
        <v>216</v>
      </c>
      <c r="T204" s="107">
        <v>71.12</v>
      </c>
      <c r="U204" s="107">
        <v>5</v>
      </c>
      <c r="V204" s="107">
        <v>216</v>
      </c>
      <c r="W204" s="107">
        <v>216</v>
      </c>
      <c r="X204" s="107">
        <v>216</v>
      </c>
      <c r="Y204" s="107">
        <v>88</v>
      </c>
      <c r="Z204" s="107">
        <v>115.20383636363631</v>
      </c>
      <c r="AA204" s="107">
        <v>161.25</v>
      </c>
      <c r="AB204" s="107">
        <v>71.12</v>
      </c>
    </row>
    <row r="205" spans="1:28" ht="14.25">
      <c r="A205" s="71" t="s">
        <v>31</v>
      </c>
      <c r="B205" s="76">
        <f t="shared" si="416"/>
        <v>393</v>
      </c>
      <c r="C205" s="105">
        <f t="shared" si="405"/>
        <v>113.12759043927646</v>
      </c>
      <c r="D205" s="105">
        <f t="shared" si="406"/>
        <v>372.06</v>
      </c>
      <c r="E205" s="105">
        <f t="shared" si="407"/>
        <v>35.53</v>
      </c>
      <c r="F205" s="76">
        <f t="shared" si="408"/>
        <v>7</v>
      </c>
      <c r="G205" s="105">
        <f t="shared" si="409"/>
        <v>351.84857142857146</v>
      </c>
      <c r="H205" s="105">
        <f t="shared" si="410"/>
        <v>372.06</v>
      </c>
      <c r="I205" s="105">
        <f t="shared" si="411"/>
        <v>315.89999999999998</v>
      </c>
      <c r="J205" s="76">
        <f t="shared" si="412"/>
        <v>386</v>
      </c>
      <c r="K205" s="105">
        <f t="shared" si="413"/>
        <v>108.73009868421049</v>
      </c>
      <c r="L205" s="105">
        <f t="shared" si="414"/>
        <v>236.34</v>
      </c>
      <c r="M205" s="105">
        <f t="shared" si="415"/>
        <v>35.53</v>
      </c>
      <c r="O205" s="106" t="s">
        <v>301</v>
      </c>
      <c r="P205" s="106" t="s">
        <v>33</v>
      </c>
      <c r="Q205" s="107">
        <v>474</v>
      </c>
      <c r="R205" s="107">
        <v>123.9367238396626</v>
      </c>
      <c r="S205" s="107">
        <v>267.02999999999997</v>
      </c>
      <c r="T205" s="107">
        <v>53.9955</v>
      </c>
      <c r="U205" s="107">
        <v>3</v>
      </c>
      <c r="V205" s="107">
        <v>223.08</v>
      </c>
      <c r="W205" s="107">
        <v>263.25</v>
      </c>
      <c r="X205" s="107">
        <v>181.35</v>
      </c>
      <c r="Y205" s="107">
        <v>471</v>
      </c>
      <c r="Z205" s="107">
        <v>123.30523800424643</v>
      </c>
      <c r="AA205" s="107">
        <v>267.02999999999997</v>
      </c>
      <c r="AB205" s="107">
        <v>53.9955</v>
      </c>
    </row>
    <row r="206" spans="1:28" ht="14.25">
      <c r="A206" s="71" t="s">
        <v>32</v>
      </c>
      <c r="B206" s="76">
        <f t="shared" si="416"/>
        <v>93</v>
      </c>
      <c r="C206" s="105">
        <f t="shared" si="405"/>
        <v>120.62298494623651</v>
      </c>
      <c r="D206" s="105">
        <f t="shared" si="406"/>
        <v>216</v>
      </c>
      <c r="E206" s="105">
        <f t="shared" si="407"/>
        <v>71.12</v>
      </c>
      <c r="F206" s="76">
        <f t="shared" si="408"/>
        <v>5</v>
      </c>
      <c r="G206" s="105">
        <f t="shared" si="409"/>
        <v>216</v>
      </c>
      <c r="H206" s="105">
        <f t="shared" si="410"/>
        <v>216</v>
      </c>
      <c r="I206" s="105">
        <f t="shared" si="411"/>
        <v>216</v>
      </c>
      <c r="J206" s="76">
        <f t="shared" si="412"/>
        <v>88</v>
      </c>
      <c r="K206" s="105">
        <f t="shared" si="413"/>
        <v>115.20383636363631</v>
      </c>
      <c r="L206" s="105">
        <f t="shared" si="414"/>
        <v>161.25</v>
      </c>
      <c r="M206" s="105">
        <f t="shared" si="415"/>
        <v>71.12</v>
      </c>
      <c r="O206" s="106" t="s">
        <v>301</v>
      </c>
      <c r="P206" s="106" t="s">
        <v>34</v>
      </c>
      <c r="Q206" s="107">
        <v>212</v>
      </c>
      <c r="R206" s="107">
        <v>103.04212264150944</v>
      </c>
      <c r="S206" s="107">
        <v>194.16</v>
      </c>
      <c r="T206" s="107">
        <v>53.55</v>
      </c>
      <c r="U206" s="108"/>
      <c r="V206" s="108"/>
      <c r="W206" s="108"/>
      <c r="X206" s="108"/>
      <c r="Y206" s="107">
        <v>212</v>
      </c>
      <c r="Z206" s="107">
        <v>103.04212264150944</v>
      </c>
      <c r="AA206" s="107">
        <v>194.16</v>
      </c>
      <c r="AB206" s="107">
        <v>53.55</v>
      </c>
    </row>
    <row r="207" spans="1:28" ht="14.25">
      <c r="A207" s="71" t="s">
        <v>33</v>
      </c>
      <c r="B207" s="76">
        <f t="shared" si="416"/>
        <v>474</v>
      </c>
      <c r="C207" s="105">
        <f t="shared" si="405"/>
        <v>123.9367238396626</v>
      </c>
      <c r="D207" s="105">
        <f t="shared" si="406"/>
        <v>267.02999999999997</v>
      </c>
      <c r="E207" s="105">
        <f t="shared" si="407"/>
        <v>53.9955</v>
      </c>
      <c r="F207" s="76">
        <f t="shared" si="408"/>
        <v>3</v>
      </c>
      <c r="G207" s="105">
        <f t="shared" si="409"/>
        <v>223.08</v>
      </c>
      <c r="H207" s="105">
        <f t="shared" si="410"/>
        <v>263.25</v>
      </c>
      <c r="I207" s="105">
        <f t="shared" si="411"/>
        <v>181.35</v>
      </c>
      <c r="J207" s="76">
        <f t="shared" si="412"/>
        <v>471</v>
      </c>
      <c r="K207" s="105">
        <f t="shared" si="413"/>
        <v>123.30523800424643</v>
      </c>
      <c r="L207" s="105">
        <f t="shared" si="414"/>
        <v>267.02999999999997</v>
      </c>
      <c r="M207" s="105">
        <f t="shared" si="415"/>
        <v>53.9955</v>
      </c>
      <c r="O207" s="106" t="s">
        <v>35</v>
      </c>
      <c r="P207" s="106" t="s">
        <v>36</v>
      </c>
      <c r="Q207" s="107">
        <v>15</v>
      </c>
      <c r="R207" s="107">
        <v>143.14333333333332</v>
      </c>
      <c r="S207" s="107">
        <v>186.03</v>
      </c>
      <c r="T207" s="107">
        <v>100.62</v>
      </c>
      <c r="U207" s="108"/>
      <c r="V207" s="108"/>
      <c r="W207" s="108"/>
      <c r="X207" s="108"/>
      <c r="Y207" s="107">
        <v>15</v>
      </c>
      <c r="Z207" s="107">
        <v>143.14333333333332</v>
      </c>
      <c r="AA207" s="107">
        <v>186.03</v>
      </c>
      <c r="AB207" s="107">
        <v>100.62</v>
      </c>
    </row>
    <row r="208" spans="1:28" ht="14.25">
      <c r="A208" s="71" t="s">
        <v>34</v>
      </c>
      <c r="B208" s="76">
        <f t="shared" si="416"/>
        <v>212</v>
      </c>
      <c r="C208" s="105">
        <f t="shared" si="405"/>
        <v>103.04212264150944</v>
      </c>
      <c r="D208" s="105">
        <f t="shared" si="406"/>
        <v>194.16</v>
      </c>
      <c r="E208" s="105">
        <f t="shared" si="407"/>
        <v>53.55</v>
      </c>
      <c r="F208" s="76">
        <f t="shared" si="408"/>
        <v>0</v>
      </c>
      <c r="G208" s="105">
        <f t="shared" si="409"/>
        <v>0</v>
      </c>
      <c r="H208" s="105">
        <f t="shared" si="410"/>
        <v>0</v>
      </c>
      <c r="I208" s="105">
        <f t="shared" si="411"/>
        <v>0</v>
      </c>
      <c r="J208" s="76">
        <f t="shared" si="412"/>
        <v>212</v>
      </c>
      <c r="K208" s="105">
        <f t="shared" si="413"/>
        <v>103.04212264150944</v>
      </c>
      <c r="L208" s="105">
        <f t="shared" si="414"/>
        <v>194.16</v>
      </c>
      <c r="M208" s="105">
        <f t="shared" si="415"/>
        <v>53.55</v>
      </c>
      <c r="O208" s="106" t="s">
        <v>35</v>
      </c>
      <c r="P208" s="106" t="s">
        <v>37</v>
      </c>
      <c r="Q208" s="107">
        <v>10</v>
      </c>
      <c r="R208" s="107">
        <v>116</v>
      </c>
      <c r="S208" s="107">
        <v>144</v>
      </c>
      <c r="T208" s="107">
        <v>91</v>
      </c>
      <c r="U208" s="108"/>
      <c r="V208" s="108"/>
      <c r="W208" s="108"/>
      <c r="X208" s="108"/>
      <c r="Y208" s="107">
        <v>10</v>
      </c>
      <c r="Z208" s="107">
        <v>116</v>
      </c>
      <c r="AA208" s="107">
        <v>144</v>
      </c>
      <c r="AB208" s="107">
        <v>91</v>
      </c>
    </row>
    <row r="209" spans="1:28" ht="14.25">
      <c r="A209" s="34" t="s">
        <v>35</v>
      </c>
      <c r="B209" s="73">
        <f>Q240</f>
        <v>577</v>
      </c>
      <c r="C209" s="104">
        <f t="shared" ref="C209" si="417">R240</f>
        <v>108.39781343222478</v>
      </c>
      <c r="D209" s="104">
        <f t="shared" ref="D209" si="418">S240</f>
        <v>231</v>
      </c>
      <c r="E209" s="104">
        <f t="shared" ref="E209" si="419">T240</f>
        <v>35.36</v>
      </c>
      <c r="F209" s="73">
        <f t="shared" ref="F209" si="420">U240</f>
        <v>26</v>
      </c>
      <c r="G209" s="104">
        <f t="shared" ref="G209" si="421">V240</f>
        <v>158.72103270744998</v>
      </c>
      <c r="H209" s="104">
        <f t="shared" ref="H209" si="422">W240</f>
        <v>231</v>
      </c>
      <c r="I209" s="104">
        <f t="shared" ref="I209" si="423">X240</f>
        <v>68</v>
      </c>
      <c r="J209" s="73">
        <f t="shared" ref="J209" si="424">Y240</f>
        <v>551</v>
      </c>
      <c r="K209" s="104">
        <f t="shared" ref="K209" si="425">Z240</f>
        <v>106.02321506352087</v>
      </c>
      <c r="L209" s="104">
        <f t="shared" ref="L209" si="426">AA240</f>
        <v>217.62</v>
      </c>
      <c r="M209" s="104">
        <f t="shared" ref="M209" si="427">AB240</f>
        <v>35.36</v>
      </c>
      <c r="O209" s="106" t="s">
        <v>35</v>
      </c>
      <c r="P209" s="106" t="s">
        <v>38</v>
      </c>
      <c r="Q209" s="107">
        <v>81</v>
      </c>
      <c r="R209" s="107">
        <v>117.52224074074067</v>
      </c>
      <c r="S209" s="107">
        <v>173.5</v>
      </c>
      <c r="T209" s="107">
        <v>35.36</v>
      </c>
      <c r="U209" s="108"/>
      <c r="V209" s="108"/>
      <c r="W209" s="108"/>
      <c r="X209" s="108"/>
      <c r="Y209" s="107">
        <v>81</v>
      </c>
      <c r="Z209" s="107">
        <v>117.52224074074067</v>
      </c>
      <c r="AA209" s="107">
        <v>173.5</v>
      </c>
      <c r="AB209" s="107">
        <v>35.36</v>
      </c>
    </row>
    <row r="210" spans="1:28" ht="14.25">
      <c r="A210" s="71" t="s">
        <v>36</v>
      </c>
      <c r="B210" s="76">
        <f>Q207</f>
        <v>15</v>
      </c>
      <c r="C210" s="105">
        <f t="shared" ref="C210:C215" si="428">R207</f>
        <v>143.14333333333332</v>
      </c>
      <c r="D210" s="105">
        <f t="shared" ref="D210:D215" si="429">S207</f>
        <v>186.03</v>
      </c>
      <c r="E210" s="105">
        <f t="shared" ref="E210:E215" si="430">T207</f>
        <v>100.62</v>
      </c>
      <c r="F210" s="76">
        <f t="shared" ref="F210:F215" si="431">U207</f>
        <v>0</v>
      </c>
      <c r="G210" s="105">
        <f t="shared" ref="G210:G215" si="432">V207</f>
        <v>0</v>
      </c>
      <c r="H210" s="105">
        <f t="shared" ref="H210:H215" si="433">W207</f>
        <v>0</v>
      </c>
      <c r="I210" s="105">
        <f t="shared" ref="I210:I215" si="434">X207</f>
        <v>0</v>
      </c>
      <c r="J210" s="76">
        <f t="shared" ref="J210:J215" si="435">Y207</f>
        <v>15</v>
      </c>
      <c r="K210" s="105">
        <f t="shared" ref="K210:K215" si="436">Z207</f>
        <v>143.14333333333332</v>
      </c>
      <c r="L210" s="105">
        <f t="shared" ref="L210:L215" si="437">AA207</f>
        <v>186.03</v>
      </c>
      <c r="M210" s="105">
        <f t="shared" ref="M210:M215" si="438">AB207</f>
        <v>100.62</v>
      </c>
      <c r="O210" s="106" t="s">
        <v>35</v>
      </c>
      <c r="P210" s="106" t="s">
        <v>39</v>
      </c>
      <c r="Q210" s="107">
        <v>81</v>
      </c>
      <c r="R210" s="107">
        <v>108.71222222222221</v>
      </c>
      <c r="S210" s="107">
        <v>209</v>
      </c>
      <c r="T210" s="107">
        <v>63</v>
      </c>
      <c r="U210" s="107">
        <v>5</v>
      </c>
      <c r="V210" s="107">
        <v>106.42999999999999</v>
      </c>
      <c r="W210" s="107">
        <v>185.15</v>
      </c>
      <c r="X210" s="107">
        <v>68</v>
      </c>
      <c r="Y210" s="107">
        <v>76</v>
      </c>
      <c r="Z210" s="107">
        <v>108.86236842105264</v>
      </c>
      <c r="AA210" s="107">
        <v>209</v>
      </c>
      <c r="AB210" s="107">
        <v>63</v>
      </c>
    </row>
    <row r="211" spans="1:28" ht="14.25">
      <c r="A211" s="71" t="s">
        <v>37</v>
      </c>
      <c r="B211" s="76">
        <f t="shared" ref="B211:B215" si="439">Q208</f>
        <v>10</v>
      </c>
      <c r="C211" s="105">
        <f t="shared" si="428"/>
        <v>116</v>
      </c>
      <c r="D211" s="105">
        <f t="shared" si="429"/>
        <v>144</v>
      </c>
      <c r="E211" s="105">
        <f t="shared" si="430"/>
        <v>91</v>
      </c>
      <c r="F211" s="76">
        <f t="shared" si="431"/>
        <v>0</v>
      </c>
      <c r="G211" s="105">
        <f t="shared" si="432"/>
        <v>0</v>
      </c>
      <c r="H211" s="105">
        <f t="shared" si="433"/>
        <v>0</v>
      </c>
      <c r="I211" s="105">
        <f t="shared" si="434"/>
        <v>0</v>
      </c>
      <c r="J211" s="76">
        <f t="shared" si="435"/>
        <v>10</v>
      </c>
      <c r="K211" s="105">
        <f t="shared" si="436"/>
        <v>116</v>
      </c>
      <c r="L211" s="105">
        <f t="shared" si="437"/>
        <v>144</v>
      </c>
      <c r="M211" s="105">
        <f t="shared" si="438"/>
        <v>91</v>
      </c>
      <c r="O211" s="106" t="s">
        <v>35</v>
      </c>
      <c r="P211" s="106" t="s">
        <v>40</v>
      </c>
      <c r="Q211" s="107">
        <v>79</v>
      </c>
      <c r="R211" s="107">
        <v>99.389240506329074</v>
      </c>
      <c r="S211" s="107">
        <v>217.62</v>
      </c>
      <c r="T211" s="107">
        <v>49.51</v>
      </c>
      <c r="U211" s="107">
        <v>1</v>
      </c>
      <c r="V211" s="107">
        <v>184</v>
      </c>
      <c r="W211" s="107">
        <v>184</v>
      </c>
      <c r="X211" s="107">
        <v>184</v>
      </c>
      <c r="Y211" s="107">
        <v>78</v>
      </c>
      <c r="Z211" s="107">
        <v>98.30448717948714</v>
      </c>
      <c r="AA211" s="107">
        <v>217.62</v>
      </c>
      <c r="AB211" s="107">
        <v>49.51</v>
      </c>
    </row>
    <row r="212" spans="1:28" ht="14.25">
      <c r="A212" s="71" t="s">
        <v>38</v>
      </c>
      <c r="B212" s="76">
        <f t="shared" si="439"/>
        <v>81</v>
      </c>
      <c r="C212" s="105">
        <f t="shared" si="428"/>
        <v>117.52224074074067</v>
      </c>
      <c r="D212" s="105">
        <f t="shared" si="429"/>
        <v>173.5</v>
      </c>
      <c r="E212" s="105">
        <f t="shared" si="430"/>
        <v>35.36</v>
      </c>
      <c r="F212" s="76">
        <f t="shared" si="431"/>
        <v>0</v>
      </c>
      <c r="G212" s="105">
        <f t="shared" si="432"/>
        <v>0</v>
      </c>
      <c r="H212" s="105">
        <f t="shared" si="433"/>
        <v>0</v>
      </c>
      <c r="I212" s="105">
        <f t="shared" si="434"/>
        <v>0</v>
      </c>
      <c r="J212" s="76">
        <f t="shared" si="435"/>
        <v>81</v>
      </c>
      <c r="K212" s="105">
        <f t="shared" si="436"/>
        <v>117.52224074074067</v>
      </c>
      <c r="L212" s="105">
        <f t="shared" si="437"/>
        <v>173.5</v>
      </c>
      <c r="M212" s="105">
        <f t="shared" si="438"/>
        <v>35.36</v>
      </c>
      <c r="O212" s="106" t="s">
        <v>35</v>
      </c>
      <c r="P212" s="106" t="s">
        <v>41</v>
      </c>
      <c r="Q212" s="107">
        <v>311</v>
      </c>
      <c r="R212" s="107">
        <v>106.30754614274494</v>
      </c>
      <c r="S212" s="107">
        <v>231</v>
      </c>
      <c r="T212" s="107">
        <v>56.48</v>
      </c>
      <c r="U212" s="107">
        <v>20</v>
      </c>
      <c r="V212" s="107">
        <v>170.52984251968502</v>
      </c>
      <c r="W212" s="107">
        <v>231</v>
      </c>
      <c r="X212" s="107">
        <v>128.69999999999999</v>
      </c>
      <c r="Y212" s="107">
        <v>291</v>
      </c>
      <c r="Z212" s="107">
        <v>101.89364261168383</v>
      </c>
      <c r="AA212" s="107">
        <v>204.75</v>
      </c>
      <c r="AB212" s="107">
        <v>56.48</v>
      </c>
    </row>
    <row r="213" spans="1:28" ht="14.25">
      <c r="A213" s="71" t="s">
        <v>39</v>
      </c>
      <c r="B213" s="76">
        <f t="shared" si="439"/>
        <v>81</v>
      </c>
      <c r="C213" s="105">
        <f t="shared" si="428"/>
        <v>108.71222222222221</v>
      </c>
      <c r="D213" s="105">
        <f t="shared" si="429"/>
        <v>209</v>
      </c>
      <c r="E213" s="105">
        <f t="shared" si="430"/>
        <v>63</v>
      </c>
      <c r="F213" s="76">
        <f t="shared" si="431"/>
        <v>5</v>
      </c>
      <c r="G213" s="105">
        <f t="shared" si="432"/>
        <v>106.42999999999999</v>
      </c>
      <c r="H213" s="105">
        <f t="shared" si="433"/>
        <v>185.15</v>
      </c>
      <c r="I213" s="105">
        <f t="shared" si="434"/>
        <v>68</v>
      </c>
      <c r="J213" s="76">
        <f t="shared" si="435"/>
        <v>76</v>
      </c>
      <c r="K213" s="105">
        <f t="shared" si="436"/>
        <v>108.86236842105264</v>
      </c>
      <c r="L213" s="105">
        <f t="shared" si="437"/>
        <v>209</v>
      </c>
      <c r="M213" s="105">
        <f t="shared" si="438"/>
        <v>63</v>
      </c>
      <c r="O213" s="106" t="s">
        <v>42</v>
      </c>
      <c r="P213" s="106" t="s">
        <v>43</v>
      </c>
      <c r="Q213" s="107">
        <v>5</v>
      </c>
      <c r="R213" s="107">
        <v>169.578</v>
      </c>
      <c r="S213" s="107">
        <v>410</v>
      </c>
      <c r="T213" s="107">
        <v>74.930000000000007</v>
      </c>
      <c r="U213" s="107">
        <v>1</v>
      </c>
      <c r="V213" s="107">
        <v>410</v>
      </c>
      <c r="W213" s="107">
        <v>410</v>
      </c>
      <c r="X213" s="107">
        <v>410</v>
      </c>
      <c r="Y213" s="107">
        <v>4</v>
      </c>
      <c r="Z213" s="107">
        <v>109.4725</v>
      </c>
      <c r="AA213" s="107">
        <v>140.4</v>
      </c>
      <c r="AB213" s="107">
        <v>74.930000000000007</v>
      </c>
    </row>
    <row r="214" spans="1:28" ht="14.25">
      <c r="A214" s="71" t="s">
        <v>40</v>
      </c>
      <c r="B214" s="76">
        <f t="shared" si="439"/>
        <v>79</v>
      </c>
      <c r="C214" s="105">
        <f t="shared" si="428"/>
        <v>99.389240506329074</v>
      </c>
      <c r="D214" s="105">
        <f t="shared" si="429"/>
        <v>217.62</v>
      </c>
      <c r="E214" s="105">
        <f t="shared" si="430"/>
        <v>49.51</v>
      </c>
      <c r="F214" s="76">
        <f t="shared" si="431"/>
        <v>1</v>
      </c>
      <c r="G214" s="105">
        <f t="shared" si="432"/>
        <v>184</v>
      </c>
      <c r="H214" s="105">
        <f t="shared" si="433"/>
        <v>184</v>
      </c>
      <c r="I214" s="105">
        <f t="shared" si="434"/>
        <v>184</v>
      </c>
      <c r="J214" s="76">
        <f t="shared" si="435"/>
        <v>78</v>
      </c>
      <c r="K214" s="105">
        <f t="shared" si="436"/>
        <v>98.30448717948714</v>
      </c>
      <c r="L214" s="105">
        <f t="shared" si="437"/>
        <v>217.62</v>
      </c>
      <c r="M214" s="105">
        <f t="shared" si="438"/>
        <v>49.51</v>
      </c>
      <c r="O214" s="106" t="s">
        <v>42</v>
      </c>
      <c r="P214" s="106" t="s">
        <v>44</v>
      </c>
      <c r="Q214" s="107">
        <v>61</v>
      </c>
      <c r="R214" s="107">
        <v>108.05926229508202</v>
      </c>
      <c r="S214" s="107">
        <v>321</v>
      </c>
      <c r="T214" s="107">
        <v>39.369999999999997</v>
      </c>
      <c r="U214" s="107">
        <v>4</v>
      </c>
      <c r="V214" s="107">
        <v>246.63569999999999</v>
      </c>
      <c r="W214" s="107">
        <v>321</v>
      </c>
      <c r="X214" s="107">
        <v>175.5</v>
      </c>
      <c r="Y214" s="107">
        <v>57</v>
      </c>
      <c r="Z214" s="107">
        <v>98.334600000000052</v>
      </c>
      <c r="AA214" s="107">
        <v>171.99</v>
      </c>
      <c r="AB214" s="107">
        <v>39.369999999999997</v>
      </c>
    </row>
    <row r="215" spans="1:28" ht="14.25">
      <c r="A215" s="71" t="s">
        <v>41</v>
      </c>
      <c r="B215" s="76">
        <f t="shared" si="439"/>
        <v>311</v>
      </c>
      <c r="C215" s="105">
        <f t="shared" si="428"/>
        <v>106.30754614274494</v>
      </c>
      <c r="D215" s="105">
        <f t="shared" si="429"/>
        <v>231</v>
      </c>
      <c r="E215" s="105">
        <f t="shared" si="430"/>
        <v>56.48</v>
      </c>
      <c r="F215" s="76">
        <f t="shared" si="431"/>
        <v>20</v>
      </c>
      <c r="G215" s="105">
        <f t="shared" si="432"/>
        <v>170.52984251968502</v>
      </c>
      <c r="H215" s="105">
        <f t="shared" si="433"/>
        <v>231</v>
      </c>
      <c r="I215" s="105">
        <f t="shared" si="434"/>
        <v>128.69999999999999</v>
      </c>
      <c r="J215" s="76">
        <f t="shared" si="435"/>
        <v>291</v>
      </c>
      <c r="K215" s="105">
        <f t="shared" si="436"/>
        <v>101.89364261168383</v>
      </c>
      <c r="L215" s="105">
        <f t="shared" si="437"/>
        <v>204.75</v>
      </c>
      <c r="M215" s="105">
        <f t="shared" si="438"/>
        <v>56.48</v>
      </c>
      <c r="O215" s="106" t="s">
        <v>45</v>
      </c>
      <c r="P215" s="106" t="s">
        <v>46</v>
      </c>
      <c r="Q215" s="107">
        <v>27</v>
      </c>
      <c r="R215" s="107">
        <v>284.08</v>
      </c>
      <c r="S215" s="107">
        <v>733.75</v>
      </c>
      <c r="T215" s="107">
        <v>74.88</v>
      </c>
      <c r="U215" s="107">
        <v>23</v>
      </c>
      <c r="V215" s="107">
        <v>317.43652173913046</v>
      </c>
      <c r="W215" s="107">
        <v>733.75</v>
      </c>
      <c r="X215" s="107">
        <v>137.5</v>
      </c>
      <c r="Y215" s="107">
        <v>4</v>
      </c>
      <c r="Z215" s="107">
        <v>92.28</v>
      </c>
      <c r="AA215" s="107">
        <v>125.19</v>
      </c>
      <c r="AB215" s="107">
        <v>74.88</v>
      </c>
    </row>
    <row r="216" spans="1:28" ht="14.25">
      <c r="A216" s="34" t="s">
        <v>42</v>
      </c>
      <c r="B216" s="73">
        <f>Q241</f>
        <v>66</v>
      </c>
      <c r="C216" s="104">
        <f t="shared" ref="C216" si="440">R241</f>
        <v>112.71977272727278</v>
      </c>
      <c r="D216" s="104">
        <f t="shared" ref="D216" si="441">S241</f>
        <v>410</v>
      </c>
      <c r="E216" s="104">
        <f t="shared" ref="E216" si="442">T241</f>
        <v>39.369999999999997</v>
      </c>
      <c r="F216" s="73">
        <f t="shared" ref="F216" si="443">U241</f>
        <v>5</v>
      </c>
      <c r="G216" s="104">
        <f t="shared" ref="G216" si="444">V241</f>
        <v>279.30856</v>
      </c>
      <c r="H216" s="104">
        <f t="shared" ref="H216" si="445">W241</f>
        <v>410</v>
      </c>
      <c r="I216" s="104">
        <f t="shared" ref="I216" si="446">X241</f>
        <v>175.5</v>
      </c>
      <c r="J216" s="73">
        <f t="shared" ref="J216" si="447">Y241</f>
        <v>61</v>
      </c>
      <c r="K216" s="104">
        <f t="shared" ref="K216" si="448">Z241</f>
        <v>99.064954098360715</v>
      </c>
      <c r="L216" s="104">
        <f t="shared" ref="L216" si="449">AA241</f>
        <v>171.99</v>
      </c>
      <c r="M216" s="104">
        <f t="shared" ref="M216" si="450">AB241</f>
        <v>39.369999999999997</v>
      </c>
      <c r="O216" s="106" t="s">
        <v>45</v>
      </c>
      <c r="P216" s="106" t="s">
        <v>47</v>
      </c>
      <c r="Q216" s="107">
        <v>73</v>
      </c>
      <c r="R216" s="107">
        <v>118.80630136986302</v>
      </c>
      <c r="S216" s="107">
        <v>191.25</v>
      </c>
      <c r="T216" s="107">
        <v>53</v>
      </c>
      <c r="U216" s="108"/>
      <c r="V216" s="108"/>
      <c r="W216" s="108"/>
      <c r="X216" s="108"/>
      <c r="Y216" s="107">
        <v>73</v>
      </c>
      <c r="Z216" s="107">
        <v>118.80630136986302</v>
      </c>
      <c r="AA216" s="107">
        <v>191.25</v>
      </c>
      <c r="AB216" s="107">
        <v>53</v>
      </c>
    </row>
    <row r="217" spans="1:28" ht="14.25">
      <c r="A217" s="71" t="s">
        <v>43</v>
      </c>
      <c r="B217" s="76">
        <f>Q213</f>
        <v>5</v>
      </c>
      <c r="C217" s="105">
        <f t="shared" ref="C217:C218" si="451">R213</f>
        <v>169.578</v>
      </c>
      <c r="D217" s="105">
        <f t="shared" ref="D217:D218" si="452">S213</f>
        <v>410</v>
      </c>
      <c r="E217" s="105">
        <f t="shared" ref="E217:E218" si="453">T213</f>
        <v>74.930000000000007</v>
      </c>
      <c r="F217" s="76">
        <f t="shared" ref="F217:F218" si="454">U213</f>
        <v>1</v>
      </c>
      <c r="G217" s="105">
        <f t="shared" ref="G217:G218" si="455">V213</f>
        <v>410</v>
      </c>
      <c r="H217" s="105">
        <f t="shared" ref="H217:H218" si="456">W213</f>
        <v>410</v>
      </c>
      <c r="I217" s="105">
        <f t="shared" ref="I217:I218" si="457">X213</f>
        <v>410</v>
      </c>
      <c r="J217" s="76">
        <f t="shared" ref="J217:J218" si="458">Y213</f>
        <v>4</v>
      </c>
      <c r="K217" s="105">
        <f t="shared" ref="K217:K218" si="459">Z213</f>
        <v>109.4725</v>
      </c>
      <c r="L217" s="105">
        <f t="shared" ref="L217:L218" si="460">AA213</f>
        <v>140.4</v>
      </c>
      <c r="M217" s="105">
        <f t="shared" ref="M217:M218" si="461">AB213</f>
        <v>74.930000000000007</v>
      </c>
      <c r="O217" s="106" t="s">
        <v>45</v>
      </c>
      <c r="P217" s="106" t="s">
        <v>48</v>
      </c>
      <c r="Q217" s="107">
        <v>14</v>
      </c>
      <c r="R217" s="107">
        <v>122.36007142857143</v>
      </c>
      <c r="S217" s="107">
        <v>315.89999999999998</v>
      </c>
      <c r="T217" s="107">
        <v>74.930000000000007</v>
      </c>
      <c r="U217" s="107">
        <v>3</v>
      </c>
      <c r="V217" s="107">
        <v>201.08326666666665</v>
      </c>
      <c r="W217" s="107">
        <v>315.89999999999998</v>
      </c>
      <c r="X217" s="107">
        <v>140</v>
      </c>
      <c r="Y217" s="107">
        <v>11</v>
      </c>
      <c r="Z217" s="107">
        <v>100.89010909090911</v>
      </c>
      <c r="AA217" s="107">
        <v>128.38079999999999</v>
      </c>
      <c r="AB217" s="107">
        <v>74.930000000000007</v>
      </c>
    </row>
    <row r="218" spans="1:28" ht="14.25">
      <c r="A218" s="71" t="s">
        <v>44</v>
      </c>
      <c r="B218" s="76">
        <f>Q214</f>
        <v>61</v>
      </c>
      <c r="C218" s="105">
        <f t="shared" si="451"/>
        <v>108.05926229508202</v>
      </c>
      <c r="D218" s="105">
        <f t="shared" si="452"/>
        <v>321</v>
      </c>
      <c r="E218" s="105">
        <f t="shared" si="453"/>
        <v>39.369999999999997</v>
      </c>
      <c r="F218" s="76">
        <f t="shared" si="454"/>
        <v>4</v>
      </c>
      <c r="G218" s="105">
        <f t="shared" si="455"/>
        <v>246.63569999999999</v>
      </c>
      <c r="H218" s="105">
        <f t="shared" si="456"/>
        <v>321</v>
      </c>
      <c r="I218" s="105">
        <f t="shared" si="457"/>
        <v>175.5</v>
      </c>
      <c r="J218" s="76">
        <f t="shared" si="458"/>
        <v>57</v>
      </c>
      <c r="K218" s="105">
        <f t="shared" si="459"/>
        <v>98.334600000000052</v>
      </c>
      <c r="L218" s="105">
        <f t="shared" si="460"/>
        <v>171.99</v>
      </c>
      <c r="M218" s="105">
        <f t="shared" si="461"/>
        <v>39.369999999999997</v>
      </c>
      <c r="O218" s="106" t="s">
        <v>49</v>
      </c>
      <c r="P218" s="106" t="s">
        <v>50</v>
      </c>
      <c r="Q218" s="107">
        <v>24</v>
      </c>
      <c r="R218" s="107">
        <v>200.16600000000003</v>
      </c>
      <c r="S218" s="107">
        <v>292.5</v>
      </c>
      <c r="T218" s="107">
        <v>76.11</v>
      </c>
      <c r="U218" s="107">
        <v>19</v>
      </c>
      <c r="V218" s="107">
        <v>223.36073684210527</v>
      </c>
      <c r="W218" s="107">
        <v>292.5</v>
      </c>
      <c r="X218" s="107">
        <v>140.4</v>
      </c>
      <c r="Y218" s="107">
        <v>5</v>
      </c>
      <c r="Z218" s="107">
        <v>112.026</v>
      </c>
      <c r="AA218" s="107">
        <v>166.48</v>
      </c>
      <c r="AB218" s="107">
        <v>76.11</v>
      </c>
    </row>
    <row r="219" spans="1:28" ht="14.25">
      <c r="A219" s="34" t="s">
        <v>45</v>
      </c>
      <c r="B219" s="73">
        <f>Q242</f>
        <v>114</v>
      </c>
      <c r="C219" s="104">
        <f t="shared" ref="C219" si="462">R242</f>
        <v>158.38650000000001</v>
      </c>
      <c r="D219" s="104">
        <f t="shared" ref="D219" si="463">S242</f>
        <v>733.75</v>
      </c>
      <c r="E219" s="104">
        <f t="shared" ref="E219" si="464">T242</f>
        <v>53</v>
      </c>
      <c r="F219" s="73">
        <f t="shared" ref="F219" si="465">U242</f>
        <v>26</v>
      </c>
      <c r="G219" s="104">
        <f t="shared" ref="G219" si="466">V242</f>
        <v>304.01114615384614</v>
      </c>
      <c r="H219" s="104">
        <f t="shared" ref="H219" si="467">W242</f>
        <v>733.75</v>
      </c>
      <c r="I219" s="104">
        <f t="shared" ref="I219" si="468">X242</f>
        <v>137.5</v>
      </c>
      <c r="J219" s="73">
        <f t="shared" ref="J219" si="469">Y242</f>
        <v>88</v>
      </c>
      <c r="K219" s="104">
        <f t="shared" ref="K219" si="470">Z242</f>
        <v>115.36103636363642</v>
      </c>
      <c r="L219" s="104">
        <f t="shared" ref="L219" si="471">AA242</f>
        <v>191.25</v>
      </c>
      <c r="M219" s="104">
        <f t="shared" ref="M219" si="472">AB242</f>
        <v>53</v>
      </c>
      <c r="O219" s="106" t="s">
        <v>49</v>
      </c>
      <c r="P219" s="106" t="s">
        <v>51</v>
      </c>
      <c r="Q219" s="107">
        <v>45</v>
      </c>
      <c r="R219" s="107">
        <v>123.29225681818183</v>
      </c>
      <c r="S219" s="107">
        <v>231.25</v>
      </c>
      <c r="T219" s="107">
        <v>49.019999999999996</v>
      </c>
      <c r="U219" s="107">
        <v>8</v>
      </c>
      <c r="V219" s="107">
        <v>201.02375000000001</v>
      </c>
      <c r="W219" s="107">
        <v>231.25</v>
      </c>
      <c r="X219" s="107">
        <v>138</v>
      </c>
      <c r="Y219" s="107">
        <v>37</v>
      </c>
      <c r="Z219" s="107">
        <v>106.01859166666667</v>
      </c>
      <c r="AA219" s="107">
        <v>204.75</v>
      </c>
      <c r="AB219" s="107">
        <v>49.019999999999996</v>
      </c>
    </row>
    <row r="220" spans="1:28" ht="14.25">
      <c r="A220" s="71" t="s">
        <v>46</v>
      </c>
      <c r="B220" s="76">
        <f>Q215</f>
        <v>27</v>
      </c>
      <c r="C220" s="105">
        <f t="shared" ref="C220:C222" si="473">R215</f>
        <v>284.08</v>
      </c>
      <c r="D220" s="105">
        <f t="shared" ref="D220:D222" si="474">S215</f>
        <v>733.75</v>
      </c>
      <c r="E220" s="105">
        <f t="shared" ref="E220:E222" si="475">T215</f>
        <v>74.88</v>
      </c>
      <c r="F220" s="76">
        <f t="shared" ref="F220:F222" si="476">U215</f>
        <v>23</v>
      </c>
      <c r="G220" s="105">
        <f t="shared" ref="G220:G222" si="477">V215</f>
        <v>317.43652173913046</v>
      </c>
      <c r="H220" s="105">
        <f t="shared" ref="H220:H222" si="478">W215</f>
        <v>733.75</v>
      </c>
      <c r="I220" s="105">
        <f t="shared" ref="I220:I222" si="479">X215</f>
        <v>137.5</v>
      </c>
      <c r="J220" s="76">
        <f t="shared" ref="J220:J222" si="480">Y215</f>
        <v>4</v>
      </c>
      <c r="K220" s="105">
        <f t="shared" ref="K220:K222" si="481">Z215</f>
        <v>92.28</v>
      </c>
      <c r="L220" s="105">
        <f t="shared" ref="L220:L222" si="482">AA215</f>
        <v>125.19</v>
      </c>
      <c r="M220" s="105">
        <f t="shared" ref="M220:M222" si="483">AB215</f>
        <v>74.88</v>
      </c>
      <c r="O220" s="106" t="s">
        <v>302</v>
      </c>
      <c r="P220" s="106" t="s">
        <v>53</v>
      </c>
      <c r="Q220" s="107">
        <v>24</v>
      </c>
      <c r="R220" s="107">
        <v>124.7243125</v>
      </c>
      <c r="S220" s="107">
        <v>178.60049999999998</v>
      </c>
      <c r="T220" s="107">
        <v>65.087500000000006</v>
      </c>
      <c r="U220" s="107">
        <v>4</v>
      </c>
      <c r="V220" s="107">
        <v>163.08750000000001</v>
      </c>
      <c r="W220" s="107">
        <v>166.75</v>
      </c>
      <c r="X220" s="107">
        <v>152.1</v>
      </c>
      <c r="Y220" s="107">
        <v>20</v>
      </c>
      <c r="Z220" s="107">
        <v>117.05167500000002</v>
      </c>
      <c r="AA220" s="107">
        <v>178.60049999999998</v>
      </c>
      <c r="AB220" s="107">
        <v>65.087500000000006</v>
      </c>
    </row>
    <row r="221" spans="1:28" ht="14.25">
      <c r="A221" s="71" t="s">
        <v>47</v>
      </c>
      <c r="B221" s="76">
        <f t="shared" ref="B221:B222" si="484">Q216</f>
        <v>73</v>
      </c>
      <c r="C221" s="105">
        <f t="shared" si="473"/>
        <v>118.80630136986302</v>
      </c>
      <c r="D221" s="105">
        <f t="shared" si="474"/>
        <v>191.25</v>
      </c>
      <c r="E221" s="105">
        <f t="shared" si="475"/>
        <v>53</v>
      </c>
      <c r="F221" s="76">
        <f t="shared" si="476"/>
        <v>0</v>
      </c>
      <c r="G221" s="105">
        <f t="shared" si="477"/>
        <v>0</v>
      </c>
      <c r="H221" s="105">
        <f t="shared" si="478"/>
        <v>0</v>
      </c>
      <c r="I221" s="105">
        <f t="shared" si="479"/>
        <v>0</v>
      </c>
      <c r="J221" s="76">
        <f t="shared" si="480"/>
        <v>73</v>
      </c>
      <c r="K221" s="105">
        <f t="shared" si="481"/>
        <v>118.80630136986302</v>
      </c>
      <c r="L221" s="105">
        <f t="shared" si="482"/>
        <v>191.25</v>
      </c>
      <c r="M221" s="105">
        <f t="shared" si="483"/>
        <v>53</v>
      </c>
      <c r="O221" s="106" t="s">
        <v>303</v>
      </c>
      <c r="P221" s="106" t="s">
        <v>72</v>
      </c>
      <c r="Q221" s="107">
        <v>2</v>
      </c>
      <c r="R221" s="107">
        <v>172</v>
      </c>
      <c r="S221" s="107">
        <v>183</v>
      </c>
      <c r="T221" s="107">
        <v>161</v>
      </c>
      <c r="U221" s="107">
        <v>1</v>
      </c>
      <c r="V221" s="107">
        <v>183</v>
      </c>
      <c r="W221" s="107">
        <v>183</v>
      </c>
      <c r="X221" s="107">
        <v>183</v>
      </c>
      <c r="Y221" s="107">
        <v>1</v>
      </c>
      <c r="Z221" s="107">
        <v>161</v>
      </c>
      <c r="AA221" s="107">
        <v>161</v>
      </c>
      <c r="AB221" s="107">
        <v>161</v>
      </c>
    </row>
    <row r="222" spans="1:28" ht="14.25">
      <c r="A222" s="71" t="s">
        <v>48</v>
      </c>
      <c r="B222" s="76">
        <f t="shared" si="484"/>
        <v>14</v>
      </c>
      <c r="C222" s="105">
        <f t="shared" si="473"/>
        <v>122.36007142857143</v>
      </c>
      <c r="D222" s="105">
        <f t="shared" si="474"/>
        <v>315.89999999999998</v>
      </c>
      <c r="E222" s="105">
        <f t="shared" si="475"/>
        <v>74.930000000000007</v>
      </c>
      <c r="F222" s="76">
        <f t="shared" si="476"/>
        <v>3</v>
      </c>
      <c r="G222" s="105">
        <f t="shared" si="477"/>
        <v>201.08326666666665</v>
      </c>
      <c r="H222" s="105">
        <f t="shared" si="478"/>
        <v>315.89999999999998</v>
      </c>
      <c r="I222" s="105">
        <f t="shared" si="479"/>
        <v>140</v>
      </c>
      <c r="J222" s="76">
        <f t="shared" si="480"/>
        <v>11</v>
      </c>
      <c r="K222" s="105">
        <f t="shared" si="481"/>
        <v>100.89010909090911</v>
      </c>
      <c r="L222" s="105">
        <f t="shared" si="482"/>
        <v>128.38079999999999</v>
      </c>
      <c r="M222" s="105">
        <f t="shared" si="483"/>
        <v>74.930000000000007</v>
      </c>
      <c r="O222" s="106" t="s">
        <v>303</v>
      </c>
      <c r="P222" s="106" t="s">
        <v>56</v>
      </c>
      <c r="Q222" s="107">
        <v>4</v>
      </c>
      <c r="R222" s="107">
        <v>108.14230000000001</v>
      </c>
      <c r="S222" s="107">
        <v>129.87</v>
      </c>
      <c r="T222" s="107">
        <v>72.209199999999996</v>
      </c>
      <c r="U222" s="108"/>
      <c r="V222" s="108"/>
      <c r="W222" s="108"/>
      <c r="X222" s="108"/>
      <c r="Y222" s="107">
        <v>4</v>
      </c>
      <c r="Z222" s="107">
        <v>108.14230000000001</v>
      </c>
      <c r="AA222" s="107">
        <v>129.87</v>
      </c>
      <c r="AB222" s="107">
        <v>72.209199999999996</v>
      </c>
    </row>
    <row r="223" spans="1:28" ht="14.25">
      <c r="A223" s="34" t="s">
        <v>49</v>
      </c>
      <c r="B223" s="73">
        <f>Q243</f>
        <v>69</v>
      </c>
      <c r="C223" s="104">
        <f t="shared" ref="C223" si="485">R243</f>
        <v>150.42416617647061</v>
      </c>
      <c r="D223" s="104">
        <f t="shared" ref="D223" si="486">S243</f>
        <v>292.5</v>
      </c>
      <c r="E223" s="104">
        <f t="shared" ref="E223" si="487">T243</f>
        <v>49.019999999999996</v>
      </c>
      <c r="F223" s="73">
        <f t="shared" ref="F223" si="488">U243</f>
        <v>27</v>
      </c>
      <c r="G223" s="104">
        <f t="shared" ref="G223" si="489">V243</f>
        <v>216.74237037037037</v>
      </c>
      <c r="H223" s="104">
        <f t="shared" ref="H223" si="490">W243</f>
        <v>292.5</v>
      </c>
      <c r="I223" s="104">
        <f t="shared" ref="I223" si="491">X243</f>
        <v>138</v>
      </c>
      <c r="J223" s="73">
        <f t="shared" ref="J223" si="492">Y243</f>
        <v>42</v>
      </c>
      <c r="K223" s="104">
        <f t="shared" ref="K223" si="493">Z243</f>
        <v>106.75120243902438</v>
      </c>
      <c r="L223" s="104">
        <f t="shared" ref="L223" si="494">AA243</f>
        <v>204.75</v>
      </c>
      <c r="M223" s="104">
        <f t="shared" ref="M223" si="495">AB243</f>
        <v>49.019999999999996</v>
      </c>
      <c r="O223" s="106" t="s">
        <v>303</v>
      </c>
      <c r="P223" s="106" t="s">
        <v>57</v>
      </c>
      <c r="Q223" s="107">
        <v>3</v>
      </c>
      <c r="R223" s="107">
        <v>127.82</v>
      </c>
      <c r="S223" s="107">
        <v>154.44</v>
      </c>
      <c r="T223" s="107">
        <v>105</v>
      </c>
      <c r="U223" s="108"/>
      <c r="V223" s="108"/>
      <c r="W223" s="108"/>
      <c r="X223" s="108"/>
      <c r="Y223" s="107">
        <v>3</v>
      </c>
      <c r="Z223" s="107">
        <v>127.82</v>
      </c>
      <c r="AA223" s="107">
        <v>154.44</v>
      </c>
      <c r="AB223" s="107">
        <v>105</v>
      </c>
    </row>
    <row r="224" spans="1:28" ht="14.25">
      <c r="A224" s="71" t="s">
        <v>50</v>
      </c>
      <c r="B224" s="76">
        <f>Q218</f>
        <v>24</v>
      </c>
      <c r="C224" s="105">
        <f t="shared" ref="C224:C225" si="496">R218</f>
        <v>200.16600000000003</v>
      </c>
      <c r="D224" s="105">
        <f t="shared" ref="D224:D225" si="497">S218</f>
        <v>292.5</v>
      </c>
      <c r="E224" s="105">
        <f t="shared" ref="E224:E225" si="498">T218</f>
        <v>76.11</v>
      </c>
      <c r="F224" s="76">
        <f t="shared" ref="F224:F225" si="499">U218</f>
        <v>19</v>
      </c>
      <c r="G224" s="105">
        <f t="shared" ref="G224:G225" si="500">V218</f>
        <v>223.36073684210527</v>
      </c>
      <c r="H224" s="105">
        <f t="shared" ref="H224:H225" si="501">W218</f>
        <v>292.5</v>
      </c>
      <c r="I224" s="105">
        <f t="shared" ref="I224:I225" si="502">X218</f>
        <v>140.4</v>
      </c>
      <c r="J224" s="76">
        <f t="shared" ref="J224:J225" si="503">Y218</f>
        <v>5</v>
      </c>
      <c r="K224" s="105">
        <f t="shared" ref="K224:K225" si="504">Z218</f>
        <v>112.026</v>
      </c>
      <c r="L224" s="105">
        <f t="shared" ref="L224:L225" si="505">AA218</f>
        <v>166.48</v>
      </c>
      <c r="M224" s="105">
        <f t="shared" ref="M224:M225" si="506">AB218</f>
        <v>76.11</v>
      </c>
      <c r="O224" s="106" t="s">
        <v>303</v>
      </c>
      <c r="P224" s="106" t="s">
        <v>58</v>
      </c>
      <c r="Q224" s="107">
        <v>28</v>
      </c>
      <c r="R224" s="107">
        <v>117.76285714285714</v>
      </c>
      <c r="S224" s="107">
        <v>248.04</v>
      </c>
      <c r="T224" s="107">
        <v>76</v>
      </c>
      <c r="U224" s="107">
        <v>6</v>
      </c>
      <c r="V224" s="107">
        <v>152.53166666666667</v>
      </c>
      <c r="W224" s="107">
        <v>248.04</v>
      </c>
      <c r="X224" s="107">
        <v>103.5</v>
      </c>
      <c r="Y224" s="107">
        <v>22</v>
      </c>
      <c r="Z224" s="107">
        <v>108.28045454545455</v>
      </c>
      <c r="AA224" s="107">
        <v>132</v>
      </c>
      <c r="AB224" s="107">
        <v>76</v>
      </c>
    </row>
    <row r="225" spans="1:28" ht="14.25">
      <c r="A225" s="71" t="s">
        <v>51</v>
      </c>
      <c r="B225" s="76">
        <f>Q219</f>
        <v>45</v>
      </c>
      <c r="C225" s="105">
        <f t="shared" si="496"/>
        <v>123.29225681818183</v>
      </c>
      <c r="D225" s="105">
        <f t="shared" si="497"/>
        <v>231.25</v>
      </c>
      <c r="E225" s="105">
        <f t="shared" si="498"/>
        <v>49.019999999999996</v>
      </c>
      <c r="F225" s="76">
        <f t="shared" si="499"/>
        <v>8</v>
      </c>
      <c r="G225" s="105">
        <f t="shared" si="500"/>
        <v>201.02375000000001</v>
      </c>
      <c r="H225" s="105">
        <f t="shared" si="501"/>
        <v>231.25</v>
      </c>
      <c r="I225" s="105">
        <f t="shared" si="502"/>
        <v>138</v>
      </c>
      <c r="J225" s="76">
        <f t="shared" si="503"/>
        <v>37</v>
      </c>
      <c r="K225" s="105">
        <f t="shared" si="504"/>
        <v>106.01859166666667</v>
      </c>
      <c r="L225" s="105">
        <f t="shared" si="505"/>
        <v>204.75</v>
      </c>
      <c r="M225" s="105">
        <f t="shared" si="506"/>
        <v>49.019999999999996</v>
      </c>
      <c r="O225" s="106" t="s">
        <v>59</v>
      </c>
      <c r="P225" s="106" t="s">
        <v>60</v>
      </c>
      <c r="Q225" s="107">
        <v>75</v>
      </c>
      <c r="R225" s="107">
        <v>123.68902666666669</v>
      </c>
      <c r="S225" s="107">
        <v>393.12</v>
      </c>
      <c r="T225" s="107">
        <v>70.210000000000008</v>
      </c>
      <c r="U225" s="107">
        <v>4</v>
      </c>
      <c r="V225" s="107">
        <v>393.12</v>
      </c>
      <c r="W225" s="107">
        <v>393.12</v>
      </c>
      <c r="X225" s="107">
        <v>393.12</v>
      </c>
      <c r="Y225" s="107">
        <v>71</v>
      </c>
      <c r="Z225" s="107">
        <v>108.50981690140844</v>
      </c>
      <c r="AA225" s="107">
        <v>219.125</v>
      </c>
      <c r="AB225" s="107">
        <v>70.210000000000008</v>
      </c>
    </row>
    <row r="226" spans="1:28" ht="14.25">
      <c r="A226" s="34" t="s">
        <v>52</v>
      </c>
      <c r="B226" s="73">
        <f>Q244</f>
        <v>24</v>
      </c>
      <c r="C226" s="104">
        <f t="shared" ref="C226" si="507">R244</f>
        <v>124.7243125</v>
      </c>
      <c r="D226" s="104">
        <f t="shared" ref="D226" si="508">S244</f>
        <v>178.60049999999998</v>
      </c>
      <c r="E226" s="104">
        <f t="shared" ref="E226" si="509">T244</f>
        <v>65.087500000000006</v>
      </c>
      <c r="F226" s="73">
        <f t="shared" ref="F226" si="510">U244</f>
        <v>4</v>
      </c>
      <c r="G226" s="104">
        <f t="shared" ref="G226" si="511">V244</f>
        <v>163.08750000000001</v>
      </c>
      <c r="H226" s="104">
        <f t="shared" ref="H226" si="512">W244</f>
        <v>166.75</v>
      </c>
      <c r="I226" s="104">
        <f t="shared" ref="I226" si="513">X244</f>
        <v>152.1</v>
      </c>
      <c r="J226" s="73">
        <f t="shared" ref="J226" si="514">Y244</f>
        <v>20</v>
      </c>
      <c r="K226" s="104">
        <f t="shared" ref="K226" si="515">Z244</f>
        <v>117.05167500000002</v>
      </c>
      <c r="L226" s="104">
        <f t="shared" ref="L226" si="516">AA244</f>
        <v>178.60049999999998</v>
      </c>
      <c r="M226" s="104">
        <f t="shared" ref="M226" si="517">AB244</f>
        <v>65.087500000000006</v>
      </c>
      <c r="O226" s="106" t="s">
        <v>59</v>
      </c>
      <c r="P226" s="106" t="s">
        <v>61</v>
      </c>
      <c r="Q226" s="107">
        <v>73</v>
      </c>
      <c r="R226" s="107">
        <v>119.54208904109586</v>
      </c>
      <c r="S226" s="107">
        <v>203.57999999999998</v>
      </c>
      <c r="T226" s="107">
        <v>58.31</v>
      </c>
      <c r="U226" s="107">
        <v>16</v>
      </c>
      <c r="V226" s="107">
        <v>148.73624999999998</v>
      </c>
      <c r="W226" s="107">
        <v>203.57999999999998</v>
      </c>
      <c r="X226" s="107">
        <v>115.83</v>
      </c>
      <c r="Y226" s="107">
        <v>57</v>
      </c>
      <c r="Z226" s="107">
        <v>111.34723684210525</v>
      </c>
      <c r="AA226" s="107">
        <v>164.45</v>
      </c>
      <c r="AB226" s="107">
        <v>58.31</v>
      </c>
    </row>
    <row r="227" spans="1:28" ht="14.25">
      <c r="A227" s="71" t="s">
        <v>53</v>
      </c>
      <c r="B227" s="76">
        <f>Q220</f>
        <v>24</v>
      </c>
      <c r="C227" s="105">
        <f t="shared" ref="C227" si="518">R220</f>
        <v>124.7243125</v>
      </c>
      <c r="D227" s="105">
        <f t="shared" ref="D227" si="519">S220</f>
        <v>178.60049999999998</v>
      </c>
      <c r="E227" s="105">
        <f t="shared" ref="E227" si="520">T220</f>
        <v>65.087500000000006</v>
      </c>
      <c r="F227" s="76">
        <f t="shared" ref="F227" si="521">U220</f>
        <v>4</v>
      </c>
      <c r="G227" s="105">
        <f t="shared" ref="G227" si="522">V220</f>
        <v>163.08750000000001</v>
      </c>
      <c r="H227" s="105">
        <f t="shared" ref="H227" si="523">W220</f>
        <v>166.75</v>
      </c>
      <c r="I227" s="105">
        <f t="shared" ref="I227" si="524">X220</f>
        <v>152.1</v>
      </c>
      <c r="J227" s="76">
        <f t="shared" ref="J227" si="525">Y220</f>
        <v>20</v>
      </c>
      <c r="K227" s="105">
        <f t="shared" ref="K227" si="526">Z220</f>
        <v>117.05167500000002</v>
      </c>
      <c r="L227" s="105">
        <f t="shared" ref="L227" si="527">AA220</f>
        <v>178.60049999999998</v>
      </c>
      <c r="M227" s="105">
        <f t="shared" ref="M227" si="528">AB220</f>
        <v>65.087500000000006</v>
      </c>
      <c r="O227" s="106" t="s">
        <v>59</v>
      </c>
      <c r="P227" s="106" t="s">
        <v>62</v>
      </c>
      <c r="Q227" s="107">
        <v>44</v>
      </c>
      <c r="R227" s="107">
        <v>168.879029090909</v>
      </c>
      <c r="S227" s="107">
        <v>344.7405</v>
      </c>
      <c r="T227" s="107">
        <v>81.650000000000006</v>
      </c>
      <c r="U227" s="107">
        <v>7</v>
      </c>
      <c r="V227" s="107">
        <v>344.45228571428567</v>
      </c>
      <c r="W227" s="107">
        <v>344.7405</v>
      </c>
      <c r="X227" s="107">
        <v>342.72300000000001</v>
      </c>
      <c r="Y227" s="107">
        <v>37</v>
      </c>
      <c r="Z227" s="107">
        <v>135.66246702702705</v>
      </c>
      <c r="AA227" s="107">
        <v>260.90999999999997</v>
      </c>
      <c r="AB227" s="107">
        <v>81.650000000000006</v>
      </c>
    </row>
    <row r="228" spans="1:28" ht="14.25">
      <c r="A228" s="34" t="s">
        <v>54</v>
      </c>
      <c r="B228" s="73">
        <f>Q245</f>
        <v>37</v>
      </c>
      <c r="C228" s="104">
        <f t="shared" ref="C228" si="529">R245</f>
        <v>120.46997837837839</v>
      </c>
      <c r="D228" s="104">
        <f t="shared" ref="D228" si="530">S245</f>
        <v>248.04</v>
      </c>
      <c r="E228" s="104">
        <f t="shared" ref="E228" si="531">T245</f>
        <v>72.209199999999996</v>
      </c>
      <c r="F228" s="73">
        <f t="shared" ref="F228" si="532">U245</f>
        <v>7</v>
      </c>
      <c r="G228" s="104">
        <f t="shared" ref="G228" si="533">V245</f>
        <v>156.88428571428571</v>
      </c>
      <c r="H228" s="104">
        <f t="shared" ref="H228" si="534">W245</f>
        <v>248.04</v>
      </c>
      <c r="I228" s="104">
        <f t="shared" ref="I228" si="535">X245</f>
        <v>103.5</v>
      </c>
      <c r="J228" s="73">
        <f t="shared" ref="J228" si="536">Y245</f>
        <v>30</v>
      </c>
      <c r="K228" s="104">
        <f t="shared" ref="K228" si="537">Z245</f>
        <v>111.97330666666669</v>
      </c>
      <c r="L228" s="104">
        <f t="shared" ref="L228" si="538">AA245</f>
        <v>161</v>
      </c>
      <c r="M228" s="104">
        <f t="shared" ref="M228" si="539">AB245</f>
        <v>72.209199999999996</v>
      </c>
      <c r="O228" s="106" t="s">
        <v>59</v>
      </c>
      <c r="P228" s="106" t="s">
        <v>63</v>
      </c>
      <c r="Q228" s="107">
        <v>35</v>
      </c>
      <c r="R228" s="107">
        <v>122.81930285714284</v>
      </c>
      <c r="S228" s="107">
        <v>262.08</v>
      </c>
      <c r="T228" s="107">
        <v>78.539999999999992</v>
      </c>
      <c r="U228" s="107">
        <v>2</v>
      </c>
      <c r="V228" s="107">
        <v>262.08</v>
      </c>
      <c r="W228" s="107">
        <v>262.08</v>
      </c>
      <c r="X228" s="107">
        <v>262.08</v>
      </c>
      <c r="Y228" s="107">
        <v>33</v>
      </c>
      <c r="Z228" s="107">
        <v>114.37926060606061</v>
      </c>
      <c r="AA228" s="107">
        <v>156.4</v>
      </c>
      <c r="AB228" s="107">
        <v>78.539999999999992</v>
      </c>
    </row>
    <row r="229" spans="1:28" ht="14.25">
      <c r="A229" s="71" t="s">
        <v>72</v>
      </c>
      <c r="B229" s="76">
        <f>Q221</f>
        <v>2</v>
      </c>
      <c r="C229" s="105">
        <f t="shared" ref="C229:C232" si="540">R221</f>
        <v>172</v>
      </c>
      <c r="D229" s="105">
        <f t="shared" ref="D229:D232" si="541">S221</f>
        <v>183</v>
      </c>
      <c r="E229" s="105">
        <f t="shared" ref="E229:E232" si="542">T221</f>
        <v>161</v>
      </c>
      <c r="F229" s="76">
        <f t="shared" ref="F229:F232" si="543">U221</f>
        <v>1</v>
      </c>
      <c r="G229" s="105">
        <f t="shared" ref="G229:G232" si="544">V221</f>
        <v>183</v>
      </c>
      <c r="H229" s="105">
        <f t="shared" ref="H229:H232" si="545">W221</f>
        <v>183</v>
      </c>
      <c r="I229" s="105">
        <f t="shared" ref="I229:I232" si="546">X221</f>
        <v>183</v>
      </c>
      <c r="J229" s="76">
        <f t="shared" ref="J229:J232" si="547">Y221</f>
        <v>1</v>
      </c>
      <c r="K229" s="105">
        <f t="shared" ref="K229:K232" si="548">Z221</f>
        <v>161</v>
      </c>
      <c r="L229" s="105">
        <f t="shared" ref="L229:L232" si="549">AA221</f>
        <v>161</v>
      </c>
      <c r="M229" s="105">
        <f t="shared" ref="M229:M232" si="550">AB221</f>
        <v>161</v>
      </c>
      <c r="O229" s="106" t="s">
        <v>64</v>
      </c>
      <c r="P229" s="106" t="s">
        <v>65</v>
      </c>
      <c r="Q229" s="107">
        <v>48</v>
      </c>
      <c r="R229" s="107">
        <v>138.59708333333336</v>
      </c>
      <c r="S229" s="107">
        <v>445.77</v>
      </c>
      <c r="T229" s="107">
        <v>77.59</v>
      </c>
      <c r="U229" s="107">
        <v>16</v>
      </c>
      <c r="V229" s="107">
        <v>186.59437500000001</v>
      </c>
      <c r="W229" s="107">
        <v>445.77</v>
      </c>
      <c r="X229" s="107">
        <v>142.13</v>
      </c>
      <c r="Y229" s="107">
        <v>32</v>
      </c>
      <c r="Z229" s="107">
        <v>114.59843749999999</v>
      </c>
      <c r="AA229" s="107">
        <v>135.72</v>
      </c>
      <c r="AB229" s="107">
        <v>77.59</v>
      </c>
    </row>
    <row r="230" spans="1:28" ht="14.25">
      <c r="A230" s="71" t="s">
        <v>56</v>
      </c>
      <c r="B230" s="76">
        <f t="shared" ref="B230:B232" si="551">Q222</f>
        <v>4</v>
      </c>
      <c r="C230" s="105">
        <f t="shared" si="540"/>
        <v>108.14230000000001</v>
      </c>
      <c r="D230" s="105">
        <f t="shared" si="541"/>
        <v>129.87</v>
      </c>
      <c r="E230" s="105">
        <f t="shared" si="542"/>
        <v>72.209199999999996</v>
      </c>
      <c r="F230" s="76">
        <f t="shared" si="543"/>
        <v>0</v>
      </c>
      <c r="G230" s="105">
        <f t="shared" si="544"/>
        <v>0</v>
      </c>
      <c r="H230" s="105">
        <f t="shared" si="545"/>
        <v>0</v>
      </c>
      <c r="I230" s="105">
        <f t="shared" si="546"/>
        <v>0</v>
      </c>
      <c r="J230" s="76">
        <f t="shared" si="547"/>
        <v>4</v>
      </c>
      <c r="K230" s="105">
        <f t="shared" si="548"/>
        <v>108.14230000000001</v>
      </c>
      <c r="L230" s="105">
        <f t="shared" si="549"/>
        <v>129.87</v>
      </c>
      <c r="M230" s="105">
        <f t="shared" si="550"/>
        <v>72.209199999999996</v>
      </c>
      <c r="O230" s="106" t="s">
        <v>64</v>
      </c>
      <c r="P230" s="106" t="s">
        <v>66</v>
      </c>
      <c r="Q230" s="107">
        <v>26</v>
      </c>
      <c r="R230" s="107">
        <v>198.73076923076923</v>
      </c>
      <c r="S230" s="107">
        <v>257.39999999999998</v>
      </c>
      <c r="T230" s="107">
        <v>87.4</v>
      </c>
      <c r="U230" s="107">
        <v>22</v>
      </c>
      <c r="V230" s="107">
        <v>218.97272727272727</v>
      </c>
      <c r="W230" s="107">
        <v>257.39999999999998</v>
      </c>
      <c r="X230" s="107">
        <v>129.94999999999999</v>
      </c>
      <c r="Y230" s="107">
        <v>4</v>
      </c>
      <c r="Z230" s="107">
        <v>87.4</v>
      </c>
      <c r="AA230" s="107">
        <v>87.4</v>
      </c>
      <c r="AB230" s="107">
        <v>87.4</v>
      </c>
    </row>
    <row r="231" spans="1:28" ht="14.25">
      <c r="A231" s="71" t="s">
        <v>57</v>
      </c>
      <c r="B231" s="76">
        <f t="shared" si="551"/>
        <v>3</v>
      </c>
      <c r="C231" s="105">
        <f t="shared" si="540"/>
        <v>127.82</v>
      </c>
      <c r="D231" s="105">
        <f t="shared" si="541"/>
        <v>154.44</v>
      </c>
      <c r="E231" s="105">
        <f t="shared" si="542"/>
        <v>105</v>
      </c>
      <c r="F231" s="76">
        <f t="shared" si="543"/>
        <v>0</v>
      </c>
      <c r="G231" s="105">
        <f t="shared" si="544"/>
        <v>0</v>
      </c>
      <c r="H231" s="105">
        <f t="shared" si="545"/>
        <v>0</v>
      </c>
      <c r="I231" s="105">
        <f t="shared" si="546"/>
        <v>0</v>
      </c>
      <c r="J231" s="76">
        <f t="shared" si="547"/>
        <v>3</v>
      </c>
      <c r="K231" s="105">
        <f t="shared" si="548"/>
        <v>127.82</v>
      </c>
      <c r="L231" s="105">
        <f t="shared" si="549"/>
        <v>154.44</v>
      </c>
      <c r="M231" s="105">
        <f t="shared" si="550"/>
        <v>105</v>
      </c>
      <c r="O231" s="106" t="s">
        <v>64</v>
      </c>
      <c r="P231" s="106" t="s">
        <v>67</v>
      </c>
      <c r="Q231" s="107">
        <v>71</v>
      </c>
      <c r="R231" s="107">
        <v>108.32073661971837</v>
      </c>
      <c r="S231" s="107">
        <v>241.9794</v>
      </c>
      <c r="T231" s="107">
        <v>43.465499999999999</v>
      </c>
      <c r="U231" s="107">
        <v>11</v>
      </c>
      <c r="V231" s="107">
        <v>239.04589090909093</v>
      </c>
      <c r="W231" s="107">
        <v>241.9794</v>
      </c>
      <c r="X231" s="107">
        <v>209.71080000000001</v>
      </c>
      <c r="Y231" s="107">
        <v>60</v>
      </c>
      <c r="Z231" s="107">
        <v>84.354458333333383</v>
      </c>
      <c r="AA231" s="107">
        <v>157.94999999999999</v>
      </c>
      <c r="AB231" s="107">
        <v>43.465499999999999</v>
      </c>
    </row>
    <row r="232" spans="1:28" ht="14.25">
      <c r="A232" s="71" t="s">
        <v>58</v>
      </c>
      <c r="B232" s="76">
        <f t="shared" si="551"/>
        <v>28</v>
      </c>
      <c r="C232" s="105">
        <f t="shared" si="540"/>
        <v>117.76285714285714</v>
      </c>
      <c r="D232" s="105">
        <f t="shared" si="541"/>
        <v>248.04</v>
      </c>
      <c r="E232" s="105">
        <f t="shared" si="542"/>
        <v>76</v>
      </c>
      <c r="F232" s="76">
        <f t="shared" si="543"/>
        <v>6</v>
      </c>
      <c r="G232" s="105">
        <f t="shared" si="544"/>
        <v>152.53166666666667</v>
      </c>
      <c r="H232" s="105">
        <f t="shared" si="545"/>
        <v>248.04</v>
      </c>
      <c r="I232" s="105">
        <f t="shared" si="546"/>
        <v>103.5</v>
      </c>
      <c r="J232" s="76">
        <f t="shared" si="547"/>
        <v>22</v>
      </c>
      <c r="K232" s="105">
        <f t="shared" si="548"/>
        <v>108.28045454545455</v>
      </c>
      <c r="L232" s="105">
        <f t="shared" si="549"/>
        <v>132</v>
      </c>
      <c r="M232" s="105">
        <f t="shared" si="550"/>
        <v>76</v>
      </c>
      <c r="O232" s="106" t="s">
        <v>68</v>
      </c>
      <c r="P232" s="106" t="s">
        <v>69</v>
      </c>
      <c r="Q232" s="107">
        <v>16</v>
      </c>
      <c r="R232" s="107">
        <v>103.43703749999999</v>
      </c>
      <c r="S232" s="107">
        <v>153.387</v>
      </c>
      <c r="T232" s="107">
        <v>65.880300000000005</v>
      </c>
      <c r="U232" s="108"/>
      <c r="V232" s="108"/>
      <c r="W232" s="108"/>
      <c r="X232" s="108"/>
      <c r="Y232" s="107">
        <v>16</v>
      </c>
      <c r="Z232" s="107">
        <v>103.43703749999999</v>
      </c>
      <c r="AA232" s="107">
        <v>153.387</v>
      </c>
      <c r="AB232" s="107">
        <v>65.880300000000005</v>
      </c>
    </row>
    <row r="233" spans="1:28" ht="14.25">
      <c r="A233" s="34" t="s">
        <v>59</v>
      </c>
      <c r="B233" s="73">
        <f>Q246</f>
        <v>227</v>
      </c>
      <c r="C233" s="104">
        <f t="shared" ref="C233" si="552">R246</f>
        <v>130.98062722466963</v>
      </c>
      <c r="D233" s="104">
        <f t="shared" ref="D233" si="553">S246</f>
        <v>393.12</v>
      </c>
      <c r="E233" s="104">
        <f t="shared" ref="E233" si="554">T246</f>
        <v>58.31</v>
      </c>
      <c r="F233" s="73">
        <f t="shared" ref="F233" si="555">U246</f>
        <v>29</v>
      </c>
      <c r="G233" s="104">
        <f t="shared" ref="G233" si="556">V246</f>
        <v>237.50296551724134</v>
      </c>
      <c r="H233" s="104">
        <f t="shared" ref="H233" si="557">W246</f>
        <v>393.12</v>
      </c>
      <c r="I233" s="104">
        <f t="shared" ref="I233" si="558">X246</f>
        <v>115.83</v>
      </c>
      <c r="J233" s="73">
        <f t="shared" ref="J233" si="559">Y246</f>
        <v>198</v>
      </c>
      <c r="K233" s="104">
        <f t="shared" ref="K233" si="560">Z246</f>
        <v>115.37887060606067</v>
      </c>
      <c r="L233" s="104">
        <f t="shared" ref="L233" si="561">AA246</f>
        <v>260.90999999999997</v>
      </c>
      <c r="M233" s="104">
        <f t="shared" ref="M233" si="562">AB246</f>
        <v>58.31</v>
      </c>
      <c r="O233" s="106" t="s">
        <v>68</v>
      </c>
      <c r="P233" s="106" t="s">
        <v>70</v>
      </c>
      <c r="Q233" s="107">
        <v>17</v>
      </c>
      <c r="R233" s="107">
        <v>102.21950000000001</v>
      </c>
      <c r="S233" s="107">
        <v>156.4</v>
      </c>
      <c r="T233" s="107">
        <v>48.566699999999997</v>
      </c>
      <c r="U233" s="108"/>
      <c r="V233" s="108"/>
      <c r="W233" s="108"/>
      <c r="X233" s="108"/>
      <c r="Y233" s="107">
        <v>17</v>
      </c>
      <c r="Z233" s="107">
        <v>102.21950000000001</v>
      </c>
      <c r="AA233" s="107">
        <v>156.4</v>
      </c>
      <c r="AB233" s="107">
        <v>48.566699999999997</v>
      </c>
    </row>
    <row r="234" spans="1:28" ht="14.25">
      <c r="A234" s="71" t="s">
        <v>60</v>
      </c>
      <c r="B234" s="76">
        <f>Q225</f>
        <v>75</v>
      </c>
      <c r="C234" s="105">
        <f t="shared" ref="C234:C237" si="563">R225</f>
        <v>123.68902666666669</v>
      </c>
      <c r="D234" s="105">
        <f t="shared" ref="D234:D237" si="564">S225</f>
        <v>393.12</v>
      </c>
      <c r="E234" s="105">
        <f t="shared" ref="E234:E237" si="565">T225</f>
        <v>70.210000000000008</v>
      </c>
      <c r="F234" s="76">
        <f t="shared" ref="F234:F237" si="566">U225</f>
        <v>4</v>
      </c>
      <c r="G234" s="105">
        <f t="shared" ref="G234:G237" si="567">V225</f>
        <v>393.12</v>
      </c>
      <c r="H234" s="105">
        <f t="shared" ref="H234:H237" si="568">W225</f>
        <v>393.12</v>
      </c>
      <c r="I234" s="105">
        <f t="shared" ref="I234:I237" si="569">X225</f>
        <v>393.12</v>
      </c>
      <c r="J234" s="76">
        <f t="shared" ref="J234:J237" si="570">Y225</f>
        <v>71</v>
      </c>
      <c r="K234" s="105">
        <f t="shared" ref="K234:K237" si="571">Z225</f>
        <v>108.50981690140844</v>
      </c>
      <c r="L234" s="105">
        <f t="shared" ref="L234:L237" si="572">AA225</f>
        <v>219.125</v>
      </c>
      <c r="M234" s="105">
        <f t="shared" ref="M234:M237" si="573">AB225</f>
        <v>70.210000000000008</v>
      </c>
      <c r="O234" s="106" t="s">
        <v>68</v>
      </c>
      <c r="P234" s="106" t="s">
        <v>71</v>
      </c>
      <c r="Q234" s="107">
        <v>13</v>
      </c>
      <c r="R234" s="107">
        <v>70.146369230769224</v>
      </c>
      <c r="S234" s="107">
        <v>93.483000000000004</v>
      </c>
      <c r="T234" s="107">
        <v>43.29</v>
      </c>
      <c r="U234" s="108"/>
      <c r="V234" s="108"/>
      <c r="W234" s="108"/>
      <c r="X234" s="108"/>
      <c r="Y234" s="107">
        <v>13</v>
      </c>
      <c r="Z234" s="107">
        <v>70.146369230769224</v>
      </c>
      <c r="AA234" s="107">
        <v>93.483000000000004</v>
      </c>
      <c r="AB234" s="107">
        <v>43.29</v>
      </c>
    </row>
    <row r="235" spans="1:28" ht="14.25">
      <c r="A235" s="71" t="s">
        <v>61</v>
      </c>
      <c r="B235" s="76">
        <f t="shared" ref="B235:B237" si="574">Q226</f>
        <v>73</v>
      </c>
      <c r="C235" s="105">
        <f t="shared" si="563"/>
        <v>119.54208904109586</v>
      </c>
      <c r="D235" s="105">
        <f t="shared" si="564"/>
        <v>203.57999999999998</v>
      </c>
      <c r="E235" s="105">
        <f t="shared" si="565"/>
        <v>58.31</v>
      </c>
      <c r="F235" s="76">
        <f t="shared" si="566"/>
        <v>16</v>
      </c>
      <c r="G235" s="105">
        <f t="shared" si="567"/>
        <v>148.73624999999998</v>
      </c>
      <c r="H235" s="105">
        <f t="shared" si="568"/>
        <v>203.57999999999998</v>
      </c>
      <c r="I235" s="105">
        <f t="shared" si="569"/>
        <v>115.83</v>
      </c>
      <c r="J235" s="76">
        <f t="shared" si="570"/>
        <v>57</v>
      </c>
      <c r="K235" s="105">
        <f t="shared" si="571"/>
        <v>111.34723684210525</v>
      </c>
      <c r="L235" s="105">
        <f t="shared" si="572"/>
        <v>164.45</v>
      </c>
      <c r="M235" s="105">
        <f t="shared" si="573"/>
        <v>58.31</v>
      </c>
      <c r="P235" s="101" t="s">
        <v>296</v>
      </c>
      <c r="Q235" s="109" t="s">
        <v>304</v>
      </c>
      <c r="R235" s="109" t="s">
        <v>365</v>
      </c>
      <c r="S235" s="109" t="s">
        <v>366</v>
      </c>
      <c r="T235" s="109" t="s">
        <v>367</v>
      </c>
      <c r="U235" s="109" t="s">
        <v>304</v>
      </c>
      <c r="V235" s="109" t="s">
        <v>365</v>
      </c>
      <c r="W235" s="109" t="s">
        <v>366</v>
      </c>
      <c r="X235" s="109" t="s">
        <v>367</v>
      </c>
      <c r="Y235" s="109" t="s">
        <v>304</v>
      </c>
      <c r="Z235" s="109" t="s">
        <v>365</v>
      </c>
      <c r="AA235" s="109" t="s">
        <v>366</v>
      </c>
      <c r="AB235" s="109" t="s">
        <v>367</v>
      </c>
    </row>
    <row r="236" spans="1:28" ht="14.25">
      <c r="A236" s="71" t="s">
        <v>62</v>
      </c>
      <c r="B236" s="76">
        <f t="shared" si="574"/>
        <v>44</v>
      </c>
      <c r="C236" s="105">
        <f t="shared" si="563"/>
        <v>168.879029090909</v>
      </c>
      <c r="D236" s="105">
        <f t="shared" si="564"/>
        <v>344.7405</v>
      </c>
      <c r="E236" s="105">
        <f t="shared" si="565"/>
        <v>81.650000000000006</v>
      </c>
      <c r="F236" s="76">
        <f t="shared" si="566"/>
        <v>7</v>
      </c>
      <c r="G236" s="105">
        <f t="shared" si="567"/>
        <v>344.45228571428567</v>
      </c>
      <c r="H236" s="105">
        <f t="shared" si="568"/>
        <v>344.7405</v>
      </c>
      <c r="I236" s="105">
        <f t="shared" si="569"/>
        <v>342.72300000000001</v>
      </c>
      <c r="J236" s="76">
        <f t="shared" si="570"/>
        <v>37</v>
      </c>
      <c r="K236" s="105">
        <f t="shared" si="571"/>
        <v>135.66246702702705</v>
      </c>
      <c r="L236" s="105">
        <f t="shared" si="572"/>
        <v>260.90999999999997</v>
      </c>
      <c r="M236" s="105">
        <f t="shared" si="573"/>
        <v>81.650000000000006</v>
      </c>
      <c r="P236" s="106" t="s">
        <v>73</v>
      </c>
      <c r="Q236" s="107">
        <v>1070</v>
      </c>
      <c r="R236" s="107">
        <v>121.90843508936982</v>
      </c>
      <c r="S236" s="107">
        <v>1064.7</v>
      </c>
      <c r="T236" s="107">
        <v>42</v>
      </c>
      <c r="U236" s="110">
        <v>5</v>
      </c>
      <c r="V236" s="110">
        <v>554.01199999999994</v>
      </c>
      <c r="W236" s="110">
        <v>737.1</v>
      </c>
      <c r="X236" s="110">
        <v>127.66</v>
      </c>
      <c r="Y236" s="110">
        <v>1065</v>
      </c>
      <c r="Z236" s="110">
        <v>119.8663577504727</v>
      </c>
      <c r="AA236" s="110">
        <v>1064.7</v>
      </c>
      <c r="AB236" s="110">
        <v>42</v>
      </c>
    </row>
    <row r="237" spans="1:28" ht="14.25">
      <c r="A237" s="71" t="s">
        <v>63</v>
      </c>
      <c r="B237" s="76">
        <f t="shared" si="574"/>
        <v>35</v>
      </c>
      <c r="C237" s="105">
        <f t="shared" si="563"/>
        <v>122.81930285714284</v>
      </c>
      <c r="D237" s="105">
        <f t="shared" si="564"/>
        <v>262.08</v>
      </c>
      <c r="E237" s="105">
        <f t="shared" si="565"/>
        <v>78.539999999999992</v>
      </c>
      <c r="F237" s="76">
        <f t="shared" si="566"/>
        <v>2</v>
      </c>
      <c r="G237" s="105">
        <f t="shared" si="567"/>
        <v>262.08</v>
      </c>
      <c r="H237" s="105">
        <f t="shared" si="568"/>
        <v>262.08</v>
      </c>
      <c r="I237" s="105">
        <f t="shared" si="569"/>
        <v>262.08</v>
      </c>
      <c r="J237" s="76">
        <f t="shared" si="570"/>
        <v>33</v>
      </c>
      <c r="K237" s="105">
        <f t="shared" si="571"/>
        <v>114.37926060606061</v>
      </c>
      <c r="L237" s="105">
        <f t="shared" si="572"/>
        <v>156.4</v>
      </c>
      <c r="M237" s="105">
        <f t="shared" si="573"/>
        <v>78.539999999999992</v>
      </c>
      <c r="P237" s="106" t="s">
        <v>299</v>
      </c>
      <c r="Q237" s="107">
        <v>1661</v>
      </c>
      <c r="R237" s="107">
        <v>129.15840474452526</v>
      </c>
      <c r="S237" s="107">
        <v>320</v>
      </c>
      <c r="T237" s="107">
        <v>44.61</v>
      </c>
      <c r="U237" s="110">
        <v>46</v>
      </c>
      <c r="V237" s="110">
        <v>278.3563043478261</v>
      </c>
      <c r="W237" s="110">
        <v>320</v>
      </c>
      <c r="X237" s="110">
        <v>189.54</v>
      </c>
      <c r="Y237" s="110">
        <v>1615</v>
      </c>
      <c r="Z237" s="110">
        <v>124.8635966207757</v>
      </c>
      <c r="AA237" s="110">
        <v>266.25</v>
      </c>
      <c r="AB237" s="110">
        <v>44.61</v>
      </c>
    </row>
    <row r="238" spans="1:28" ht="14.25">
      <c r="A238" s="34" t="s">
        <v>64</v>
      </c>
      <c r="B238" s="73">
        <f>Q247</f>
        <v>145</v>
      </c>
      <c r="C238" s="104">
        <f t="shared" ref="C238" si="575">R247</f>
        <v>134.5547055172415</v>
      </c>
      <c r="D238" s="104">
        <f t="shared" ref="D238" si="576">S247</f>
        <v>445.77</v>
      </c>
      <c r="E238" s="104">
        <f t="shared" ref="E238" si="577">T247</f>
        <v>43.465499999999999</v>
      </c>
      <c r="F238" s="73">
        <f t="shared" ref="F238" si="578">U247</f>
        <v>49</v>
      </c>
      <c r="G238" s="104">
        <f t="shared" ref="G238" si="579">V247</f>
        <v>212.90642448979594</v>
      </c>
      <c r="H238" s="104">
        <f t="shared" ref="H238" si="580">W247</f>
        <v>445.77</v>
      </c>
      <c r="I238" s="104">
        <f t="shared" ref="I238" si="581">X247</f>
        <v>129.94999999999999</v>
      </c>
      <c r="J238" s="73">
        <f t="shared" ref="J238" si="582">Y247</f>
        <v>96</v>
      </c>
      <c r="K238" s="104">
        <f t="shared" ref="K238" si="583">Z247</f>
        <v>94.562682291666576</v>
      </c>
      <c r="L238" s="104">
        <f t="shared" ref="L238" si="584">AA247</f>
        <v>157.94999999999999</v>
      </c>
      <c r="M238" s="104">
        <f t="shared" ref="M238" si="585">AB247</f>
        <v>43.465499999999999</v>
      </c>
      <c r="P238" s="106" t="s">
        <v>300</v>
      </c>
      <c r="Q238" s="107">
        <v>766</v>
      </c>
      <c r="R238" s="107">
        <v>126.59840104438649</v>
      </c>
      <c r="S238" s="107">
        <v>1296.4068</v>
      </c>
      <c r="T238" s="107">
        <v>14.2681</v>
      </c>
      <c r="U238" s="110">
        <v>25</v>
      </c>
      <c r="V238" s="110">
        <v>256.38174399999997</v>
      </c>
      <c r="W238" s="110">
        <v>555.72659999999996</v>
      </c>
      <c r="X238" s="110">
        <v>126.85</v>
      </c>
      <c r="Y238" s="110">
        <v>741</v>
      </c>
      <c r="Z238" s="110">
        <v>122.21974574898785</v>
      </c>
      <c r="AA238" s="110">
        <v>1296.4068</v>
      </c>
      <c r="AB238" s="110">
        <v>14.2681</v>
      </c>
    </row>
    <row r="239" spans="1:28" ht="14.25">
      <c r="A239" s="71" t="s">
        <v>65</v>
      </c>
      <c r="B239" s="76">
        <f>Q229</f>
        <v>48</v>
      </c>
      <c r="C239" s="105">
        <f t="shared" ref="C239:C241" si="586">R229</f>
        <v>138.59708333333336</v>
      </c>
      <c r="D239" s="105">
        <f t="shared" ref="D239:D241" si="587">S229</f>
        <v>445.77</v>
      </c>
      <c r="E239" s="105">
        <f t="shared" ref="E239:E241" si="588">T229</f>
        <v>77.59</v>
      </c>
      <c r="F239" s="76">
        <f t="shared" ref="F239:F241" si="589">U229</f>
        <v>16</v>
      </c>
      <c r="G239" s="105">
        <f t="shared" ref="G239:G241" si="590">V229</f>
        <v>186.59437500000001</v>
      </c>
      <c r="H239" s="105">
        <f t="shared" ref="H239:H241" si="591">W229</f>
        <v>445.77</v>
      </c>
      <c r="I239" s="105">
        <f t="shared" ref="I239:I241" si="592">X229</f>
        <v>142.13</v>
      </c>
      <c r="J239" s="76">
        <f t="shared" ref="J239:J241" si="593">Y229</f>
        <v>32</v>
      </c>
      <c r="K239" s="105">
        <f t="shared" ref="K239:K241" si="594">Z229</f>
        <v>114.59843749999999</v>
      </c>
      <c r="L239" s="105">
        <f t="shared" ref="L239:L241" si="595">AA229</f>
        <v>135.72</v>
      </c>
      <c r="M239" s="105">
        <f t="shared" ref="M239:M241" si="596">AB229</f>
        <v>77.59</v>
      </c>
      <c r="P239" s="106" t="s">
        <v>301</v>
      </c>
      <c r="Q239" s="107">
        <v>1282</v>
      </c>
      <c r="R239" s="107">
        <v>117.42166512539148</v>
      </c>
      <c r="S239" s="107">
        <v>960</v>
      </c>
      <c r="T239" s="107">
        <v>35.53</v>
      </c>
      <c r="U239" s="110">
        <v>18</v>
      </c>
      <c r="V239" s="110">
        <v>327.72055555555556</v>
      </c>
      <c r="W239" s="110">
        <v>960</v>
      </c>
      <c r="X239" s="110">
        <v>181.35</v>
      </c>
      <c r="Y239" s="110">
        <v>1264</v>
      </c>
      <c r="Z239" s="110">
        <v>114.41261899840987</v>
      </c>
      <c r="AA239" s="110">
        <v>267.02999999999997</v>
      </c>
      <c r="AB239" s="110">
        <v>35.53</v>
      </c>
    </row>
    <row r="240" spans="1:28" ht="14.25">
      <c r="A240" s="71" t="s">
        <v>66</v>
      </c>
      <c r="B240" s="76">
        <f t="shared" ref="B240:B241" si="597">Q230</f>
        <v>26</v>
      </c>
      <c r="C240" s="105">
        <f t="shared" si="586"/>
        <v>198.73076923076923</v>
      </c>
      <c r="D240" s="105">
        <f t="shared" si="587"/>
        <v>257.39999999999998</v>
      </c>
      <c r="E240" s="105">
        <f t="shared" si="588"/>
        <v>87.4</v>
      </c>
      <c r="F240" s="76">
        <f t="shared" si="589"/>
        <v>22</v>
      </c>
      <c r="G240" s="105">
        <f t="shared" si="590"/>
        <v>218.97272727272727</v>
      </c>
      <c r="H240" s="105">
        <f t="shared" si="591"/>
        <v>257.39999999999998</v>
      </c>
      <c r="I240" s="105">
        <f t="shared" si="592"/>
        <v>129.94999999999999</v>
      </c>
      <c r="J240" s="76">
        <f t="shared" si="593"/>
        <v>4</v>
      </c>
      <c r="K240" s="105">
        <f t="shared" si="594"/>
        <v>87.4</v>
      </c>
      <c r="L240" s="105">
        <f t="shared" si="595"/>
        <v>87.4</v>
      </c>
      <c r="M240" s="105">
        <f t="shared" si="596"/>
        <v>87.4</v>
      </c>
      <c r="P240" s="106" t="s">
        <v>35</v>
      </c>
      <c r="Q240" s="107">
        <v>577</v>
      </c>
      <c r="R240" s="107">
        <v>108.39781343222478</v>
      </c>
      <c r="S240" s="107">
        <v>231</v>
      </c>
      <c r="T240" s="107">
        <v>35.36</v>
      </c>
      <c r="U240" s="110">
        <v>26</v>
      </c>
      <c r="V240" s="110">
        <v>158.72103270744998</v>
      </c>
      <c r="W240" s="110">
        <v>231</v>
      </c>
      <c r="X240" s="110">
        <v>68</v>
      </c>
      <c r="Y240" s="110">
        <v>551</v>
      </c>
      <c r="Z240" s="110">
        <v>106.02321506352087</v>
      </c>
      <c r="AA240" s="110">
        <v>217.62</v>
      </c>
      <c r="AB240" s="110">
        <v>35.36</v>
      </c>
    </row>
    <row r="241" spans="1:28" ht="14.25">
      <c r="A241" s="71" t="s">
        <v>67</v>
      </c>
      <c r="B241" s="76">
        <f t="shared" si="597"/>
        <v>71</v>
      </c>
      <c r="C241" s="105">
        <f t="shared" si="586"/>
        <v>108.32073661971837</v>
      </c>
      <c r="D241" s="105">
        <f t="shared" si="587"/>
        <v>241.9794</v>
      </c>
      <c r="E241" s="105">
        <f t="shared" si="588"/>
        <v>43.465499999999999</v>
      </c>
      <c r="F241" s="76">
        <f t="shared" si="589"/>
        <v>11</v>
      </c>
      <c r="G241" s="105">
        <f t="shared" si="590"/>
        <v>239.04589090909093</v>
      </c>
      <c r="H241" s="105">
        <f t="shared" si="591"/>
        <v>241.9794</v>
      </c>
      <c r="I241" s="105">
        <f t="shared" si="592"/>
        <v>209.71080000000001</v>
      </c>
      <c r="J241" s="76">
        <f t="shared" si="593"/>
        <v>60</v>
      </c>
      <c r="K241" s="105">
        <f t="shared" si="594"/>
        <v>84.354458333333383</v>
      </c>
      <c r="L241" s="105">
        <f t="shared" si="595"/>
        <v>157.94999999999999</v>
      </c>
      <c r="M241" s="105">
        <f t="shared" si="596"/>
        <v>43.465499999999999</v>
      </c>
      <c r="P241" s="106" t="s">
        <v>42</v>
      </c>
      <c r="Q241" s="107">
        <v>66</v>
      </c>
      <c r="R241" s="107">
        <v>112.71977272727278</v>
      </c>
      <c r="S241" s="107">
        <v>410</v>
      </c>
      <c r="T241" s="107">
        <v>39.369999999999997</v>
      </c>
      <c r="U241" s="110">
        <v>5</v>
      </c>
      <c r="V241" s="110">
        <v>279.30856</v>
      </c>
      <c r="W241" s="110">
        <v>410</v>
      </c>
      <c r="X241" s="110">
        <v>175.5</v>
      </c>
      <c r="Y241" s="110">
        <v>61</v>
      </c>
      <c r="Z241" s="110">
        <v>99.064954098360715</v>
      </c>
      <c r="AA241" s="110">
        <v>171.99</v>
      </c>
      <c r="AB241" s="110">
        <v>39.369999999999997</v>
      </c>
    </row>
    <row r="242" spans="1:28" ht="14.25">
      <c r="A242" s="34" t="s">
        <v>68</v>
      </c>
      <c r="B242" s="73">
        <f>Q248</f>
        <v>46</v>
      </c>
      <c r="C242" s="104">
        <f t="shared" ref="C242" si="598">R248</f>
        <v>93.578845652173911</v>
      </c>
      <c r="D242" s="104">
        <f t="shared" ref="D242" si="599">S248</f>
        <v>156.4</v>
      </c>
      <c r="E242" s="104">
        <f t="shared" ref="E242" si="600">T248</f>
        <v>43.29</v>
      </c>
      <c r="F242" s="73">
        <f t="shared" ref="F242" si="601">U248</f>
        <v>0</v>
      </c>
      <c r="G242" s="104">
        <f t="shared" ref="G242" si="602">V248</f>
        <v>0</v>
      </c>
      <c r="H242" s="104">
        <f t="shared" ref="H242" si="603">W248</f>
        <v>0</v>
      </c>
      <c r="I242" s="104">
        <f t="shared" ref="I242" si="604">X248</f>
        <v>0</v>
      </c>
      <c r="J242" s="73">
        <f t="shared" ref="J242" si="605">Y248</f>
        <v>46</v>
      </c>
      <c r="K242" s="104">
        <f t="shared" ref="K242" si="606">Z248</f>
        <v>93.578845652173911</v>
      </c>
      <c r="L242" s="104">
        <f t="shared" ref="L242" si="607">AA248</f>
        <v>156.4</v>
      </c>
      <c r="M242" s="104">
        <f t="shared" ref="M242" si="608">AB248</f>
        <v>43.29</v>
      </c>
      <c r="P242" s="106" t="s">
        <v>45</v>
      </c>
      <c r="Q242" s="107">
        <v>114</v>
      </c>
      <c r="R242" s="107">
        <v>158.38650000000001</v>
      </c>
      <c r="S242" s="107">
        <v>733.75</v>
      </c>
      <c r="T242" s="107">
        <v>53</v>
      </c>
      <c r="U242" s="110">
        <v>26</v>
      </c>
      <c r="V242" s="110">
        <v>304.01114615384614</v>
      </c>
      <c r="W242" s="110">
        <v>733.75</v>
      </c>
      <c r="X242" s="110">
        <v>137.5</v>
      </c>
      <c r="Y242" s="110">
        <v>88</v>
      </c>
      <c r="Z242" s="110">
        <v>115.36103636363642</v>
      </c>
      <c r="AA242" s="110">
        <v>191.25</v>
      </c>
      <c r="AB242" s="110">
        <v>53</v>
      </c>
    </row>
    <row r="243" spans="1:28" ht="14.25">
      <c r="A243" s="71" t="s">
        <v>69</v>
      </c>
      <c r="B243" s="76">
        <f>Q232</f>
        <v>16</v>
      </c>
      <c r="C243" s="105">
        <f t="shared" ref="C243:C245" si="609">R232</f>
        <v>103.43703749999999</v>
      </c>
      <c r="D243" s="105">
        <f t="shared" ref="D243:D245" si="610">S232</f>
        <v>153.387</v>
      </c>
      <c r="E243" s="105">
        <f t="shared" ref="E243:E245" si="611">T232</f>
        <v>65.880300000000005</v>
      </c>
      <c r="F243" s="76">
        <f t="shared" ref="F243:F245" si="612">U232</f>
        <v>0</v>
      </c>
      <c r="G243" s="105">
        <f t="shared" ref="G243:G245" si="613">V232</f>
        <v>0</v>
      </c>
      <c r="H243" s="105">
        <f t="shared" ref="H243:H245" si="614">W232</f>
        <v>0</v>
      </c>
      <c r="I243" s="105">
        <f t="shared" ref="I243:I245" si="615">X232</f>
        <v>0</v>
      </c>
      <c r="J243" s="76">
        <f t="shared" ref="J243:J245" si="616">Y232</f>
        <v>16</v>
      </c>
      <c r="K243" s="105">
        <f t="shared" ref="K243:K245" si="617">Z232</f>
        <v>103.43703749999999</v>
      </c>
      <c r="L243" s="105">
        <f t="shared" ref="L243:L245" si="618">AA232</f>
        <v>153.387</v>
      </c>
      <c r="M243" s="105">
        <f t="shared" ref="M243:M245" si="619">AB232</f>
        <v>65.880300000000005</v>
      </c>
      <c r="P243" s="106" t="s">
        <v>49</v>
      </c>
      <c r="Q243" s="107">
        <v>69</v>
      </c>
      <c r="R243" s="107">
        <v>150.42416617647061</v>
      </c>
      <c r="S243" s="107">
        <v>292.5</v>
      </c>
      <c r="T243" s="107">
        <v>49.019999999999996</v>
      </c>
      <c r="U243" s="110">
        <v>27</v>
      </c>
      <c r="V243" s="110">
        <v>216.74237037037037</v>
      </c>
      <c r="W243" s="110">
        <v>292.5</v>
      </c>
      <c r="X243" s="110">
        <v>138</v>
      </c>
      <c r="Y243" s="110">
        <v>42</v>
      </c>
      <c r="Z243" s="110">
        <v>106.75120243902438</v>
      </c>
      <c r="AA243" s="110">
        <v>204.75</v>
      </c>
      <c r="AB243" s="110">
        <v>49.019999999999996</v>
      </c>
    </row>
    <row r="244" spans="1:28" ht="14.25">
      <c r="A244" s="71" t="s">
        <v>70</v>
      </c>
      <c r="B244" s="76">
        <f t="shared" ref="B244:B245" si="620">Q233</f>
        <v>17</v>
      </c>
      <c r="C244" s="105">
        <f t="shared" si="609"/>
        <v>102.21950000000001</v>
      </c>
      <c r="D244" s="105">
        <f t="shared" si="610"/>
        <v>156.4</v>
      </c>
      <c r="E244" s="105">
        <f t="shared" si="611"/>
        <v>48.566699999999997</v>
      </c>
      <c r="F244" s="76">
        <f t="shared" si="612"/>
        <v>0</v>
      </c>
      <c r="G244" s="105">
        <f t="shared" si="613"/>
        <v>0</v>
      </c>
      <c r="H244" s="105">
        <f t="shared" si="614"/>
        <v>0</v>
      </c>
      <c r="I244" s="105">
        <f t="shared" si="615"/>
        <v>0</v>
      </c>
      <c r="J244" s="76">
        <f t="shared" si="616"/>
        <v>17</v>
      </c>
      <c r="K244" s="105">
        <f t="shared" si="617"/>
        <v>102.21950000000001</v>
      </c>
      <c r="L244" s="105">
        <f t="shared" si="618"/>
        <v>156.4</v>
      </c>
      <c r="M244" s="105">
        <f t="shared" si="619"/>
        <v>48.566699999999997</v>
      </c>
      <c r="P244" s="106" t="s">
        <v>302</v>
      </c>
      <c r="Q244" s="107">
        <v>24</v>
      </c>
      <c r="R244" s="107">
        <v>124.7243125</v>
      </c>
      <c r="S244" s="107">
        <v>178.60049999999998</v>
      </c>
      <c r="T244" s="107">
        <v>65.087500000000006</v>
      </c>
      <c r="U244" s="110">
        <v>4</v>
      </c>
      <c r="V244" s="110">
        <v>163.08750000000001</v>
      </c>
      <c r="W244" s="110">
        <v>166.75</v>
      </c>
      <c r="X244" s="110">
        <v>152.1</v>
      </c>
      <c r="Y244" s="110">
        <v>20</v>
      </c>
      <c r="Z244" s="110">
        <v>117.05167500000002</v>
      </c>
      <c r="AA244" s="110">
        <v>178.60049999999998</v>
      </c>
      <c r="AB244" s="110">
        <v>65.087500000000006</v>
      </c>
    </row>
    <row r="245" spans="1:28" ht="14.25">
      <c r="A245" s="71" t="s">
        <v>71</v>
      </c>
      <c r="B245" s="76">
        <f t="shared" si="620"/>
        <v>13</v>
      </c>
      <c r="C245" s="105">
        <f t="shared" si="609"/>
        <v>70.146369230769224</v>
      </c>
      <c r="D245" s="105">
        <f t="shared" si="610"/>
        <v>93.483000000000004</v>
      </c>
      <c r="E245" s="105">
        <f t="shared" si="611"/>
        <v>43.29</v>
      </c>
      <c r="F245" s="76">
        <f t="shared" si="612"/>
        <v>0</v>
      </c>
      <c r="G245" s="105">
        <f t="shared" si="613"/>
        <v>0</v>
      </c>
      <c r="H245" s="105">
        <f t="shared" si="614"/>
        <v>0</v>
      </c>
      <c r="I245" s="105">
        <f t="shared" si="615"/>
        <v>0</v>
      </c>
      <c r="J245" s="76">
        <f t="shared" si="616"/>
        <v>13</v>
      </c>
      <c r="K245" s="105">
        <f t="shared" si="617"/>
        <v>70.146369230769224</v>
      </c>
      <c r="L245" s="105">
        <f t="shared" si="618"/>
        <v>93.483000000000004</v>
      </c>
      <c r="M245" s="105">
        <f t="shared" si="619"/>
        <v>43.29</v>
      </c>
      <c r="P245" s="106" t="s">
        <v>303</v>
      </c>
      <c r="Q245" s="107">
        <v>37</v>
      </c>
      <c r="R245" s="107">
        <v>120.46997837837839</v>
      </c>
      <c r="S245" s="107">
        <v>248.04</v>
      </c>
      <c r="T245" s="107">
        <v>72.209199999999996</v>
      </c>
      <c r="U245" s="110">
        <v>7</v>
      </c>
      <c r="V245" s="110">
        <v>156.88428571428571</v>
      </c>
      <c r="W245" s="110">
        <v>248.04</v>
      </c>
      <c r="X245" s="110">
        <v>103.5</v>
      </c>
      <c r="Y245" s="110">
        <v>30</v>
      </c>
      <c r="Z245" s="110">
        <v>111.97330666666669</v>
      </c>
      <c r="AA245" s="110">
        <v>161</v>
      </c>
      <c r="AB245" s="110">
        <v>72.209199999999996</v>
      </c>
    </row>
    <row r="246" spans="1:28" ht="14.25">
      <c r="P246" s="106" t="s">
        <v>59</v>
      </c>
      <c r="Q246" s="107">
        <v>227</v>
      </c>
      <c r="R246" s="107">
        <v>130.98062722466963</v>
      </c>
      <c r="S246" s="107">
        <v>393.12</v>
      </c>
      <c r="T246" s="107">
        <v>58.31</v>
      </c>
      <c r="U246" s="110">
        <v>29</v>
      </c>
      <c r="V246" s="110">
        <v>237.50296551724134</v>
      </c>
      <c r="W246" s="110">
        <v>393.12</v>
      </c>
      <c r="X246" s="110">
        <v>115.83</v>
      </c>
      <c r="Y246" s="110">
        <v>198</v>
      </c>
      <c r="Z246" s="110">
        <v>115.37887060606067</v>
      </c>
      <c r="AA246" s="110">
        <v>260.90999999999997</v>
      </c>
      <c r="AB246" s="110">
        <v>58.31</v>
      </c>
    </row>
    <row r="247" spans="1:28" ht="14.25">
      <c r="P247" s="106" t="s">
        <v>64</v>
      </c>
      <c r="Q247" s="107">
        <v>145</v>
      </c>
      <c r="R247" s="107">
        <v>134.5547055172415</v>
      </c>
      <c r="S247" s="107">
        <v>445.77</v>
      </c>
      <c r="T247" s="107">
        <v>43.465499999999999</v>
      </c>
      <c r="U247" s="110">
        <v>49</v>
      </c>
      <c r="V247" s="110">
        <v>212.90642448979594</v>
      </c>
      <c r="W247" s="110">
        <v>445.77</v>
      </c>
      <c r="X247" s="110">
        <v>129.94999999999999</v>
      </c>
      <c r="Y247" s="110">
        <v>96</v>
      </c>
      <c r="Z247" s="110">
        <v>94.562682291666576</v>
      </c>
      <c r="AA247" s="110">
        <v>157.94999999999999</v>
      </c>
      <c r="AB247" s="110">
        <v>43.465499999999999</v>
      </c>
    </row>
    <row r="248" spans="1:28" ht="14.25">
      <c r="P248" s="106" t="s">
        <v>68</v>
      </c>
      <c r="Q248" s="107">
        <v>46</v>
      </c>
      <c r="R248" s="107">
        <v>93.578845652173911</v>
      </c>
      <c r="S248" s="107">
        <v>156.4</v>
      </c>
      <c r="T248" s="107">
        <v>43.29</v>
      </c>
      <c r="U248" s="111"/>
      <c r="V248" s="111"/>
      <c r="W248" s="111"/>
      <c r="X248" s="111"/>
      <c r="Y248" s="110">
        <v>46</v>
      </c>
      <c r="Z248" s="110">
        <v>93.578845652173911</v>
      </c>
      <c r="AA248" s="110">
        <v>156.4</v>
      </c>
      <c r="AB248" s="110">
        <v>43.29</v>
      </c>
    </row>
    <row r="249" spans="1:28" ht="14.25">
      <c r="Q249" s="109" t="s">
        <v>304</v>
      </c>
      <c r="R249" s="109" t="s">
        <v>365</v>
      </c>
      <c r="S249" s="109" t="s">
        <v>366</v>
      </c>
      <c r="T249" s="109" t="s">
        <v>367</v>
      </c>
      <c r="U249" s="109" t="s">
        <v>304</v>
      </c>
      <c r="V249" s="109" t="s">
        <v>365</v>
      </c>
      <c r="W249" s="109" t="s">
        <v>366</v>
      </c>
      <c r="X249" s="109" t="s">
        <v>367</v>
      </c>
      <c r="Y249" s="109" t="s">
        <v>304</v>
      </c>
      <c r="Z249" s="109" t="s">
        <v>365</v>
      </c>
      <c r="AA249" s="109" t="s">
        <v>366</v>
      </c>
      <c r="AB249" s="109" t="s">
        <v>367</v>
      </c>
    </row>
    <row r="250" spans="1:28" ht="14.25">
      <c r="Q250" s="110">
        <v>6084</v>
      </c>
      <c r="R250" s="110">
        <v>123.57473744100464</v>
      </c>
      <c r="S250" s="110">
        <v>1296.4068</v>
      </c>
      <c r="T250" s="110">
        <v>14.2681</v>
      </c>
      <c r="U250" s="110">
        <v>267</v>
      </c>
      <c r="V250" s="110">
        <v>248.06414925241111</v>
      </c>
      <c r="W250" s="110">
        <v>960</v>
      </c>
      <c r="X250" s="110">
        <v>68</v>
      </c>
      <c r="Y250" s="110">
        <v>5817</v>
      </c>
      <c r="Z250" s="110">
        <v>117.83006530936858</v>
      </c>
      <c r="AA250" s="110">
        <v>1296.4068</v>
      </c>
      <c r="AB250" s="110">
        <v>14.2681</v>
      </c>
    </row>
  </sheetData>
  <mergeCells count="27">
    <mergeCell ref="B173:E173"/>
    <mergeCell ref="F173:I173"/>
    <mergeCell ref="J173:M173"/>
    <mergeCell ref="B174:B175"/>
    <mergeCell ref="C174:E174"/>
    <mergeCell ref="F174:F175"/>
    <mergeCell ref="G174:I174"/>
    <mergeCell ref="J174:J175"/>
    <mergeCell ref="K174:M174"/>
    <mergeCell ref="B89:E89"/>
    <mergeCell ref="F89:I89"/>
    <mergeCell ref="J89:M89"/>
    <mergeCell ref="B90:B91"/>
    <mergeCell ref="C90:E90"/>
    <mergeCell ref="F90:F91"/>
    <mergeCell ref="G90:I90"/>
    <mergeCell ref="J90:J91"/>
    <mergeCell ref="K90:M90"/>
    <mergeCell ref="B1:E1"/>
    <mergeCell ref="F1:I1"/>
    <mergeCell ref="J1:M1"/>
    <mergeCell ref="B2:B3"/>
    <mergeCell ref="C2:E2"/>
    <mergeCell ref="F2:F3"/>
    <mergeCell ref="G2:I2"/>
    <mergeCell ref="J2:J3"/>
    <mergeCell ref="K2:M2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53"/>
  <sheetViews>
    <sheetView zoomScale="80" zoomScaleNormal="80" workbookViewId="0">
      <selection activeCell="K6" sqref="K6"/>
    </sheetView>
  </sheetViews>
  <sheetFormatPr defaultColWidth="11.5" defaultRowHeight="10.5"/>
  <cols>
    <col min="1" max="1" width="40.625" style="7" customWidth="1"/>
    <col min="2" max="16384" width="11.5" style="7"/>
  </cols>
  <sheetData>
    <row r="1" spans="1:28">
      <c r="A1" s="112"/>
      <c r="B1" s="228" t="s">
        <v>77</v>
      </c>
      <c r="C1" s="228"/>
      <c r="D1" s="228"/>
      <c r="E1" s="228"/>
      <c r="F1" s="228" t="s">
        <v>84</v>
      </c>
      <c r="G1" s="228"/>
      <c r="H1" s="228"/>
      <c r="I1" s="228"/>
      <c r="J1" s="221" t="s">
        <v>79</v>
      </c>
      <c r="K1" s="221"/>
      <c r="L1" s="221"/>
      <c r="M1" s="221"/>
    </row>
    <row r="2" spans="1:28">
      <c r="A2" s="112"/>
      <c r="B2" s="228" t="s">
        <v>80</v>
      </c>
      <c r="C2" s="228" t="s">
        <v>90</v>
      </c>
      <c r="D2" s="228"/>
      <c r="E2" s="228"/>
      <c r="F2" s="229" t="s">
        <v>80</v>
      </c>
      <c r="G2" s="228" t="s">
        <v>90</v>
      </c>
      <c r="H2" s="228"/>
      <c r="I2" s="228"/>
      <c r="J2" s="229" t="s">
        <v>80</v>
      </c>
      <c r="K2" s="228" t="s">
        <v>90</v>
      </c>
      <c r="L2" s="228"/>
      <c r="M2" s="228"/>
    </row>
    <row r="3" spans="1:28">
      <c r="A3" s="112"/>
      <c r="B3" s="228"/>
      <c r="C3" s="113" t="s">
        <v>86</v>
      </c>
      <c r="D3" s="113" t="s">
        <v>87</v>
      </c>
      <c r="E3" s="113" t="s">
        <v>88</v>
      </c>
      <c r="F3" s="229"/>
      <c r="G3" s="113" t="s">
        <v>86</v>
      </c>
      <c r="H3" s="113" t="s">
        <v>87</v>
      </c>
      <c r="I3" s="113" t="s">
        <v>88</v>
      </c>
      <c r="J3" s="229"/>
      <c r="K3" s="113" t="s">
        <v>86</v>
      </c>
      <c r="L3" s="113" t="s">
        <v>87</v>
      </c>
      <c r="M3" s="113" t="s">
        <v>88</v>
      </c>
    </row>
    <row r="4" spans="1:28">
      <c r="A4" s="51" t="s">
        <v>2</v>
      </c>
      <c r="B4" s="114">
        <f>Q78</f>
        <v>6084</v>
      </c>
      <c r="C4" s="183">
        <v>4048</v>
      </c>
      <c r="D4" s="183">
        <v>23414.6</v>
      </c>
      <c r="E4" s="114">
        <f t="shared" ref="E4:M4" si="0">T78</f>
        <v>395.04950495049508</v>
      </c>
      <c r="F4" s="114">
        <f t="shared" si="0"/>
        <v>267</v>
      </c>
      <c r="G4" s="114">
        <f t="shared" si="0"/>
        <v>3010.2432646812604</v>
      </c>
      <c r="H4" s="114">
        <f t="shared" si="0"/>
        <v>9273.0158730158728</v>
      </c>
      <c r="I4" s="114">
        <f t="shared" si="0"/>
        <v>754.33070866141736</v>
      </c>
      <c r="J4" s="114">
        <f t="shared" si="0"/>
        <v>5817</v>
      </c>
      <c r="K4" s="183">
        <v>4096</v>
      </c>
      <c r="L4" s="183">
        <v>23414.6</v>
      </c>
      <c r="M4" s="114">
        <f t="shared" si="0"/>
        <v>395.04950495049508</v>
      </c>
    </row>
    <row r="5" spans="1:28" ht="14.25">
      <c r="A5" s="52" t="str">
        <f>P6</f>
        <v>Barcelona</v>
      </c>
      <c r="B5" s="6">
        <f>Q6</f>
        <v>1070</v>
      </c>
      <c r="C5" s="182">
        <v>7292.7</v>
      </c>
      <c r="D5" s="182">
        <v>23414.6</v>
      </c>
      <c r="E5" s="6">
        <f t="shared" ref="E5:J5" si="1">T6</f>
        <v>767.77152386908483</v>
      </c>
      <c r="F5" s="6">
        <f t="shared" si="1"/>
        <v>5</v>
      </c>
      <c r="G5" s="6">
        <f t="shared" si="1"/>
        <v>8090.4682646710689</v>
      </c>
      <c r="H5" s="6">
        <f t="shared" si="1"/>
        <v>9273.0158730158728</v>
      </c>
      <c r="I5" s="6">
        <f t="shared" si="1"/>
        <v>6202.6862026862027</v>
      </c>
      <c r="J5" s="6">
        <f t="shared" si="1"/>
        <v>1065</v>
      </c>
      <c r="K5" s="182">
        <v>7288.86</v>
      </c>
      <c r="L5" s="182">
        <v>23414.6</v>
      </c>
      <c r="M5" s="6">
        <f>AB6</f>
        <v>767.77152386908483</v>
      </c>
      <c r="O5" s="123" t="s">
        <v>296</v>
      </c>
      <c r="P5" s="123" t="s">
        <v>297</v>
      </c>
      <c r="Q5" s="123" t="s">
        <v>380</v>
      </c>
      <c r="R5" s="123" t="s">
        <v>381</v>
      </c>
      <c r="S5" s="123" t="s">
        <v>382</v>
      </c>
      <c r="T5" s="123" t="s">
        <v>383</v>
      </c>
      <c r="U5" s="123" t="s">
        <v>384</v>
      </c>
      <c r="V5" s="123" t="s">
        <v>385</v>
      </c>
      <c r="W5" s="123" t="s">
        <v>386</v>
      </c>
      <c r="X5" s="123" t="s">
        <v>387</v>
      </c>
      <c r="Y5" s="123" t="s">
        <v>388</v>
      </c>
      <c r="Z5" s="123" t="s">
        <v>389</v>
      </c>
      <c r="AA5" s="123" t="s">
        <v>390</v>
      </c>
      <c r="AB5" s="123" t="s">
        <v>391</v>
      </c>
    </row>
    <row r="6" spans="1:28" ht="14.25">
      <c r="A6" s="5" t="s">
        <v>4</v>
      </c>
      <c r="B6" s="6">
        <f>Q65</f>
        <v>1661</v>
      </c>
      <c r="C6" s="6">
        <f>R65</f>
        <v>3809.9647935826938</v>
      </c>
      <c r="D6" s="6">
        <f t="shared" ref="D6:M6" si="2">S65</f>
        <v>9618.5115697310812</v>
      </c>
      <c r="E6" s="6">
        <f t="shared" si="2"/>
        <v>1445.4545454545455</v>
      </c>
      <c r="F6" s="6">
        <f t="shared" si="2"/>
        <v>46</v>
      </c>
      <c r="G6" s="6">
        <f t="shared" si="2"/>
        <v>4481.9138862327382</v>
      </c>
      <c r="H6" s="6">
        <f t="shared" si="2"/>
        <v>5573.5682819383264</v>
      </c>
      <c r="I6" s="6">
        <f t="shared" si="2"/>
        <v>2219.5121951219512</v>
      </c>
      <c r="J6" s="6">
        <f t="shared" si="2"/>
        <v>1615</v>
      </c>
      <c r="K6" s="6">
        <f t="shared" si="2"/>
        <v>3790.6220787754987</v>
      </c>
      <c r="L6" s="6">
        <f t="shared" si="2"/>
        <v>9618.5115697310812</v>
      </c>
      <c r="M6" s="6">
        <f t="shared" si="2"/>
        <v>1445.4545454545455</v>
      </c>
      <c r="O6" s="125" t="s">
        <v>73</v>
      </c>
      <c r="P6" s="125" t="s">
        <v>73</v>
      </c>
      <c r="Q6" s="126">
        <v>1070</v>
      </c>
      <c r="R6" s="126">
        <v>7523.6455095083993</v>
      </c>
      <c r="S6" s="126">
        <v>57976.440576230496</v>
      </c>
      <c r="T6" s="126">
        <v>767.77152386908483</v>
      </c>
      <c r="U6" s="126">
        <v>5</v>
      </c>
      <c r="V6" s="126">
        <v>8090.4682646710689</v>
      </c>
      <c r="W6" s="126">
        <v>9273.0158730158728</v>
      </c>
      <c r="X6" s="126">
        <v>6202.6862026862027</v>
      </c>
      <c r="Y6" s="126">
        <v>1065</v>
      </c>
      <c r="Z6" s="126">
        <v>7520.9565970076292</v>
      </c>
      <c r="AA6" s="126">
        <v>57976.440576230496</v>
      </c>
      <c r="AB6" s="126">
        <v>767.77152386908483</v>
      </c>
    </row>
    <row r="7" spans="1:28" ht="14.25">
      <c r="A7" s="55" t="s">
        <v>5</v>
      </c>
      <c r="B7" s="10">
        <f>Q7</f>
        <v>651</v>
      </c>
      <c r="C7" s="10">
        <f t="shared" ref="C7:M15" si="3">R7</f>
        <v>3650.1197108855849</v>
      </c>
      <c r="D7" s="10">
        <f t="shared" si="3"/>
        <v>9618.5115697310812</v>
      </c>
      <c r="E7" s="10">
        <f t="shared" si="3"/>
        <v>1445.4545454545455</v>
      </c>
      <c r="F7" s="10">
        <f t="shared" si="3"/>
        <v>0</v>
      </c>
      <c r="G7" s="10">
        <f t="shared" si="3"/>
        <v>0</v>
      </c>
      <c r="H7" s="10">
        <f t="shared" si="3"/>
        <v>0</v>
      </c>
      <c r="I7" s="10">
        <f t="shared" si="3"/>
        <v>0</v>
      </c>
      <c r="J7" s="10">
        <f t="shared" si="3"/>
        <v>651</v>
      </c>
      <c r="K7" s="10">
        <f t="shared" si="3"/>
        <v>3650.1197108855849</v>
      </c>
      <c r="L7" s="10">
        <f t="shared" si="3"/>
        <v>9618.5115697310812</v>
      </c>
      <c r="M7" s="10">
        <f>AB7</f>
        <v>1445.4545454545455</v>
      </c>
      <c r="O7" s="125" t="s">
        <v>299</v>
      </c>
      <c r="P7" s="125" t="s">
        <v>5</v>
      </c>
      <c r="Q7" s="126">
        <v>651</v>
      </c>
      <c r="R7" s="126">
        <v>3650.1197108855849</v>
      </c>
      <c r="S7" s="126">
        <v>9618.5115697310812</v>
      </c>
      <c r="T7" s="126">
        <v>1445.4545454545455</v>
      </c>
      <c r="U7" s="127"/>
      <c r="V7" s="127"/>
      <c r="W7" s="127"/>
      <c r="X7" s="127"/>
      <c r="Y7" s="126">
        <v>651</v>
      </c>
      <c r="Z7" s="126">
        <v>3650.1197108855849</v>
      </c>
      <c r="AA7" s="126">
        <v>9618.5115697310812</v>
      </c>
      <c r="AB7" s="126">
        <v>1445.4545454545455</v>
      </c>
    </row>
    <row r="8" spans="1:28" ht="14.25">
      <c r="A8" s="55" t="s">
        <v>6</v>
      </c>
      <c r="B8" s="10">
        <f t="shared" ref="B8:B14" si="4">Q8</f>
        <v>137</v>
      </c>
      <c r="C8" s="10">
        <f t="shared" si="3"/>
        <v>3823.5199592884865</v>
      </c>
      <c r="D8" s="10">
        <f t="shared" si="3"/>
        <v>9522.7272727272721</v>
      </c>
      <c r="E8" s="10">
        <f t="shared" si="3"/>
        <v>1974.1379310344828</v>
      </c>
      <c r="F8" s="10">
        <f t="shared" si="3"/>
        <v>1</v>
      </c>
      <c r="G8" s="10">
        <f t="shared" si="3"/>
        <v>3685.2379444972039</v>
      </c>
      <c r="H8" s="10">
        <f t="shared" si="3"/>
        <v>3685.2379444972039</v>
      </c>
      <c r="I8" s="10">
        <f t="shared" si="3"/>
        <v>3685.2379444972039</v>
      </c>
      <c r="J8" s="10">
        <f t="shared" si="3"/>
        <v>136</v>
      </c>
      <c r="K8" s="10">
        <f t="shared" si="3"/>
        <v>3824.5367388090112</v>
      </c>
      <c r="L8" s="10">
        <f t="shared" si="3"/>
        <v>9522.7272727272721</v>
      </c>
      <c r="M8" s="10">
        <f t="shared" si="3"/>
        <v>1974.1379310344828</v>
      </c>
      <c r="O8" s="125" t="s">
        <v>299</v>
      </c>
      <c r="P8" s="125" t="s">
        <v>6</v>
      </c>
      <c r="Q8" s="126">
        <v>137</v>
      </c>
      <c r="R8" s="126">
        <v>3823.5199592884865</v>
      </c>
      <c r="S8" s="126">
        <v>9522.7272727272721</v>
      </c>
      <c r="T8" s="126">
        <v>1974.1379310344828</v>
      </c>
      <c r="U8" s="126">
        <v>1</v>
      </c>
      <c r="V8" s="126">
        <v>3685.2379444972039</v>
      </c>
      <c r="W8" s="126">
        <v>3685.2379444972039</v>
      </c>
      <c r="X8" s="126">
        <v>3685.2379444972039</v>
      </c>
      <c r="Y8" s="126">
        <v>136</v>
      </c>
      <c r="Z8" s="126">
        <v>3824.5367388090112</v>
      </c>
      <c r="AA8" s="126">
        <v>9522.7272727272721</v>
      </c>
      <c r="AB8" s="126">
        <v>1974.1379310344828</v>
      </c>
    </row>
    <row r="9" spans="1:28" ht="14.25">
      <c r="A9" s="55" t="s">
        <v>7</v>
      </c>
      <c r="B9" s="10">
        <f t="shared" si="4"/>
        <v>36</v>
      </c>
      <c r="C9" s="10">
        <f t="shared" si="3"/>
        <v>4987.07053890732</v>
      </c>
      <c r="D9" s="10">
        <f t="shared" si="3"/>
        <v>5573.5682819383264</v>
      </c>
      <c r="E9" s="10">
        <f t="shared" si="3"/>
        <v>3602.4096385542171</v>
      </c>
      <c r="F9" s="10">
        <f t="shared" si="3"/>
        <v>33</v>
      </c>
      <c r="G9" s="10">
        <f t="shared" si="3"/>
        <v>5045.0245470548089</v>
      </c>
      <c r="H9" s="10">
        <f t="shared" si="3"/>
        <v>5573.5682819383264</v>
      </c>
      <c r="I9" s="10">
        <f t="shared" si="3"/>
        <v>4570.1863354037268</v>
      </c>
      <c r="J9" s="10">
        <f t="shared" si="3"/>
        <v>3</v>
      </c>
      <c r="K9" s="10">
        <f t="shared" si="3"/>
        <v>4349.5764492849321</v>
      </c>
      <c r="L9" s="10">
        <f t="shared" si="3"/>
        <v>5309.859154929577</v>
      </c>
      <c r="M9" s="10">
        <f t="shared" si="3"/>
        <v>3602.4096385542171</v>
      </c>
      <c r="O9" s="125" t="s">
        <v>299</v>
      </c>
      <c r="P9" s="125" t="s">
        <v>7</v>
      </c>
      <c r="Q9" s="126">
        <v>36</v>
      </c>
      <c r="R9" s="126">
        <v>4987.07053890732</v>
      </c>
      <c r="S9" s="126">
        <v>5573.5682819383264</v>
      </c>
      <c r="T9" s="126">
        <v>3602.4096385542171</v>
      </c>
      <c r="U9" s="126">
        <v>33</v>
      </c>
      <c r="V9" s="126">
        <v>5045.0245470548089</v>
      </c>
      <c r="W9" s="126">
        <v>5573.5682819383264</v>
      </c>
      <c r="X9" s="126">
        <v>4570.1863354037268</v>
      </c>
      <c r="Y9" s="126">
        <v>3</v>
      </c>
      <c r="Z9" s="126">
        <v>4349.5764492849321</v>
      </c>
      <c r="AA9" s="126">
        <v>5309.859154929577</v>
      </c>
      <c r="AB9" s="126">
        <v>3602.4096385542171</v>
      </c>
    </row>
    <row r="10" spans="1:28" ht="14.25">
      <c r="A10" s="55" t="s">
        <v>8</v>
      </c>
      <c r="B10" s="10">
        <f t="shared" si="4"/>
        <v>439</v>
      </c>
      <c r="C10" s="10">
        <f t="shared" si="3"/>
        <v>3973.7993817964621</v>
      </c>
      <c r="D10" s="10">
        <f t="shared" si="3"/>
        <v>9513.3294697189231</v>
      </c>
      <c r="E10" s="10">
        <f t="shared" si="3"/>
        <v>1622.9318157867003</v>
      </c>
      <c r="F10" s="10">
        <f t="shared" si="3"/>
        <v>0</v>
      </c>
      <c r="G10" s="10">
        <f t="shared" si="3"/>
        <v>0</v>
      </c>
      <c r="H10" s="10">
        <f t="shared" si="3"/>
        <v>0</v>
      </c>
      <c r="I10" s="10">
        <f t="shared" si="3"/>
        <v>0</v>
      </c>
      <c r="J10" s="10">
        <f t="shared" si="3"/>
        <v>439</v>
      </c>
      <c r="K10" s="10">
        <f t="shared" si="3"/>
        <v>3973.7993817964621</v>
      </c>
      <c r="L10" s="10">
        <f t="shared" si="3"/>
        <v>9513.3294697189231</v>
      </c>
      <c r="M10" s="10">
        <f t="shared" si="3"/>
        <v>1622.9318157867003</v>
      </c>
      <c r="O10" s="125" t="s">
        <v>299</v>
      </c>
      <c r="P10" s="125" t="s">
        <v>8</v>
      </c>
      <c r="Q10" s="126">
        <v>439</v>
      </c>
      <c r="R10" s="126">
        <v>3973.7993817964621</v>
      </c>
      <c r="S10" s="126">
        <v>9513.3294697189231</v>
      </c>
      <c r="T10" s="126">
        <v>1622.9318157867003</v>
      </c>
      <c r="U10" s="127"/>
      <c r="V10" s="127"/>
      <c r="W10" s="127"/>
      <c r="X10" s="127"/>
      <c r="Y10" s="126">
        <v>439</v>
      </c>
      <c r="Z10" s="126">
        <v>3973.7993817964621</v>
      </c>
      <c r="AA10" s="126">
        <v>9513.3294697189231</v>
      </c>
      <c r="AB10" s="126">
        <v>1622.9318157867003</v>
      </c>
    </row>
    <row r="11" spans="1:28" ht="14.25">
      <c r="A11" s="55" t="s">
        <v>9</v>
      </c>
      <c r="B11" s="10">
        <f t="shared" si="4"/>
        <v>101</v>
      </c>
      <c r="C11" s="10">
        <f t="shared" si="3"/>
        <v>3300.828978618184</v>
      </c>
      <c r="D11" s="10">
        <f t="shared" si="3"/>
        <v>4617.7632709156505</v>
      </c>
      <c r="E11" s="10">
        <f t="shared" si="3"/>
        <v>2612.2448979591836</v>
      </c>
      <c r="F11" s="10">
        <f t="shared" si="3"/>
        <v>0</v>
      </c>
      <c r="G11" s="10">
        <f t="shared" si="3"/>
        <v>0</v>
      </c>
      <c r="H11" s="10">
        <f t="shared" si="3"/>
        <v>0</v>
      </c>
      <c r="I11" s="10">
        <f t="shared" si="3"/>
        <v>0</v>
      </c>
      <c r="J11" s="10">
        <f t="shared" si="3"/>
        <v>101</v>
      </c>
      <c r="K11" s="10">
        <f t="shared" si="3"/>
        <v>3300.828978618184</v>
      </c>
      <c r="L11" s="10">
        <f t="shared" si="3"/>
        <v>4617.7632709156505</v>
      </c>
      <c r="M11" s="10">
        <f t="shared" si="3"/>
        <v>2612.2448979591836</v>
      </c>
      <c r="O11" s="125" t="s">
        <v>299</v>
      </c>
      <c r="P11" s="125" t="s">
        <v>9</v>
      </c>
      <c r="Q11" s="126">
        <v>101</v>
      </c>
      <c r="R11" s="126">
        <v>3300.828978618184</v>
      </c>
      <c r="S11" s="126">
        <v>4617.7632709156505</v>
      </c>
      <c r="T11" s="126">
        <v>2612.2448979591836</v>
      </c>
      <c r="U11" s="127"/>
      <c r="V11" s="127"/>
      <c r="W11" s="127"/>
      <c r="X11" s="127"/>
      <c r="Y11" s="126">
        <v>101</v>
      </c>
      <c r="Z11" s="126">
        <v>3300.828978618184</v>
      </c>
      <c r="AA11" s="126">
        <v>4617.7632709156505</v>
      </c>
      <c r="AB11" s="126">
        <v>2612.2448979591836</v>
      </c>
    </row>
    <row r="12" spans="1:28" ht="14.25">
      <c r="A12" s="55" t="s">
        <v>10</v>
      </c>
      <c r="B12" s="10">
        <f t="shared" si="4"/>
        <v>59</v>
      </c>
      <c r="C12" s="10">
        <f t="shared" si="3"/>
        <v>3919.0880617380308</v>
      </c>
      <c r="D12" s="10">
        <f t="shared" si="3"/>
        <v>7949.5798319327723</v>
      </c>
      <c r="E12" s="10">
        <f t="shared" si="3"/>
        <v>1994.3820224719102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59</v>
      </c>
      <c r="K12" s="10">
        <f t="shared" si="3"/>
        <v>3919.0880617380308</v>
      </c>
      <c r="L12" s="10">
        <f t="shared" si="3"/>
        <v>7949.5798319327723</v>
      </c>
      <c r="M12" s="10">
        <f t="shared" si="3"/>
        <v>1994.3820224719102</v>
      </c>
      <c r="O12" s="125" t="s">
        <v>299</v>
      </c>
      <c r="P12" s="125" t="s">
        <v>10</v>
      </c>
      <c r="Q12" s="126">
        <v>59</v>
      </c>
      <c r="R12" s="126">
        <v>3919.0880617380308</v>
      </c>
      <c r="S12" s="126">
        <v>7949.5798319327723</v>
      </c>
      <c r="T12" s="126">
        <v>1994.3820224719102</v>
      </c>
      <c r="U12" s="127"/>
      <c r="V12" s="127"/>
      <c r="W12" s="127"/>
      <c r="X12" s="127"/>
      <c r="Y12" s="126">
        <v>59</v>
      </c>
      <c r="Z12" s="126">
        <v>3919.0880617380308</v>
      </c>
      <c r="AA12" s="126">
        <v>7949.5798319327723</v>
      </c>
      <c r="AB12" s="126">
        <v>1994.3820224719102</v>
      </c>
    </row>
    <row r="13" spans="1:28" ht="14.25">
      <c r="A13" s="55" t="s">
        <v>11</v>
      </c>
      <c r="B13" s="10">
        <f t="shared" si="4"/>
        <v>137</v>
      </c>
      <c r="C13" s="10">
        <f t="shared" si="3"/>
        <v>4071.516188036393</v>
      </c>
      <c r="D13" s="10">
        <f t="shared" si="3"/>
        <v>6168.5594739988037</v>
      </c>
      <c r="E13" s="10">
        <f t="shared" si="3"/>
        <v>2352.6044647967942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137</v>
      </c>
      <c r="K13" s="10">
        <f t="shared" si="3"/>
        <v>4071.516188036393</v>
      </c>
      <c r="L13" s="10">
        <f t="shared" si="3"/>
        <v>6168.5594739988037</v>
      </c>
      <c r="M13" s="10">
        <f t="shared" si="3"/>
        <v>2352.6044647967942</v>
      </c>
      <c r="O13" s="125" t="s">
        <v>299</v>
      </c>
      <c r="P13" s="125" t="s">
        <v>11</v>
      </c>
      <c r="Q13" s="126">
        <v>137</v>
      </c>
      <c r="R13" s="126">
        <v>4071.516188036393</v>
      </c>
      <c r="S13" s="126">
        <v>6168.5594739988037</v>
      </c>
      <c r="T13" s="126">
        <v>2352.6044647967942</v>
      </c>
      <c r="U13" s="127"/>
      <c r="V13" s="127"/>
      <c r="W13" s="127"/>
      <c r="X13" s="127"/>
      <c r="Y13" s="126">
        <v>137</v>
      </c>
      <c r="Z13" s="126">
        <v>4071.516188036393</v>
      </c>
      <c r="AA13" s="126">
        <v>6168.5594739988037</v>
      </c>
      <c r="AB13" s="126">
        <v>2352.6044647967942</v>
      </c>
    </row>
    <row r="14" spans="1:28" ht="14.25">
      <c r="A14" s="55" t="s">
        <v>12</v>
      </c>
      <c r="B14" s="10">
        <f t="shared" si="4"/>
        <v>81</v>
      </c>
      <c r="C14" s="10">
        <f t="shared" si="3"/>
        <v>3930.8481033873163</v>
      </c>
      <c r="D14" s="10">
        <f t="shared" si="3"/>
        <v>8307.680467908287</v>
      </c>
      <c r="E14" s="10">
        <f t="shared" si="3"/>
        <v>2307.6923076923076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81</v>
      </c>
      <c r="K14" s="10">
        <f t="shared" si="3"/>
        <v>3930.8481033873163</v>
      </c>
      <c r="L14" s="10">
        <f t="shared" si="3"/>
        <v>8307.680467908287</v>
      </c>
      <c r="M14" s="10">
        <f t="shared" si="3"/>
        <v>2307.6923076923076</v>
      </c>
      <c r="O14" s="125" t="s">
        <v>299</v>
      </c>
      <c r="P14" s="125" t="s">
        <v>12</v>
      </c>
      <c r="Q14" s="126">
        <v>81</v>
      </c>
      <c r="R14" s="126">
        <v>3930.8481033873163</v>
      </c>
      <c r="S14" s="126">
        <v>8307.680467908287</v>
      </c>
      <c r="T14" s="126">
        <v>2307.6923076923076</v>
      </c>
      <c r="U14" s="127"/>
      <c r="V14" s="127"/>
      <c r="W14" s="127"/>
      <c r="X14" s="127"/>
      <c r="Y14" s="126">
        <v>81</v>
      </c>
      <c r="Z14" s="126">
        <v>3930.8481033873163</v>
      </c>
      <c r="AA14" s="126">
        <v>8307.680467908287</v>
      </c>
      <c r="AB14" s="126">
        <v>2307.6923076923076</v>
      </c>
    </row>
    <row r="15" spans="1:28" ht="14.25">
      <c r="A15" s="55" t="s">
        <v>13</v>
      </c>
      <c r="B15" s="10">
        <f>Q15</f>
        <v>20</v>
      </c>
      <c r="C15" s="10">
        <f t="shared" si="3"/>
        <v>3312.3869651873647</v>
      </c>
      <c r="D15" s="10">
        <f t="shared" si="3"/>
        <v>4412.7190136275149</v>
      </c>
      <c r="E15" s="10">
        <f t="shared" si="3"/>
        <v>2219.5121951219512</v>
      </c>
      <c r="F15" s="10">
        <f t="shared" si="3"/>
        <v>12</v>
      </c>
      <c r="G15" s="10">
        <f t="shared" si="3"/>
        <v>2999.7492307833404</v>
      </c>
      <c r="H15" s="10">
        <f t="shared" si="3"/>
        <v>3280.9211340844377</v>
      </c>
      <c r="I15" s="10">
        <f t="shared" si="3"/>
        <v>2219.5121951219512</v>
      </c>
      <c r="J15" s="10">
        <f t="shared" si="3"/>
        <v>8</v>
      </c>
      <c r="K15" s="10">
        <f t="shared" si="3"/>
        <v>3781.3435667933995</v>
      </c>
      <c r="L15" s="10">
        <f t="shared" si="3"/>
        <v>4412.7190136275149</v>
      </c>
      <c r="M15" s="10">
        <f t="shared" si="3"/>
        <v>3212.0523024445706</v>
      </c>
      <c r="O15" s="125" t="s">
        <v>299</v>
      </c>
      <c r="P15" s="125" t="s">
        <v>13</v>
      </c>
      <c r="Q15" s="126">
        <v>20</v>
      </c>
      <c r="R15" s="126">
        <v>3312.3869651873647</v>
      </c>
      <c r="S15" s="126">
        <v>4412.7190136275149</v>
      </c>
      <c r="T15" s="126">
        <v>2219.5121951219512</v>
      </c>
      <c r="U15" s="126">
        <v>12</v>
      </c>
      <c r="V15" s="126">
        <v>2999.7492307833404</v>
      </c>
      <c r="W15" s="126">
        <v>3280.9211340844377</v>
      </c>
      <c r="X15" s="126">
        <v>2219.5121951219512</v>
      </c>
      <c r="Y15" s="126">
        <v>8</v>
      </c>
      <c r="Z15" s="126">
        <v>3781.3435667933995</v>
      </c>
      <c r="AA15" s="126">
        <v>4412.7190136275149</v>
      </c>
      <c r="AB15" s="126">
        <v>3212.0523024445706</v>
      </c>
    </row>
    <row r="16" spans="1:28" ht="14.25">
      <c r="A16" s="5" t="s">
        <v>14</v>
      </c>
      <c r="B16" s="6">
        <f>Q66</f>
        <v>766</v>
      </c>
      <c r="C16" s="6">
        <f t="shared" ref="C16:L16" si="5">R66</f>
        <v>3531.380136972617</v>
      </c>
      <c r="D16" s="6">
        <f t="shared" si="5"/>
        <v>9314.2857142857138</v>
      </c>
      <c r="E16" s="6">
        <f t="shared" si="5"/>
        <v>1091.4634146341464</v>
      </c>
      <c r="F16" s="6">
        <f t="shared" si="5"/>
        <v>25</v>
      </c>
      <c r="G16" s="6">
        <f t="shared" si="5"/>
        <v>4068.9152384412973</v>
      </c>
      <c r="H16" s="6">
        <f t="shared" si="5"/>
        <v>8626.7605633802814</v>
      </c>
      <c r="I16" s="6">
        <f t="shared" si="5"/>
        <v>2350.145137880987</v>
      </c>
      <c r="J16" s="6">
        <f t="shared" si="5"/>
        <v>741</v>
      </c>
      <c r="K16" s="6">
        <f t="shared" si="5"/>
        <v>3513.2201673284048</v>
      </c>
      <c r="L16" s="6">
        <f t="shared" si="5"/>
        <v>9314.2857142857138</v>
      </c>
      <c r="M16" s="6">
        <f>AB66</f>
        <v>1091.4634146341464</v>
      </c>
      <c r="O16" s="125" t="s">
        <v>300</v>
      </c>
      <c r="P16" s="125" t="s">
        <v>15</v>
      </c>
      <c r="Q16" s="126">
        <v>49</v>
      </c>
      <c r="R16" s="126">
        <v>3013.7773609637211</v>
      </c>
      <c r="S16" s="126">
        <v>5390.625</v>
      </c>
      <c r="T16" s="126">
        <v>1428.5714285714287</v>
      </c>
      <c r="U16" s="126">
        <v>8</v>
      </c>
      <c r="V16" s="126">
        <v>2919.3733792108615</v>
      </c>
      <c r="W16" s="126">
        <v>3833.3333333333335</v>
      </c>
      <c r="X16" s="126">
        <v>2551.7241379310344</v>
      </c>
      <c r="Y16" s="126">
        <v>41</v>
      </c>
      <c r="Z16" s="126">
        <v>3032.1976500862297</v>
      </c>
      <c r="AA16" s="126">
        <v>5390.625</v>
      </c>
      <c r="AB16" s="126">
        <v>1428.5714285714287</v>
      </c>
    </row>
    <row r="17" spans="1:28" ht="14.25">
      <c r="A17" s="55" t="s">
        <v>15</v>
      </c>
      <c r="B17" s="10">
        <f>Q16</f>
        <v>49</v>
      </c>
      <c r="C17" s="10">
        <f t="shared" ref="C17:M28" si="6">R16</f>
        <v>3013.7773609637211</v>
      </c>
      <c r="D17" s="10">
        <f t="shared" si="6"/>
        <v>5390.625</v>
      </c>
      <c r="E17" s="10">
        <f t="shared" si="6"/>
        <v>1428.5714285714287</v>
      </c>
      <c r="F17" s="10">
        <f t="shared" si="6"/>
        <v>8</v>
      </c>
      <c r="G17" s="10">
        <f t="shared" si="6"/>
        <v>2919.3733792108615</v>
      </c>
      <c r="H17" s="10">
        <f t="shared" si="6"/>
        <v>3833.3333333333335</v>
      </c>
      <c r="I17" s="10">
        <f t="shared" si="6"/>
        <v>2551.7241379310344</v>
      </c>
      <c r="J17" s="10">
        <f t="shared" si="6"/>
        <v>41</v>
      </c>
      <c r="K17" s="10">
        <f t="shared" si="6"/>
        <v>3032.1976500862297</v>
      </c>
      <c r="L17" s="10">
        <f t="shared" si="6"/>
        <v>5390.625</v>
      </c>
      <c r="M17" s="10">
        <f t="shared" si="6"/>
        <v>1428.5714285714287</v>
      </c>
      <c r="O17" s="125" t="s">
        <v>300</v>
      </c>
      <c r="P17" s="125" t="s">
        <v>16</v>
      </c>
      <c r="Q17" s="126">
        <v>28</v>
      </c>
      <c r="R17" s="126">
        <v>3682.9000537541142</v>
      </c>
      <c r="S17" s="126">
        <v>8626.7605633802814</v>
      </c>
      <c r="T17" s="126">
        <v>1242.8571428571429</v>
      </c>
      <c r="U17" s="126">
        <v>4</v>
      </c>
      <c r="V17" s="126">
        <v>8142.6056338028166</v>
      </c>
      <c r="W17" s="126">
        <v>8626.7605633802814</v>
      </c>
      <c r="X17" s="126">
        <v>7746.4788732394363</v>
      </c>
      <c r="Y17" s="126">
        <v>24</v>
      </c>
      <c r="Z17" s="126">
        <v>2939.6157904126635</v>
      </c>
      <c r="AA17" s="126">
        <v>5768.115942028986</v>
      </c>
      <c r="AB17" s="126">
        <v>1242.8571428571429</v>
      </c>
    </row>
    <row r="18" spans="1:28" ht="14.25">
      <c r="A18" s="55" t="s">
        <v>16</v>
      </c>
      <c r="B18" s="10">
        <f t="shared" ref="B18:B28" si="7">Q17</f>
        <v>28</v>
      </c>
      <c r="C18" s="10">
        <f t="shared" si="6"/>
        <v>3682.9000537541142</v>
      </c>
      <c r="D18" s="10">
        <f t="shared" si="6"/>
        <v>8626.7605633802814</v>
      </c>
      <c r="E18" s="10">
        <f t="shared" si="6"/>
        <v>1242.8571428571429</v>
      </c>
      <c r="F18" s="10">
        <f t="shared" si="6"/>
        <v>4</v>
      </c>
      <c r="G18" s="10">
        <f t="shared" si="6"/>
        <v>8142.6056338028166</v>
      </c>
      <c r="H18" s="10">
        <f t="shared" si="6"/>
        <v>8626.7605633802814</v>
      </c>
      <c r="I18" s="10">
        <f t="shared" si="6"/>
        <v>7746.4788732394363</v>
      </c>
      <c r="J18" s="10">
        <f t="shared" si="6"/>
        <v>24</v>
      </c>
      <c r="K18" s="10">
        <f t="shared" si="6"/>
        <v>2939.6157904126635</v>
      </c>
      <c r="L18" s="10">
        <f t="shared" si="6"/>
        <v>5768.115942028986</v>
      </c>
      <c r="M18" s="10">
        <f t="shared" si="6"/>
        <v>1242.8571428571429</v>
      </c>
      <c r="O18" s="125" t="s">
        <v>300</v>
      </c>
      <c r="P18" s="125" t="s">
        <v>17</v>
      </c>
      <c r="Q18" s="126">
        <v>26</v>
      </c>
      <c r="R18" s="126">
        <v>4084.0480029170112</v>
      </c>
      <c r="S18" s="126">
        <v>7958.3597038303178</v>
      </c>
      <c r="T18" s="126">
        <v>2045.7930312106184</v>
      </c>
      <c r="U18" s="126">
        <v>7</v>
      </c>
      <c r="V18" s="126">
        <v>3364.0406664833231</v>
      </c>
      <c r="W18" s="126">
        <v>3860.7692307692309</v>
      </c>
      <c r="X18" s="126">
        <v>2350.145137880987</v>
      </c>
      <c r="Y18" s="126">
        <v>19</v>
      </c>
      <c r="Z18" s="126">
        <v>4364.0508559745567</v>
      </c>
      <c r="AA18" s="126">
        <v>7958.3597038303178</v>
      </c>
      <c r="AB18" s="126">
        <v>2045.7930312106184</v>
      </c>
    </row>
    <row r="19" spans="1:28" ht="14.25">
      <c r="A19" s="55" t="s">
        <v>17</v>
      </c>
      <c r="B19" s="10">
        <f t="shared" si="7"/>
        <v>26</v>
      </c>
      <c r="C19" s="10">
        <f t="shared" si="6"/>
        <v>4084.0480029170112</v>
      </c>
      <c r="D19" s="10">
        <f t="shared" si="6"/>
        <v>7958.3597038303178</v>
      </c>
      <c r="E19" s="10">
        <f t="shared" si="6"/>
        <v>2045.7930312106184</v>
      </c>
      <c r="F19" s="10">
        <f t="shared" si="6"/>
        <v>7</v>
      </c>
      <c r="G19" s="10">
        <f t="shared" si="6"/>
        <v>3364.0406664833231</v>
      </c>
      <c r="H19" s="10">
        <f t="shared" si="6"/>
        <v>3860.7692307692309</v>
      </c>
      <c r="I19" s="10">
        <f t="shared" si="6"/>
        <v>2350.145137880987</v>
      </c>
      <c r="J19" s="10">
        <f t="shared" si="6"/>
        <v>19</v>
      </c>
      <c r="K19" s="10">
        <f t="shared" si="6"/>
        <v>4364.0508559745567</v>
      </c>
      <c r="L19" s="10">
        <f t="shared" si="6"/>
        <v>7958.3597038303178</v>
      </c>
      <c r="M19" s="10">
        <f t="shared" si="6"/>
        <v>2045.7930312106184</v>
      </c>
      <c r="O19" s="125" t="s">
        <v>300</v>
      </c>
      <c r="P19" s="125" t="s">
        <v>18</v>
      </c>
      <c r="Q19" s="126">
        <v>18</v>
      </c>
      <c r="R19" s="126">
        <v>3277.0460303382438</v>
      </c>
      <c r="S19" s="126">
        <v>3788.2352941176468</v>
      </c>
      <c r="T19" s="126">
        <v>2149.7395833333335</v>
      </c>
      <c r="U19" s="127"/>
      <c r="V19" s="127"/>
      <c r="W19" s="127"/>
      <c r="X19" s="127"/>
      <c r="Y19" s="126">
        <v>18</v>
      </c>
      <c r="Z19" s="126">
        <v>3277.0460303382438</v>
      </c>
      <c r="AA19" s="126">
        <v>3788.2352941176468</v>
      </c>
      <c r="AB19" s="126">
        <v>2149.7395833333335</v>
      </c>
    </row>
    <row r="20" spans="1:28" ht="14.25">
      <c r="A20" s="55" t="s">
        <v>18</v>
      </c>
      <c r="B20" s="10">
        <f t="shared" si="7"/>
        <v>18</v>
      </c>
      <c r="C20" s="10">
        <f t="shared" si="6"/>
        <v>3277.0460303382438</v>
      </c>
      <c r="D20" s="10">
        <f t="shared" si="6"/>
        <v>3788.2352941176468</v>
      </c>
      <c r="E20" s="10">
        <f t="shared" si="6"/>
        <v>2149.7395833333335</v>
      </c>
      <c r="F20" s="10">
        <f t="shared" si="6"/>
        <v>0</v>
      </c>
      <c r="G20" s="10">
        <f t="shared" si="6"/>
        <v>0</v>
      </c>
      <c r="H20" s="10">
        <f t="shared" si="6"/>
        <v>0</v>
      </c>
      <c r="I20" s="10">
        <f t="shared" si="6"/>
        <v>0</v>
      </c>
      <c r="J20" s="10">
        <f t="shared" si="6"/>
        <v>18</v>
      </c>
      <c r="K20" s="10">
        <f t="shared" si="6"/>
        <v>3277.0460303382438</v>
      </c>
      <c r="L20" s="10">
        <f t="shared" si="6"/>
        <v>3788.2352941176468</v>
      </c>
      <c r="M20" s="10">
        <f t="shared" si="6"/>
        <v>2149.7395833333335</v>
      </c>
      <c r="O20" s="125" t="s">
        <v>300</v>
      </c>
      <c r="P20" s="125" t="s">
        <v>19</v>
      </c>
      <c r="Q20" s="126">
        <v>70</v>
      </c>
      <c r="R20" s="126">
        <v>3287.3542384954303</v>
      </c>
      <c r="S20" s="126">
        <v>6472.3809523809523</v>
      </c>
      <c r="T20" s="126">
        <v>2144.7721179624664</v>
      </c>
      <c r="U20" s="127"/>
      <c r="V20" s="127"/>
      <c r="W20" s="127"/>
      <c r="X20" s="127"/>
      <c r="Y20" s="126">
        <v>70</v>
      </c>
      <c r="Z20" s="126">
        <v>3287.3542384954303</v>
      </c>
      <c r="AA20" s="126">
        <v>6472.3809523809523</v>
      </c>
      <c r="AB20" s="126">
        <v>2144.7721179624664</v>
      </c>
    </row>
    <row r="21" spans="1:28" ht="14.25">
      <c r="A21" s="55" t="s">
        <v>19</v>
      </c>
      <c r="B21" s="10">
        <f t="shared" si="7"/>
        <v>70</v>
      </c>
      <c r="C21" s="10">
        <f t="shared" si="6"/>
        <v>3287.3542384954303</v>
      </c>
      <c r="D21" s="10">
        <f t="shared" si="6"/>
        <v>6472.3809523809523</v>
      </c>
      <c r="E21" s="10">
        <f t="shared" si="6"/>
        <v>2144.7721179624664</v>
      </c>
      <c r="F21" s="10">
        <f t="shared" si="6"/>
        <v>0</v>
      </c>
      <c r="G21" s="10">
        <f t="shared" si="6"/>
        <v>0</v>
      </c>
      <c r="H21" s="10">
        <f t="shared" si="6"/>
        <v>0</v>
      </c>
      <c r="I21" s="10">
        <f t="shared" si="6"/>
        <v>0</v>
      </c>
      <c r="J21" s="10">
        <f t="shared" si="6"/>
        <v>70</v>
      </c>
      <c r="K21" s="10">
        <f t="shared" si="6"/>
        <v>3287.3542384954303</v>
      </c>
      <c r="L21" s="10">
        <f t="shared" si="6"/>
        <v>6472.3809523809523</v>
      </c>
      <c r="M21" s="10">
        <f t="shared" si="6"/>
        <v>2144.7721179624664</v>
      </c>
      <c r="O21" s="125" t="s">
        <v>300</v>
      </c>
      <c r="P21" s="125" t="s">
        <v>20</v>
      </c>
      <c r="Q21" s="126">
        <v>142</v>
      </c>
      <c r="R21" s="126">
        <v>2587.1631452756174</v>
      </c>
      <c r="S21" s="126">
        <v>3962.5756741882224</v>
      </c>
      <c r="T21" s="126">
        <v>1613.5405690200209</v>
      </c>
      <c r="U21" s="127"/>
      <c r="V21" s="127"/>
      <c r="W21" s="127"/>
      <c r="X21" s="127"/>
      <c r="Y21" s="126">
        <v>142</v>
      </c>
      <c r="Z21" s="126">
        <v>2587.1631452756174</v>
      </c>
      <c r="AA21" s="126">
        <v>3962.5756741882224</v>
      </c>
      <c r="AB21" s="126">
        <v>1613.5405690200209</v>
      </c>
    </row>
    <row r="22" spans="1:28" ht="14.25">
      <c r="A22" s="55" t="s">
        <v>20</v>
      </c>
      <c r="B22" s="10">
        <f t="shared" si="7"/>
        <v>142</v>
      </c>
      <c r="C22" s="10">
        <f t="shared" si="6"/>
        <v>2587.1631452756174</v>
      </c>
      <c r="D22" s="10">
        <f t="shared" si="6"/>
        <v>3962.5756741882224</v>
      </c>
      <c r="E22" s="10">
        <f t="shared" si="6"/>
        <v>1613.5405690200209</v>
      </c>
      <c r="F22" s="10">
        <f t="shared" si="6"/>
        <v>0</v>
      </c>
      <c r="G22" s="10">
        <f t="shared" si="6"/>
        <v>0</v>
      </c>
      <c r="H22" s="10">
        <f t="shared" si="6"/>
        <v>0</v>
      </c>
      <c r="I22" s="10">
        <f t="shared" si="6"/>
        <v>0</v>
      </c>
      <c r="J22" s="10">
        <f t="shared" si="6"/>
        <v>142</v>
      </c>
      <c r="K22" s="10">
        <f t="shared" si="6"/>
        <v>2587.1631452756174</v>
      </c>
      <c r="L22" s="10">
        <f t="shared" si="6"/>
        <v>3962.5756741882224</v>
      </c>
      <c r="M22" s="10">
        <f t="shared" si="6"/>
        <v>1613.5405690200209</v>
      </c>
      <c r="O22" s="125" t="s">
        <v>300</v>
      </c>
      <c r="P22" s="125" t="s">
        <v>21</v>
      </c>
      <c r="Q22" s="126">
        <v>51</v>
      </c>
      <c r="R22" s="126">
        <v>3660.1477456209136</v>
      </c>
      <c r="S22" s="126">
        <v>8300.8695652173919</v>
      </c>
      <c r="T22" s="126">
        <v>2002.2606168254481</v>
      </c>
      <c r="U22" s="127"/>
      <c r="V22" s="127"/>
      <c r="W22" s="127"/>
      <c r="X22" s="127"/>
      <c r="Y22" s="126">
        <v>51</v>
      </c>
      <c r="Z22" s="126">
        <v>3660.1477456209136</v>
      </c>
      <c r="AA22" s="126">
        <v>8300.8695652173919</v>
      </c>
      <c r="AB22" s="126">
        <v>2002.2606168254481</v>
      </c>
    </row>
    <row r="23" spans="1:28" ht="14.25">
      <c r="A23" s="55" t="s">
        <v>21</v>
      </c>
      <c r="B23" s="10">
        <f t="shared" si="7"/>
        <v>51</v>
      </c>
      <c r="C23" s="10">
        <f t="shared" si="6"/>
        <v>3660.1477456209136</v>
      </c>
      <c r="D23" s="10">
        <f t="shared" si="6"/>
        <v>8300.8695652173919</v>
      </c>
      <c r="E23" s="10">
        <f t="shared" si="6"/>
        <v>2002.2606168254481</v>
      </c>
      <c r="F23" s="10">
        <f t="shared" si="6"/>
        <v>0</v>
      </c>
      <c r="G23" s="10">
        <f t="shared" si="6"/>
        <v>0</v>
      </c>
      <c r="H23" s="10">
        <f t="shared" si="6"/>
        <v>0</v>
      </c>
      <c r="I23" s="10">
        <f t="shared" si="6"/>
        <v>0</v>
      </c>
      <c r="J23" s="10">
        <f t="shared" si="6"/>
        <v>51</v>
      </c>
      <c r="K23" s="10">
        <f t="shared" si="6"/>
        <v>3660.1477456209136</v>
      </c>
      <c r="L23" s="10">
        <f t="shared" si="6"/>
        <v>8300.8695652173919</v>
      </c>
      <c r="M23" s="10">
        <f t="shared" si="6"/>
        <v>2002.2606168254481</v>
      </c>
      <c r="O23" s="125" t="s">
        <v>300</v>
      </c>
      <c r="P23" s="125" t="s">
        <v>22</v>
      </c>
      <c r="Q23" s="126">
        <v>69</v>
      </c>
      <c r="R23" s="126">
        <v>3170.4357038695648</v>
      </c>
      <c r="S23" s="126">
        <v>6268.1717119890545</v>
      </c>
      <c r="T23" s="126">
        <v>1510.3673297547625</v>
      </c>
      <c r="U23" s="127"/>
      <c r="V23" s="127"/>
      <c r="W23" s="127"/>
      <c r="X23" s="127"/>
      <c r="Y23" s="126">
        <v>69</v>
      </c>
      <c r="Z23" s="126">
        <v>3170.4357038695648</v>
      </c>
      <c r="AA23" s="126">
        <v>6268.1717119890545</v>
      </c>
      <c r="AB23" s="126">
        <v>1510.3673297547625</v>
      </c>
    </row>
    <row r="24" spans="1:28" ht="14.25">
      <c r="A24" s="55" t="s">
        <v>22</v>
      </c>
      <c r="B24" s="10">
        <f t="shared" si="7"/>
        <v>69</v>
      </c>
      <c r="C24" s="10">
        <f t="shared" si="6"/>
        <v>3170.4357038695648</v>
      </c>
      <c r="D24" s="10">
        <f t="shared" si="6"/>
        <v>6268.1717119890545</v>
      </c>
      <c r="E24" s="10">
        <f t="shared" si="6"/>
        <v>1510.3673297547625</v>
      </c>
      <c r="F24" s="10">
        <f t="shared" si="6"/>
        <v>0</v>
      </c>
      <c r="G24" s="10">
        <f t="shared" si="6"/>
        <v>0</v>
      </c>
      <c r="H24" s="10">
        <f t="shared" si="6"/>
        <v>0</v>
      </c>
      <c r="I24" s="10">
        <f t="shared" si="6"/>
        <v>0</v>
      </c>
      <c r="J24" s="10">
        <f t="shared" si="6"/>
        <v>69</v>
      </c>
      <c r="K24" s="10">
        <f t="shared" si="6"/>
        <v>3170.4357038695648</v>
      </c>
      <c r="L24" s="10">
        <f t="shared" si="6"/>
        <v>6268.1717119890545</v>
      </c>
      <c r="M24" s="10">
        <f t="shared" si="6"/>
        <v>1510.3673297547625</v>
      </c>
      <c r="O24" s="125" t="s">
        <v>300</v>
      </c>
      <c r="P24" s="125" t="s">
        <v>23</v>
      </c>
      <c r="Q24" s="126">
        <v>23</v>
      </c>
      <c r="R24" s="126">
        <v>2500.736217128233</v>
      </c>
      <c r="S24" s="126">
        <v>2969.4469004813836</v>
      </c>
      <c r="T24" s="126">
        <v>2008.6268871315601</v>
      </c>
      <c r="U24" s="127"/>
      <c r="V24" s="127"/>
      <c r="W24" s="127"/>
      <c r="X24" s="127"/>
      <c r="Y24" s="126">
        <v>23</v>
      </c>
      <c r="Z24" s="126">
        <v>2500.736217128233</v>
      </c>
      <c r="AA24" s="126">
        <v>2969.4469004813836</v>
      </c>
      <c r="AB24" s="126">
        <v>2008.6268871315601</v>
      </c>
    </row>
    <row r="25" spans="1:28" ht="14.25">
      <c r="A25" s="55" t="s">
        <v>23</v>
      </c>
      <c r="B25" s="10">
        <f t="shared" si="7"/>
        <v>23</v>
      </c>
      <c r="C25" s="10">
        <f t="shared" si="6"/>
        <v>2500.736217128233</v>
      </c>
      <c r="D25" s="10">
        <f t="shared" si="6"/>
        <v>2969.4469004813836</v>
      </c>
      <c r="E25" s="10">
        <f t="shared" si="6"/>
        <v>2008.6268871315601</v>
      </c>
      <c r="F25" s="10">
        <f t="shared" si="6"/>
        <v>0</v>
      </c>
      <c r="G25" s="10">
        <f t="shared" si="6"/>
        <v>0</v>
      </c>
      <c r="H25" s="10">
        <f t="shared" si="6"/>
        <v>0</v>
      </c>
      <c r="I25" s="10">
        <f t="shared" si="6"/>
        <v>0</v>
      </c>
      <c r="J25" s="10">
        <f t="shared" si="6"/>
        <v>23</v>
      </c>
      <c r="K25" s="10">
        <f t="shared" si="6"/>
        <v>2500.736217128233</v>
      </c>
      <c r="L25" s="10">
        <f t="shared" si="6"/>
        <v>2969.4469004813836</v>
      </c>
      <c r="M25" s="10">
        <f t="shared" si="6"/>
        <v>2008.6268871315601</v>
      </c>
      <c r="O25" s="125" t="s">
        <v>300</v>
      </c>
      <c r="P25" s="125" t="s">
        <v>24</v>
      </c>
      <c r="Q25" s="126">
        <v>69</v>
      </c>
      <c r="R25" s="126">
        <v>3378.2826798911738</v>
      </c>
      <c r="S25" s="126">
        <v>6648.1481481481478</v>
      </c>
      <c r="T25" s="126">
        <v>1091.4634146341464</v>
      </c>
      <c r="U25" s="126">
        <v>1</v>
      </c>
      <c r="V25" s="126">
        <v>3445.3781512605042</v>
      </c>
      <c r="W25" s="126">
        <v>3445.3781512605042</v>
      </c>
      <c r="X25" s="126">
        <v>3445.3781512605042</v>
      </c>
      <c r="Y25" s="126">
        <v>68</v>
      </c>
      <c r="Z25" s="126">
        <v>3377.2959817828014</v>
      </c>
      <c r="AA25" s="126">
        <v>6648.1481481481478</v>
      </c>
      <c r="AB25" s="126">
        <v>1091.4634146341464</v>
      </c>
    </row>
    <row r="26" spans="1:28" ht="14.25">
      <c r="A26" s="55" t="s">
        <v>24</v>
      </c>
      <c r="B26" s="10">
        <f t="shared" si="7"/>
        <v>69</v>
      </c>
      <c r="C26" s="10">
        <f t="shared" si="6"/>
        <v>3378.2826798911738</v>
      </c>
      <c r="D26" s="10">
        <f t="shared" si="6"/>
        <v>6648.1481481481478</v>
      </c>
      <c r="E26" s="10">
        <f t="shared" si="6"/>
        <v>1091.4634146341464</v>
      </c>
      <c r="F26" s="10">
        <f t="shared" si="6"/>
        <v>1</v>
      </c>
      <c r="G26" s="10">
        <f t="shared" si="6"/>
        <v>3445.3781512605042</v>
      </c>
      <c r="H26" s="10">
        <f t="shared" si="6"/>
        <v>3445.3781512605042</v>
      </c>
      <c r="I26" s="10">
        <f t="shared" si="6"/>
        <v>3445.3781512605042</v>
      </c>
      <c r="J26" s="10">
        <f t="shared" si="6"/>
        <v>68</v>
      </c>
      <c r="K26" s="10">
        <f t="shared" si="6"/>
        <v>3377.2959817828014</v>
      </c>
      <c r="L26" s="10">
        <f t="shared" si="6"/>
        <v>6648.1481481481478</v>
      </c>
      <c r="M26" s="10">
        <f t="shared" si="6"/>
        <v>1091.4634146341464</v>
      </c>
      <c r="O26" s="125" t="s">
        <v>300</v>
      </c>
      <c r="P26" s="125" t="s">
        <v>25</v>
      </c>
      <c r="Q26" s="126">
        <v>188</v>
      </c>
      <c r="R26" s="126">
        <v>4578.1682015652277</v>
      </c>
      <c r="S26" s="126">
        <v>9314.2857142857138</v>
      </c>
      <c r="T26" s="126">
        <v>2114.0939597315437</v>
      </c>
      <c r="U26" s="126">
        <v>5</v>
      </c>
      <c r="V26" s="126">
        <v>3760.7617150981023</v>
      </c>
      <c r="W26" s="126">
        <v>4184.782608695652</v>
      </c>
      <c r="X26" s="126">
        <v>3106.3254527162958</v>
      </c>
      <c r="Y26" s="126">
        <v>183</v>
      </c>
      <c r="Z26" s="126">
        <v>4600.50171212444</v>
      </c>
      <c r="AA26" s="126">
        <v>9314.2857142857138</v>
      </c>
      <c r="AB26" s="126">
        <v>2114.0939597315437</v>
      </c>
    </row>
    <row r="27" spans="1:28" ht="14.25">
      <c r="A27" s="55" t="s">
        <v>25</v>
      </c>
      <c r="B27" s="10">
        <f t="shared" si="7"/>
        <v>188</v>
      </c>
      <c r="C27" s="10">
        <f t="shared" si="6"/>
        <v>4578.1682015652277</v>
      </c>
      <c r="D27" s="10">
        <f t="shared" si="6"/>
        <v>9314.2857142857138</v>
      </c>
      <c r="E27" s="10">
        <f t="shared" si="6"/>
        <v>2114.0939597315437</v>
      </c>
      <c r="F27" s="10">
        <f t="shared" si="6"/>
        <v>5</v>
      </c>
      <c r="G27" s="10">
        <f t="shared" si="6"/>
        <v>3760.7617150981023</v>
      </c>
      <c r="H27" s="10">
        <f t="shared" si="6"/>
        <v>4184.782608695652</v>
      </c>
      <c r="I27" s="10">
        <f t="shared" si="6"/>
        <v>3106.3254527162958</v>
      </c>
      <c r="J27" s="10">
        <f t="shared" si="6"/>
        <v>183</v>
      </c>
      <c r="K27" s="10">
        <f t="shared" si="6"/>
        <v>4600.50171212444</v>
      </c>
      <c r="L27" s="10">
        <f t="shared" si="6"/>
        <v>9314.2857142857138</v>
      </c>
      <c r="M27" s="10">
        <f t="shared" si="6"/>
        <v>2114.0939597315437</v>
      </c>
      <c r="O27" s="125" t="s">
        <v>300</v>
      </c>
      <c r="P27" s="125" t="s">
        <v>26</v>
      </c>
      <c r="Q27" s="126">
        <v>33</v>
      </c>
      <c r="R27" s="126">
        <v>4102.6624925610604</v>
      </c>
      <c r="S27" s="126">
        <v>5762</v>
      </c>
      <c r="T27" s="126">
        <v>2812.5</v>
      </c>
      <c r="U27" s="127"/>
      <c r="V27" s="127"/>
      <c r="W27" s="127"/>
      <c r="X27" s="127"/>
      <c r="Y27" s="126">
        <v>33</v>
      </c>
      <c r="Z27" s="126">
        <v>4102.6624925610604</v>
      </c>
      <c r="AA27" s="126">
        <v>5762</v>
      </c>
      <c r="AB27" s="126">
        <v>2812.5</v>
      </c>
    </row>
    <row r="28" spans="1:28" ht="14.25">
      <c r="A28" s="55" t="s">
        <v>26</v>
      </c>
      <c r="B28" s="10">
        <f t="shared" si="7"/>
        <v>33</v>
      </c>
      <c r="C28" s="10">
        <f t="shared" si="6"/>
        <v>4102.6624925610604</v>
      </c>
      <c r="D28" s="10">
        <f t="shared" si="6"/>
        <v>5762</v>
      </c>
      <c r="E28" s="10">
        <f t="shared" si="6"/>
        <v>2812.5</v>
      </c>
      <c r="F28" s="10">
        <f t="shared" si="6"/>
        <v>0</v>
      </c>
      <c r="G28" s="10">
        <f t="shared" si="6"/>
        <v>0</v>
      </c>
      <c r="H28" s="10">
        <f t="shared" si="6"/>
        <v>0</v>
      </c>
      <c r="I28" s="10">
        <f t="shared" si="6"/>
        <v>0</v>
      </c>
      <c r="J28" s="10">
        <f t="shared" si="6"/>
        <v>33</v>
      </c>
      <c r="K28" s="10">
        <f t="shared" si="6"/>
        <v>4102.6624925610604</v>
      </c>
      <c r="L28" s="10">
        <f t="shared" si="6"/>
        <v>5762</v>
      </c>
      <c r="M28" s="10">
        <f t="shared" si="6"/>
        <v>2812.5</v>
      </c>
      <c r="O28" s="125" t="s">
        <v>301</v>
      </c>
      <c r="P28" s="125" t="s">
        <v>28</v>
      </c>
      <c r="Q28" s="126">
        <v>35</v>
      </c>
      <c r="R28" s="126">
        <v>4365.652947251524</v>
      </c>
      <c r="S28" s="126">
        <v>7272.727272727273</v>
      </c>
      <c r="T28" s="126">
        <v>2828.125</v>
      </c>
      <c r="U28" s="126">
        <v>3</v>
      </c>
      <c r="V28" s="126">
        <v>3899.9084579680243</v>
      </c>
      <c r="W28" s="126">
        <v>4687.5</v>
      </c>
      <c r="X28" s="126">
        <v>3069.3682310469312</v>
      </c>
      <c r="Y28" s="126">
        <v>32</v>
      </c>
      <c r="Z28" s="126">
        <v>4409.3164931218516</v>
      </c>
      <c r="AA28" s="126">
        <v>7272.727272727273</v>
      </c>
      <c r="AB28" s="126">
        <v>2828.125</v>
      </c>
    </row>
    <row r="29" spans="1:28" ht="14.25">
      <c r="A29" s="5" t="s">
        <v>27</v>
      </c>
      <c r="B29" s="6">
        <f>Q67</f>
        <v>1282</v>
      </c>
      <c r="C29" s="6">
        <f t="shared" ref="C29:M29" si="8">R67</f>
        <v>3189.5204648469576</v>
      </c>
      <c r="D29" s="6">
        <f t="shared" si="8"/>
        <v>8953.4883720930229</v>
      </c>
      <c r="E29" s="6">
        <f t="shared" si="8"/>
        <v>821.4354158681507</v>
      </c>
      <c r="F29" s="6">
        <f t="shared" si="8"/>
        <v>18</v>
      </c>
      <c r="G29" s="6">
        <f t="shared" si="8"/>
        <v>2557.0458612293191</v>
      </c>
      <c r="H29" s="6">
        <f t="shared" si="8"/>
        <v>4687.5</v>
      </c>
      <c r="I29" s="6">
        <f t="shared" si="8"/>
        <v>1703.3005429231844</v>
      </c>
      <c r="J29" s="6">
        <f t="shared" si="8"/>
        <v>1264</v>
      </c>
      <c r="K29" s="6">
        <f t="shared" si="8"/>
        <v>3198.6500100475332</v>
      </c>
      <c r="L29" s="6">
        <f t="shared" si="8"/>
        <v>8953.4883720930229</v>
      </c>
      <c r="M29" s="6">
        <f t="shared" si="8"/>
        <v>821.4354158681507</v>
      </c>
      <c r="O29" s="125" t="s">
        <v>301</v>
      </c>
      <c r="P29" s="125" t="s">
        <v>29</v>
      </c>
      <c r="Q29" s="126">
        <v>74</v>
      </c>
      <c r="R29" s="126">
        <v>2896.408749194657</v>
      </c>
      <c r="S29" s="126">
        <v>4743.9024390243903</v>
      </c>
      <c r="T29" s="126">
        <v>1584.6774193548388</v>
      </c>
      <c r="U29" s="127"/>
      <c r="V29" s="127"/>
      <c r="W29" s="127"/>
      <c r="X29" s="127"/>
      <c r="Y29" s="126">
        <v>74</v>
      </c>
      <c r="Z29" s="126">
        <v>2896.408749194657</v>
      </c>
      <c r="AA29" s="126">
        <v>4743.9024390243903</v>
      </c>
      <c r="AB29" s="126">
        <v>1584.6774193548388</v>
      </c>
    </row>
    <row r="30" spans="1:28" ht="14.25">
      <c r="A30" s="55" t="s">
        <v>28</v>
      </c>
      <c r="B30" s="10">
        <f>Q28</f>
        <v>35</v>
      </c>
      <c r="C30" s="10">
        <f t="shared" ref="C30:M36" si="9">R28</f>
        <v>4365.652947251524</v>
      </c>
      <c r="D30" s="10">
        <f t="shared" si="9"/>
        <v>7272.727272727273</v>
      </c>
      <c r="E30" s="10">
        <f t="shared" si="9"/>
        <v>2828.125</v>
      </c>
      <c r="F30" s="10">
        <f t="shared" si="9"/>
        <v>3</v>
      </c>
      <c r="G30" s="10">
        <f t="shared" si="9"/>
        <v>3899.9084579680243</v>
      </c>
      <c r="H30" s="10">
        <f t="shared" si="9"/>
        <v>4687.5</v>
      </c>
      <c r="I30" s="10">
        <f t="shared" si="9"/>
        <v>3069.3682310469312</v>
      </c>
      <c r="J30" s="10">
        <f t="shared" si="9"/>
        <v>32</v>
      </c>
      <c r="K30" s="10">
        <f t="shared" si="9"/>
        <v>4409.3164931218516</v>
      </c>
      <c r="L30" s="10">
        <f t="shared" si="9"/>
        <v>7272.727272727273</v>
      </c>
      <c r="M30" s="10">
        <f t="shared" si="9"/>
        <v>2828.125</v>
      </c>
      <c r="O30" s="125" t="s">
        <v>301</v>
      </c>
      <c r="P30" s="125" t="s">
        <v>30</v>
      </c>
      <c r="Q30" s="126">
        <v>1</v>
      </c>
      <c r="R30" s="126">
        <v>1277.3109243697479</v>
      </c>
      <c r="S30" s="126">
        <v>1277.3109243697479</v>
      </c>
      <c r="T30" s="126">
        <v>1277.3109243697479</v>
      </c>
      <c r="U30" s="127"/>
      <c r="V30" s="127"/>
      <c r="W30" s="127"/>
      <c r="X30" s="127"/>
      <c r="Y30" s="126">
        <v>1</v>
      </c>
      <c r="Z30" s="126">
        <v>1277.3109243697479</v>
      </c>
      <c r="AA30" s="126">
        <v>1277.3109243697479</v>
      </c>
      <c r="AB30" s="126">
        <v>1277.3109243697479</v>
      </c>
    </row>
    <row r="31" spans="1:28" ht="14.25">
      <c r="A31" s="55" t="s">
        <v>29</v>
      </c>
      <c r="B31" s="10">
        <f t="shared" ref="B31:B36" si="10">Q29</f>
        <v>74</v>
      </c>
      <c r="C31" s="10">
        <f t="shared" si="9"/>
        <v>2896.408749194657</v>
      </c>
      <c r="D31" s="10">
        <f t="shared" si="9"/>
        <v>4743.9024390243903</v>
      </c>
      <c r="E31" s="10">
        <f t="shared" si="9"/>
        <v>1584.6774193548388</v>
      </c>
      <c r="F31" s="10">
        <f t="shared" si="9"/>
        <v>0</v>
      </c>
      <c r="G31" s="10">
        <f t="shared" si="9"/>
        <v>0</v>
      </c>
      <c r="H31" s="10">
        <f t="shared" si="9"/>
        <v>0</v>
      </c>
      <c r="I31" s="10">
        <f t="shared" si="9"/>
        <v>0</v>
      </c>
      <c r="J31" s="10">
        <f t="shared" si="9"/>
        <v>74</v>
      </c>
      <c r="K31" s="10">
        <f t="shared" si="9"/>
        <v>2896.408749194657</v>
      </c>
      <c r="L31" s="10">
        <f t="shared" si="9"/>
        <v>4743.9024390243903</v>
      </c>
      <c r="M31" s="10">
        <f t="shared" si="9"/>
        <v>1584.6774193548388</v>
      </c>
      <c r="O31" s="125" t="s">
        <v>301</v>
      </c>
      <c r="P31" s="125" t="s">
        <v>31</v>
      </c>
      <c r="Q31" s="126">
        <v>393</v>
      </c>
      <c r="R31" s="126">
        <v>3578.7845029589839</v>
      </c>
      <c r="S31" s="126">
        <v>8570.5289672544077</v>
      </c>
      <c r="T31" s="126">
        <v>1101.1904761904761</v>
      </c>
      <c r="U31" s="126">
        <v>7</v>
      </c>
      <c r="V31" s="126">
        <v>1981.8450384859643</v>
      </c>
      <c r="W31" s="126">
        <v>2481.4814814814813</v>
      </c>
      <c r="X31" s="126">
        <v>1703.3005429231844</v>
      </c>
      <c r="Y31" s="126">
        <v>386</v>
      </c>
      <c r="Z31" s="126">
        <v>3608.9968712057712</v>
      </c>
      <c r="AA31" s="126">
        <v>8570.5289672544077</v>
      </c>
      <c r="AB31" s="126">
        <v>1101.1904761904761</v>
      </c>
    </row>
    <row r="32" spans="1:28" ht="14.25">
      <c r="A32" s="55" t="s">
        <v>30</v>
      </c>
      <c r="B32" s="10">
        <f t="shared" si="10"/>
        <v>1</v>
      </c>
      <c r="C32" s="10">
        <f t="shared" si="9"/>
        <v>1277.3109243697479</v>
      </c>
      <c r="D32" s="10">
        <f t="shared" si="9"/>
        <v>1277.3109243697479</v>
      </c>
      <c r="E32" s="10">
        <f t="shared" si="9"/>
        <v>1277.3109243697479</v>
      </c>
      <c r="F32" s="10">
        <f t="shared" si="9"/>
        <v>0</v>
      </c>
      <c r="G32" s="10">
        <f t="shared" si="9"/>
        <v>0</v>
      </c>
      <c r="H32" s="10">
        <f t="shared" si="9"/>
        <v>0</v>
      </c>
      <c r="I32" s="10">
        <f t="shared" si="9"/>
        <v>0</v>
      </c>
      <c r="J32" s="10">
        <f t="shared" si="9"/>
        <v>1</v>
      </c>
      <c r="K32" s="10">
        <f t="shared" si="9"/>
        <v>1277.3109243697479</v>
      </c>
      <c r="L32" s="10">
        <f t="shared" si="9"/>
        <v>1277.3109243697479</v>
      </c>
      <c r="M32" s="10">
        <f t="shared" si="9"/>
        <v>1277.3109243697479</v>
      </c>
      <c r="O32" s="125" t="s">
        <v>301</v>
      </c>
      <c r="P32" s="125" t="s">
        <v>32</v>
      </c>
      <c r="Q32" s="126">
        <v>93</v>
      </c>
      <c r="R32" s="126">
        <v>2715.7568607484486</v>
      </c>
      <c r="S32" s="126">
        <v>5679.5655125594021</v>
      </c>
      <c r="T32" s="126">
        <v>1440</v>
      </c>
      <c r="U32" s="126">
        <v>5</v>
      </c>
      <c r="V32" s="126">
        <v>2228.4908321579692</v>
      </c>
      <c r="W32" s="126">
        <v>2228.4908321579692</v>
      </c>
      <c r="X32" s="126">
        <v>2228.4908321579692</v>
      </c>
      <c r="Y32" s="126">
        <v>88</v>
      </c>
      <c r="Z32" s="126">
        <v>2743.7606554950285</v>
      </c>
      <c r="AA32" s="126">
        <v>5679.5655125594021</v>
      </c>
      <c r="AB32" s="126">
        <v>1440</v>
      </c>
    </row>
    <row r="33" spans="1:28" ht="14.25">
      <c r="A33" s="55" t="s">
        <v>31</v>
      </c>
      <c r="B33" s="10">
        <f t="shared" si="10"/>
        <v>393</v>
      </c>
      <c r="C33" s="10">
        <f t="shared" si="9"/>
        <v>3578.7845029589839</v>
      </c>
      <c r="D33" s="10">
        <f t="shared" si="9"/>
        <v>8570.5289672544077</v>
      </c>
      <c r="E33" s="10">
        <f t="shared" si="9"/>
        <v>1101.1904761904761</v>
      </c>
      <c r="F33" s="10">
        <f t="shared" si="9"/>
        <v>7</v>
      </c>
      <c r="G33" s="10">
        <f t="shared" si="9"/>
        <v>1981.8450384859643</v>
      </c>
      <c r="H33" s="10">
        <f t="shared" si="9"/>
        <v>2481.4814814814813</v>
      </c>
      <c r="I33" s="10">
        <f t="shared" si="9"/>
        <v>1703.3005429231844</v>
      </c>
      <c r="J33" s="10">
        <f t="shared" si="9"/>
        <v>386</v>
      </c>
      <c r="K33" s="10">
        <f t="shared" si="9"/>
        <v>3608.9968712057712</v>
      </c>
      <c r="L33" s="10">
        <f t="shared" si="9"/>
        <v>8570.5289672544077</v>
      </c>
      <c r="M33" s="10">
        <f t="shared" si="9"/>
        <v>1101.1904761904761</v>
      </c>
      <c r="O33" s="125" t="s">
        <v>301</v>
      </c>
      <c r="P33" s="125" t="s">
        <v>33</v>
      </c>
      <c r="Q33" s="126">
        <v>474</v>
      </c>
      <c r="R33" s="126">
        <v>3085.5992224066922</v>
      </c>
      <c r="S33" s="126">
        <v>8953.4883720930229</v>
      </c>
      <c r="T33" s="126">
        <v>1120.7411835026896</v>
      </c>
      <c r="U33" s="126">
        <v>3</v>
      </c>
      <c r="V33" s="126">
        <v>3103.9102326773559</v>
      </c>
      <c r="W33" s="126">
        <v>3619.6386059399756</v>
      </c>
      <c r="X33" s="126">
        <v>2351.3513513513512</v>
      </c>
      <c r="Y33" s="126">
        <v>471</v>
      </c>
      <c r="Z33" s="126">
        <v>3085.4825917680259</v>
      </c>
      <c r="AA33" s="126">
        <v>8953.4883720930229</v>
      </c>
      <c r="AB33" s="126">
        <v>1120.7411835026896</v>
      </c>
    </row>
    <row r="34" spans="1:28" ht="14.25">
      <c r="A34" s="55" t="s">
        <v>32</v>
      </c>
      <c r="B34" s="10">
        <f t="shared" si="10"/>
        <v>93</v>
      </c>
      <c r="C34" s="10">
        <f t="shared" si="9"/>
        <v>2715.7568607484486</v>
      </c>
      <c r="D34" s="10">
        <f t="shared" si="9"/>
        <v>5679.5655125594021</v>
      </c>
      <c r="E34" s="10">
        <f t="shared" si="9"/>
        <v>1440</v>
      </c>
      <c r="F34" s="10">
        <f t="shared" si="9"/>
        <v>5</v>
      </c>
      <c r="G34" s="10">
        <f t="shared" si="9"/>
        <v>2228.4908321579692</v>
      </c>
      <c r="H34" s="10">
        <f t="shared" si="9"/>
        <v>2228.4908321579692</v>
      </c>
      <c r="I34" s="10">
        <f t="shared" si="9"/>
        <v>2228.4908321579692</v>
      </c>
      <c r="J34" s="10">
        <f t="shared" si="9"/>
        <v>88</v>
      </c>
      <c r="K34" s="10">
        <f t="shared" si="9"/>
        <v>2743.7606554950285</v>
      </c>
      <c r="L34" s="10">
        <f t="shared" si="9"/>
        <v>5679.5655125594021</v>
      </c>
      <c r="M34" s="10">
        <f t="shared" si="9"/>
        <v>1440</v>
      </c>
      <c r="O34" s="125" t="s">
        <v>301</v>
      </c>
      <c r="P34" s="125" t="s">
        <v>34</v>
      </c>
      <c r="Q34" s="126">
        <v>212</v>
      </c>
      <c r="R34" s="126">
        <v>2852.3988504134845</v>
      </c>
      <c r="S34" s="126">
        <v>7772.3164737593142</v>
      </c>
      <c r="T34" s="126">
        <v>821.4354158681507</v>
      </c>
      <c r="U34" s="127"/>
      <c r="V34" s="127"/>
      <c r="W34" s="127"/>
      <c r="X34" s="127"/>
      <c r="Y34" s="126">
        <v>212</v>
      </c>
      <c r="Z34" s="126">
        <v>2852.3988504134845</v>
      </c>
      <c r="AA34" s="126">
        <v>7772.3164737593142</v>
      </c>
      <c r="AB34" s="126">
        <v>821.4354158681507</v>
      </c>
    </row>
    <row r="35" spans="1:28" ht="14.25">
      <c r="A35" s="55" t="s">
        <v>33</v>
      </c>
      <c r="B35" s="10">
        <f t="shared" si="10"/>
        <v>474</v>
      </c>
      <c r="C35" s="10">
        <f t="shared" si="9"/>
        <v>3085.5992224066922</v>
      </c>
      <c r="D35" s="10">
        <f t="shared" si="9"/>
        <v>8953.4883720930229</v>
      </c>
      <c r="E35" s="10">
        <f t="shared" si="9"/>
        <v>1120.7411835026896</v>
      </c>
      <c r="F35" s="10">
        <f t="shared" si="9"/>
        <v>3</v>
      </c>
      <c r="G35" s="10">
        <f t="shared" si="9"/>
        <v>3103.9102326773559</v>
      </c>
      <c r="H35" s="10">
        <f t="shared" si="9"/>
        <v>3619.6386059399756</v>
      </c>
      <c r="I35" s="10">
        <f t="shared" si="9"/>
        <v>2351.3513513513512</v>
      </c>
      <c r="J35" s="10">
        <f t="shared" si="9"/>
        <v>471</v>
      </c>
      <c r="K35" s="10">
        <f t="shared" si="9"/>
        <v>3085.4825917680259</v>
      </c>
      <c r="L35" s="10">
        <f t="shared" si="9"/>
        <v>8953.4883720930229</v>
      </c>
      <c r="M35" s="10">
        <f t="shared" si="9"/>
        <v>1120.7411835026896</v>
      </c>
      <c r="O35" s="125" t="s">
        <v>35</v>
      </c>
      <c r="P35" s="125" t="s">
        <v>36</v>
      </c>
      <c r="Q35" s="126">
        <v>15</v>
      </c>
      <c r="R35" s="126">
        <v>1840.4253875974316</v>
      </c>
      <c r="S35" s="126">
        <v>2654.3848308554193</v>
      </c>
      <c r="T35" s="126">
        <v>1346.1538461538462</v>
      </c>
      <c r="U35" s="127"/>
      <c r="V35" s="127"/>
      <c r="W35" s="127"/>
      <c r="X35" s="127"/>
      <c r="Y35" s="126">
        <v>15</v>
      </c>
      <c r="Z35" s="126">
        <v>1840.4253875974316</v>
      </c>
      <c r="AA35" s="126">
        <v>2654.3848308554193</v>
      </c>
      <c r="AB35" s="126">
        <v>1346.1538461538462</v>
      </c>
    </row>
    <row r="36" spans="1:28" ht="14.25">
      <c r="A36" s="55" t="s">
        <v>34</v>
      </c>
      <c r="B36" s="10">
        <f t="shared" si="10"/>
        <v>212</v>
      </c>
      <c r="C36" s="10">
        <f t="shared" si="9"/>
        <v>2852.3988504134845</v>
      </c>
      <c r="D36" s="10">
        <f t="shared" si="9"/>
        <v>7772.3164737593142</v>
      </c>
      <c r="E36" s="10">
        <f t="shared" si="9"/>
        <v>821.4354158681507</v>
      </c>
      <c r="F36" s="10">
        <f t="shared" si="9"/>
        <v>0</v>
      </c>
      <c r="G36" s="10">
        <f t="shared" si="9"/>
        <v>0</v>
      </c>
      <c r="H36" s="10">
        <f t="shared" si="9"/>
        <v>0</v>
      </c>
      <c r="I36" s="10">
        <f t="shared" si="9"/>
        <v>0</v>
      </c>
      <c r="J36" s="10">
        <f t="shared" si="9"/>
        <v>212</v>
      </c>
      <c r="K36" s="10">
        <f t="shared" si="9"/>
        <v>2852.3988504134845</v>
      </c>
      <c r="L36" s="10">
        <f t="shared" si="9"/>
        <v>7772.3164737593142</v>
      </c>
      <c r="M36" s="10">
        <f t="shared" si="9"/>
        <v>821.4354158681507</v>
      </c>
      <c r="O36" s="125" t="s">
        <v>35</v>
      </c>
      <c r="P36" s="125" t="s">
        <v>37</v>
      </c>
      <c r="Q36" s="126">
        <v>10</v>
      </c>
      <c r="R36" s="126">
        <v>2097.5299189734133</v>
      </c>
      <c r="S36" s="126">
        <v>2719.7802197802198</v>
      </c>
      <c r="T36" s="126">
        <v>1628.1512605042017</v>
      </c>
      <c r="U36" s="127"/>
      <c r="V36" s="127"/>
      <c r="W36" s="127"/>
      <c r="X36" s="127"/>
      <c r="Y36" s="126">
        <v>10</v>
      </c>
      <c r="Z36" s="126">
        <v>2097.5299189734133</v>
      </c>
      <c r="AA36" s="126">
        <v>2719.7802197802198</v>
      </c>
      <c r="AB36" s="126">
        <v>1628.1512605042017</v>
      </c>
    </row>
    <row r="37" spans="1:28" ht="14.25">
      <c r="A37" s="5" t="s">
        <v>35</v>
      </c>
      <c r="B37" s="6">
        <f>Q68</f>
        <v>577</v>
      </c>
      <c r="C37" s="6">
        <f t="shared" ref="C37:M37" si="11">R68</f>
        <v>2888.3433264468758</v>
      </c>
      <c r="D37" s="6">
        <f t="shared" si="11"/>
        <v>8560.9090909090919</v>
      </c>
      <c r="E37" s="6">
        <f t="shared" si="11"/>
        <v>1143.8900939985538</v>
      </c>
      <c r="F37" s="6">
        <f t="shared" si="11"/>
        <v>26</v>
      </c>
      <c r="G37" s="6">
        <f t="shared" si="11"/>
        <v>2251.8392924492646</v>
      </c>
      <c r="H37" s="6">
        <f t="shared" si="11"/>
        <v>3699.2647058823527</v>
      </c>
      <c r="I37" s="6">
        <f t="shared" si="11"/>
        <v>1731.8181818181818</v>
      </c>
      <c r="J37" s="6">
        <f t="shared" si="11"/>
        <v>551</v>
      </c>
      <c r="K37" s="6">
        <f t="shared" si="11"/>
        <v>2918.3779995574719</v>
      </c>
      <c r="L37" s="6">
        <f t="shared" si="11"/>
        <v>8560.9090909090919</v>
      </c>
      <c r="M37" s="6">
        <f t="shared" si="11"/>
        <v>1143.8900939985538</v>
      </c>
      <c r="O37" s="125" t="s">
        <v>35</v>
      </c>
      <c r="P37" s="125" t="s">
        <v>38</v>
      </c>
      <c r="Q37" s="126">
        <v>81</v>
      </c>
      <c r="R37" s="126">
        <v>2208.626524059749</v>
      </c>
      <c r="S37" s="126">
        <v>4854.6323187151784</v>
      </c>
      <c r="T37" s="126">
        <v>1143.8900939985538</v>
      </c>
      <c r="U37" s="127"/>
      <c r="V37" s="127"/>
      <c r="W37" s="127"/>
      <c r="X37" s="127"/>
      <c r="Y37" s="126">
        <v>81</v>
      </c>
      <c r="Z37" s="126">
        <v>2208.626524059749</v>
      </c>
      <c r="AA37" s="126">
        <v>4854.6323187151784</v>
      </c>
      <c r="AB37" s="126">
        <v>1143.8900939985538</v>
      </c>
    </row>
    <row r="38" spans="1:28" ht="14.25">
      <c r="A38" s="55" t="s">
        <v>36</v>
      </c>
      <c r="B38" s="10">
        <f>Q35</f>
        <v>15</v>
      </c>
      <c r="C38" s="10">
        <f t="shared" ref="C38:M43" si="12">R35</f>
        <v>1840.4253875974316</v>
      </c>
      <c r="D38" s="10">
        <f t="shared" si="12"/>
        <v>2654.3848308554193</v>
      </c>
      <c r="E38" s="10">
        <f t="shared" si="12"/>
        <v>1346.1538461538462</v>
      </c>
      <c r="F38" s="10">
        <f t="shared" si="12"/>
        <v>0</v>
      </c>
      <c r="G38" s="10">
        <f t="shared" si="12"/>
        <v>0</v>
      </c>
      <c r="H38" s="10">
        <f t="shared" si="12"/>
        <v>0</v>
      </c>
      <c r="I38" s="10">
        <f t="shared" si="12"/>
        <v>0</v>
      </c>
      <c r="J38" s="10">
        <f t="shared" si="12"/>
        <v>15</v>
      </c>
      <c r="K38" s="10">
        <f t="shared" si="12"/>
        <v>1840.4253875974316</v>
      </c>
      <c r="L38" s="10">
        <f t="shared" si="12"/>
        <v>2654.3848308554193</v>
      </c>
      <c r="M38" s="10">
        <f t="shared" si="12"/>
        <v>1346.1538461538462</v>
      </c>
      <c r="O38" s="125" t="s">
        <v>35</v>
      </c>
      <c r="P38" s="125" t="s">
        <v>39</v>
      </c>
      <c r="Q38" s="126">
        <v>81</v>
      </c>
      <c r="R38" s="126">
        <v>2897.6229834101232</v>
      </c>
      <c r="S38" s="126">
        <v>5370.3703703703704</v>
      </c>
      <c r="T38" s="126">
        <v>1369.38202247191</v>
      </c>
      <c r="U38" s="126">
        <v>5</v>
      </c>
      <c r="V38" s="126">
        <v>2741.2450652545135</v>
      </c>
      <c r="W38" s="126">
        <v>3699.2647058823527</v>
      </c>
      <c r="X38" s="126">
        <v>2016.3831127914302</v>
      </c>
      <c r="Y38" s="126">
        <v>76</v>
      </c>
      <c r="Z38" s="126">
        <v>2907.9110043414134</v>
      </c>
      <c r="AA38" s="126">
        <v>5370.3703703703704</v>
      </c>
      <c r="AB38" s="126">
        <v>1369.38202247191</v>
      </c>
    </row>
    <row r="39" spans="1:28" ht="14.25">
      <c r="A39" s="55" t="s">
        <v>37</v>
      </c>
      <c r="B39" s="10">
        <f t="shared" ref="B39:B43" si="13">Q36</f>
        <v>10</v>
      </c>
      <c r="C39" s="10">
        <f t="shared" si="12"/>
        <v>2097.5299189734133</v>
      </c>
      <c r="D39" s="10">
        <f t="shared" si="12"/>
        <v>2719.7802197802198</v>
      </c>
      <c r="E39" s="10">
        <f t="shared" si="12"/>
        <v>1628.1512605042017</v>
      </c>
      <c r="F39" s="10">
        <f t="shared" si="12"/>
        <v>0</v>
      </c>
      <c r="G39" s="10">
        <f t="shared" si="12"/>
        <v>0</v>
      </c>
      <c r="H39" s="10">
        <f t="shared" si="12"/>
        <v>0</v>
      </c>
      <c r="I39" s="10">
        <f t="shared" si="12"/>
        <v>0</v>
      </c>
      <c r="J39" s="10">
        <f t="shared" si="12"/>
        <v>10</v>
      </c>
      <c r="K39" s="10">
        <f t="shared" si="12"/>
        <v>2097.5299189734133</v>
      </c>
      <c r="L39" s="10">
        <f t="shared" si="12"/>
        <v>2719.7802197802198</v>
      </c>
      <c r="M39" s="10">
        <f t="shared" si="12"/>
        <v>1628.1512605042017</v>
      </c>
      <c r="O39" s="125" t="s">
        <v>35</v>
      </c>
      <c r="P39" s="125" t="s">
        <v>40</v>
      </c>
      <c r="Q39" s="126">
        <v>79</v>
      </c>
      <c r="R39" s="126">
        <v>3076.1723202337826</v>
      </c>
      <c r="S39" s="126">
        <v>8560.9090909090919</v>
      </c>
      <c r="T39" s="126">
        <v>1212.6736111111111</v>
      </c>
      <c r="U39" s="126">
        <v>1</v>
      </c>
      <c r="V39" s="126">
        <v>2391.304347826087</v>
      </c>
      <c r="W39" s="126">
        <v>2391.304347826087</v>
      </c>
      <c r="X39" s="126">
        <v>2391.304347826087</v>
      </c>
      <c r="Y39" s="126">
        <v>78</v>
      </c>
      <c r="Z39" s="126">
        <v>3084.952678854394</v>
      </c>
      <c r="AA39" s="126">
        <v>8560.9090909090919</v>
      </c>
      <c r="AB39" s="126">
        <v>1212.6736111111111</v>
      </c>
    </row>
    <row r="40" spans="1:28" ht="14.25">
      <c r="A40" s="55" t="s">
        <v>38</v>
      </c>
      <c r="B40" s="10">
        <f t="shared" si="13"/>
        <v>81</v>
      </c>
      <c r="C40" s="10">
        <f t="shared" si="12"/>
        <v>2208.626524059749</v>
      </c>
      <c r="D40" s="10">
        <f t="shared" si="12"/>
        <v>4854.6323187151784</v>
      </c>
      <c r="E40" s="10">
        <f t="shared" si="12"/>
        <v>1143.8900939985538</v>
      </c>
      <c r="F40" s="10">
        <f t="shared" si="12"/>
        <v>0</v>
      </c>
      <c r="G40" s="10">
        <f t="shared" si="12"/>
        <v>0</v>
      </c>
      <c r="H40" s="10">
        <f t="shared" si="12"/>
        <v>0</v>
      </c>
      <c r="I40" s="10">
        <f t="shared" si="12"/>
        <v>0</v>
      </c>
      <c r="J40" s="10">
        <f t="shared" si="12"/>
        <v>81</v>
      </c>
      <c r="K40" s="10">
        <f t="shared" si="12"/>
        <v>2208.626524059749</v>
      </c>
      <c r="L40" s="10">
        <f t="shared" si="12"/>
        <v>4854.6323187151784</v>
      </c>
      <c r="M40" s="10">
        <f t="shared" si="12"/>
        <v>1143.8900939985538</v>
      </c>
      <c r="O40" s="125" t="s">
        <v>35</v>
      </c>
      <c r="P40" s="125" t="s">
        <v>41</v>
      </c>
      <c r="Q40" s="126">
        <v>311</v>
      </c>
      <c r="R40" s="126">
        <v>3091.2173503299841</v>
      </c>
      <c r="S40" s="126">
        <v>6102.9252437703144</v>
      </c>
      <c r="T40" s="126">
        <v>1618.1818181818182</v>
      </c>
      <c r="U40" s="126">
        <v>20</v>
      </c>
      <c r="V40" s="126">
        <v>2122.5145964791109</v>
      </c>
      <c r="W40" s="126">
        <v>2450.9803921568628</v>
      </c>
      <c r="X40" s="126">
        <v>1731.8181818181818</v>
      </c>
      <c r="Y40" s="126">
        <v>291</v>
      </c>
      <c r="Z40" s="126">
        <v>3157.7948591857134</v>
      </c>
      <c r="AA40" s="126">
        <v>6102.9252437703144</v>
      </c>
      <c r="AB40" s="126">
        <v>1618.1818181818182</v>
      </c>
    </row>
    <row r="41" spans="1:28" ht="14.25">
      <c r="A41" s="55" t="s">
        <v>39</v>
      </c>
      <c r="B41" s="10">
        <f t="shared" si="13"/>
        <v>81</v>
      </c>
      <c r="C41" s="10">
        <f t="shared" si="12"/>
        <v>2897.6229834101232</v>
      </c>
      <c r="D41" s="10">
        <f t="shared" si="12"/>
        <v>5370.3703703703704</v>
      </c>
      <c r="E41" s="10">
        <f t="shared" si="12"/>
        <v>1369.38202247191</v>
      </c>
      <c r="F41" s="10">
        <f t="shared" si="12"/>
        <v>5</v>
      </c>
      <c r="G41" s="10">
        <f t="shared" si="12"/>
        <v>2741.2450652545135</v>
      </c>
      <c r="H41" s="10">
        <f t="shared" si="12"/>
        <v>3699.2647058823527</v>
      </c>
      <c r="I41" s="10">
        <f t="shared" si="12"/>
        <v>2016.3831127914302</v>
      </c>
      <c r="J41" s="10">
        <f t="shared" si="12"/>
        <v>76</v>
      </c>
      <c r="K41" s="10">
        <f t="shared" si="12"/>
        <v>2907.9110043414134</v>
      </c>
      <c r="L41" s="10">
        <f t="shared" si="12"/>
        <v>5370.3703703703704</v>
      </c>
      <c r="M41" s="10">
        <f t="shared" si="12"/>
        <v>1369.38202247191</v>
      </c>
      <c r="O41" s="125" t="s">
        <v>42</v>
      </c>
      <c r="P41" s="125" t="s">
        <v>43</v>
      </c>
      <c r="Q41" s="126">
        <v>5</v>
      </c>
      <c r="R41" s="126">
        <v>1586.3823238794193</v>
      </c>
      <c r="S41" s="126">
        <v>2062.8205128205127</v>
      </c>
      <c r="T41" s="126">
        <v>870.3125</v>
      </c>
      <c r="U41" s="126">
        <v>1</v>
      </c>
      <c r="V41" s="126">
        <v>1797.2350230414747</v>
      </c>
      <c r="W41" s="126">
        <v>1797.2350230414747</v>
      </c>
      <c r="X41" s="126">
        <v>1797.2350230414747</v>
      </c>
      <c r="Y41" s="126">
        <v>4</v>
      </c>
      <c r="Z41" s="126">
        <v>1533.6691490889054</v>
      </c>
      <c r="AA41" s="126">
        <v>2062.8205128205127</v>
      </c>
      <c r="AB41" s="126">
        <v>870.3125</v>
      </c>
    </row>
    <row r="42" spans="1:28" ht="14.25">
      <c r="A42" s="55" t="s">
        <v>40</v>
      </c>
      <c r="B42" s="10">
        <f t="shared" si="13"/>
        <v>79</v>
      </c>
      <c r="C42" s="10">
        <f t="shared" si="12"/>
        <v>3076.1723202337826</v>
      </c>
      <c r="D42" s="10">
        <f t="shared" si="12"/>
        <v>8560.9090909090919</v>
      </c>
      <c r="E42" s="10">
        <f t="shared" si="12"/>
        <v>1212.6736111111111</v>
      </c>
      <c r="F42" s="10">
        <f t="shared" si="12"/>
        <v>1</v>
      </c>
      <c r="G42" s="10">
        <f t="shared" si="12"/>
        <v>2391.304347826087</v>
      </c>
      <c r="H42" s="10">
        <f t="shared" si="12"/>
        <v>2391.304347826087</v>
      </c>
      <c r="I42" s="10">
        <f t="shared" si="12"/>
        <v>2391.304347826087</v>
      </c>
      <c r="J42" s="10">
        <f t="shared" si="12"/>
        <v>78</v>
      </c>
      <c r="K42" s="10">
        <f t="shared" si="12"/>
        <v>3084.952678854394</v>
      </c>
      <c r="L42" s="10">
        <f t="shared" si="12"/>
        <v>8560.9090909090919</v>
      </c>
      <c r="M42" s="10">
        <f t="shared" si="12"/>
        <v>1212.6736111111111</v>
      </c>
      <c r="O42" s="125" t="s">
        <v>42</v>
      </c>
      <c r="P42" s="125" t="s">
        <v>44</v>
      </c>
      <c r="Q42" s="126">
        <v>61</v>
      </c>
      <c r="R42" s="126">
        <v>4684.3408481541692</v>
      </c>
      <c r="S42" s="126">
        <v>14842.438713416401</v>
      </c>
      <c r="T42" s="126">
        <v>1324.9314267930356</v>
      </c>
      <c r="U42" s="126">
        <v>4</v>
      </c>
      <c r="V42" s="126">
        <v>3315.9610904708948</v>
      </c>
      <c r="W42" s="126">
        <v>3980.0569800569797</v>
      </c>
      <c r="X42" s="126">
        <v>2461.0389610389611</v>
      </c>
      <c r="Y42" s="126">
        <v>57</v>
      </c>
      <c r="Z42" s="126">
        <v>4764.8337750767159</v>
      </c>
      <c r="AA42" s="126">
        <v>14842.438713416401</v>
      </c>
      <c r="AB42" s="126">
        <v>1324.9314267930356</v>
      </c>
    </row>
    <row r="43" spans="1:28" ht="14.25">
      <c r="A43" s="55" t="s">
        <v>41</v>
      </c>
      <c r="B43" s="10">
        <f t="shared" si="13"/>
        <v>311</v>
      </c>
      <c r="C43" s="10">
        <f t="shared" si="12"/>
        <v>3091.2173503299841</v>
      </c>
      <c r="D43" s="10">
        <f t="shared" si="12"/>
        <v>6102.9252437703144</v>
      </c>
      <c r="E43" s="10">
        <f t="shared" si="12"/>
        <v>1618.1818181818182</v>
      </c>
      <c r="F43" s="10">
        <f t="shared" si="12"/>
        <v>20</v>
      </c>
      <c r="G43" s="10">
        <f t="shared" si="12"/>
        <v>2122.5145964791109</v>
      </c>
      <c r="H43" s="10">
        <f t="shared" si="12"/>
        <v>2450.9803921568628</v>
      </c>
      <c r="I43" s="10">
        <f t="shared" si="12"/>
        <v>1731.8181818181818</v>
      </c>
      <c r="J43" s="10">
        <f t="shared" si="12"/>
        <v>291</v>
      </c>
      <c r="K43" s="10">
        <f t="shared" si="12"/>
        <v>3157.7948591857134</v>
      </c>
      <c r="L43" s="10">
        <f t="shared" si="12"/>
        <v>6102.9252437703144</v>
      </c>
      <c r="M43" s="10">
        <f t="shared" si="12"/>
        <v>1618.1818181818182</v>
      </c>
      <c r="O43" s="125" t="s">
        <v>45</v>
      </c>
      <c r="P43" s="125" t="s">
        <v>46</v>
      </c>
      <c r="Q43" s="126">
        <v>27</v>
      </c>
      <c r="R43" s="126">
        <v>2963.6988985717644</v>
      </c>
      <c r="S43" s="126">
        <v>6560.3301816239318</v>
      </c>
      <c r="T43" s="126">
        <v>754.33070866141736</v>
      </c>
      <c r="U43" s="126">
        <v>23</v>
      </c>
      <c r="V43" s="126">
        <v>3217.6322446844601</v>
      </c>
      <c r="W43" s="126">
        <v>6560.3301816239318</v>
      </c>
      <c r="X43" s="126">
        <v>754.33070866141736</v>
      </c>
      <c r="Y43" s="126">
        <v>4</v>
      </c>
      <c r="Z43" s="126">
        <v>1503.5821584237681</v>
      </c>
      <c r="AA43" s="126">
        <v>1663.013698630137</v>
      </c>
      <c r="AB43" s="126">
        <v>1238.0952380952381</v>
      </c>
    </row>
    <row r="44" spans="1:28" ht="14.25">
      <c r="A44" s="5" t="s">
        <v>42</v>
      </c>
      <c r="B44" s="6">
        <f>Q69</f>
        <v>66</v>
      </c>
      <c r="C44" s="6">
        <f t="shared" ref="C44:M44" si="14">R69</f>
        <v>4421.801990164784</v>
      </c>
      <c r="D44" s="6">
        <f t="shared" si="14"/>
        <v>14842.438713416401</v>
      </c>
      <c r="E44" s="6">
        <f t="shared" si="14"/>
        <v>870.3125</v>
      </c>
      <c r="F44" s="6">
        <f t="shared" si="14"/>
        <v>5</v>
      </c>
      <c r="G44" s="6">
        <f t="shared" si="14"/>
        <v>2936.2795736135395</v>
      </c>
      <c r="H44" s="6">
        <f t="shared" si="14"/>
        <v>3980.0569800569797</v>
      </c>
      <c r="I44" s="6">
        <f t="shared" si="14"/>
        <v>1797.2350230414747</v>
      </c>
      <c r="J44" s="6">
        <f t="shared" si="14"/>
        <v>61</v>
      </c>
      <c r="K44" s="6">
        <f t="shared" si="14"/>
        <v>4529.8399840957836</v>
      </c>
      <c r="L44" s="6">
        <f t="shared" si="14"/>
        <v>14842.438713416401</v>
      </c>
      <c r="M44" s="6">
        <f t="shared" si="14"/>
        <v>870.3125</v>
      </c>
      <c r="O44" s="125" t="s">
        <v>45</v>
      </c>
      <c r="P44" s="125" t="s">
        <v>47</v>
      </c>
      <c r="Q44" s="126">
        <v>73</v>
      </c>
      <c r="R44" s="126">
        <v>4009.4100765570756</v>
      </c>
      <c r="S44" s="126">
        <v>9272.4679029957206</v>
      </c>
      <c r="T44" s="126">
        <v>1217.4875484228003</v>
      </c>
      <c r="U44" s="127"/>
      <c r="V44" s="127"/>
      <c r="W44" s="127"/>
      <c r="X44" s="127"/>
      <c r="Y44" s="126">
        <v>73</v>
      </c>
      <c r="Z44" s="126">
        <v>4009.4100765570756</v>
      </c>
      <c r="AA44" s="126">
        <v>9272.4679029957206</v>
      </c>
      <c r="AB44" s="126">
        <v>1217.4875484228003</v>
      </c>
    </row>
    <row r="45" spans="1:28" ht="14.25">
      <c r="A45" s="55" t="s">
        <v>43</v>
      </c>
      <c r="B45" s="10">
        <f>Q41</f>
        <v>5</v>
      </c>
      <c r="C45" s="10">
        <f t="shared" ref="C45:M46" si="15">R41</f>
        <v>1586.3823238794193</v>
      </c>
      <c r="D45" s="10">
        <f t="shared" si="15"/>
        <v>2062.8205128205127</v>
      </c>
      <c r="E45" s="10">
        <f t="shared" si="15"/>
        <v>870.3125</v>
      </c>
      <c r="F45" s="10">
        <f t="shared" si="15"/>
        <v>1</v>
      </c>
      <c r="G45" s="10">
        <f t="shared" si="15"/>
        <v>1797.2350230414747</v>
      </c>
      <c r="H45" s="10">
        <f t="shared" si="15"/>
        <v>1797.2350230414747</v>
      </c>
      <c r="I45" s="10">
        <f t="shared" si="15"/>
        <v>1797.2350230414747</v>
      </c>
      <c r="J45" s="10">
        <f t="shared" si="15"/>
        <v>4</v>
      </c>
      <c r="K45" s="10">
        <f t="shared" si="15"/>
        <v>1533.6691490889054</v>
      </c>
      <c r="L45" s="10">
        <f t="shared" si="15"/>
        <v>2062.8205128205127</v>
      </c>
      <c r="M45" s="10">
        <f t="shared" si="15"/>
        <v>870.3125</v>
      </c>
      <c r="O45" s="125" t="s">
        <v>45</v>
      </c>
      <c r="P45" s="125" t="s">
        <v>48</v>
      </c>
      <c r="Q45" s="126">
        <v>14</v>
      </c>
      <c r="R45" s="126">
        <v>2990.6398188916828</v>
      </c>
      <c r="S45" s="126">
        <v>4800</v>
      </c>
      <c r="T45" s="126">
        <v>1366.8882557771449</v>
      </c>
      <c r="U45" s="126">
        <v>3</v>
      </c>
      <c r="V45" s="126">
        <v>1972.7682270603946</v>
      </c>
      <c r="W45" s="126">
        <v>2538.4615384615386</v>
      </c>
      <c r="X45" s="126">
        <v>1366.8882557771449</v>
      </c>
      <c r="Y45" s="126">
        <v>11</v>
      </c>
      <c r="Z45" s="126">
        <v>3268.2411621183974</v>
      </c>
      <c r="AA45" s="126">
        <v>4800</v>
      </c>
      <c r="AB45" s="126">
        <v>2280.9485530546626</v>
      </c>
    </row>
    <row r="46" spans="1:28" ht="14.25">
      <c r="A46" s="55" t="s">
        <v>44</v>
      </c>
      <c r="B46" s="10">
        <f>Q42</f>
        <v>61</v>
      </c>
      <c r="C46" s="10">
        <f t="shared" si="15"/>
        <v>4684.3408481541692</v>
      </c>
      <c r="D46" s="10">
        <f t="shared" si="15"/>
        <v>14842.438713416401</v>
      </c>
      <c r="E46" s="10">
        <f t="shared" si="15"/>
        <v>1324.9314267930356</v>
      </c>
      <c r="F46" s="10">
        <f t="shared" si="15"/>
        <v>4</v>
      </c>
      <c r="G46" s="10">
        <f t="shared" si="15"/>
        <v>3315.9610904708948</v>
      </c>
      <c r="H46" s="10">
        <f t="shared" si="15"/>
        <v>3980.0569800569797</v>
      </c>
      <c r="I46" s="10">
        <f t="shared" si="15"/>
        <v>2461.0389610389611</v>
      </c>
      <c r="J46" s="10">
        <f t="shared" si="15"/>
        <v>57</v>
      </c>
      <c r="K46" s="10">
        <f t="shared" si="15"/>
        <v>4764.8337750767159</v>
      </c>
      <c r="L46" s="10">
        <f t="shared" si="15"/>
        <v>14842.438713416401</v>
      </c>
      <c r="M46" s="10">
        <f t="shared" si="15"/>
        <v>1324.9314267930356</v>
      </c>
      <c r="O46" s="125" t="s">
        <v>49</v>
      </c>
      <c r="P46" s="125" t="s">
        <v>50</v>
      </c>
      <c r="Q46" s="126">
        <v>24</v>
      </c>
      <c r="R46" s="126">
        <v>3019.6382957405208</v>
      </c>
      <c r="S46" s="126">
        <v>5688.622754491018</v>
      </c>
      <c r="T46" s="126">
        <v>1638.8888888888889</v>
      </c>
      <c r="U46" s="126">
        <v>19</v>
      </c>
      <c r="V46" s="126">
        <v>2868.8718750997928</v>
      </c>
      <c r="W46" s="126">
        <v>5688.622754491018</v>
      </c>
      <c r="X46" s="126">
        <v>1638.8888888888889</v>
      </c>
      <c r="Y46" s="126">
        <v>5</v>
      </c>
      <c r="Z46" s="126">
        <v>3592.5506941752901</v>
      </c>
      <c r="AA46" s="126">
        <v>4254.2372881355932</v>
      </c>
      <c r="AB46" s="126">
        <v>3032.7868852459014</v>
      </c>
    </row>
    <row r="47" spans="1:28" ht="14.25">
      <c r="A47" s="5" t="s">
        <v>45</v>
      </c>
      <c r="B47" s="6">
        <f>Q70</f>
        <v>114</v>
      </c>
      <c r="C47" s="6">
        <f t="shared" ref="C47:M47" si="16">R70</f>
        <v>3633.3305596285891</v>
      </c>
      <c r="D47" s="6">
        <f t="shared" si="16"/>
        <v>9272.4679029957206</v>
      </c>
      <c r="E47" s="6">
        <f t="shared" si="16"/>
        <v>754.33070866141736</v>
      </c>
      <c r="F47" s="6">
        <f t="shared" si="16"/>
        <v>26</v>
      </c>
      <c r="G47" s="6">
        <f t="shared" si="16"/>
        <v>3073.9940888047599</v>
      </c>
      <c r="H47" s="6">
        <f t="shared" si="16"/>
        <v>6560.3301816239318</v>
      </c>
      <c r="I47" s="6">
        <f t="shared" si="16"/>
        <v>754.33070866141736</v>
      </c>
      <c r="J47" s="6">
        <f t="shared" si="16"/>
        <v>88</v>
      </c>
      <c r="K47" s="6">
        <f t="shared" si="16"/>
        <v>3800.4885853920341</v>
      </c>
      <c r="L47" s="6">
        <f t="shared" si="16"/>
        <v>9272.4679029957206</v>
      </c>
      <c r="M47" s="6">
        <f t="shared" si="16"/>
        <v>1217.4875484228003</v>
      </c>
      <c r="O47" s="125" t="s">
        <v>49</v>
      </c>
      <c r="P47" s="125" t="s">
        <v>51</v>
      </c>
      <c r="Q47" s="126">
        <v>45</v>
      </c>
      <c r="R47" s="126">
        <v>3454.1256934584494</v>
      </c>
      <c r="S47" s="126">
        <v>9002.9199618240709</v>
      </c>
      <c r="T47" s="126">
        <v>1892.5666425062414</v>
      </c>
      <c r="U47" s="126">
        <v>8</v>
      </c>
      <c r="V47" s="126">
        <v>2557.489265951353</v>
      </c>
      <c r="W47" s="126">
        <v>4009.6618357487923</v>
      </c>
      <c r="X47" s="126">
        <v>2108.1081081081079</v>
      </c>
      <c r="Y47" s="126">
        <v>37</v>
      </c>
      <c r="Z47" s="126">
        <v>3659.0711626029274</v>
      </c>
      <c r="AA47" s="126">
        <v>9002.9199618240709</v>
      </c>
      <c r="AB47" s="126">
        <v>1892.5666425062414</v>
      </c>
    </row>
    <row r="48" spans="1:28" ht="14.25">
      <c r="A48" s="55" t="s">
        <v>46</v>
      </c>
      <c r="B48" s="10">
        <f>Q43</f>
        <v>27</v>
      </c>
      <c r="C48" s="10">
        <f t="shared" ref="C48:M50" si="17">R43</f>
        <v>2963.6988985717644</v>
      </c>
      <c r="D48" s="10">
        <f t="shared" si="17"/>
        <v>6560.3301816239318</v>
      </c>
      <c r="E48" s="10">
        <f t="shared" si="17"/>
        <v>754.33070866141736</v>
      </c>
      <c r="F48" s="10">
        <f t="shared" si="17"/>
        <v>23</v>
      </c>
      <c r="G48" s="10">
        <f t="shared" si="17"/>
        <v>3217.6322446844601</v>
      </c>
      <c r="H48" s="10">
        <f t="shared" si="17"/>
        <v>6560.3301816239318</v>
      </c>
      <c r="I48" s="10">
        <f t="shared" si="17"/>
        <v>754.33070866141736</v>
      </c>
      <c r="J48" s="10">
        <f t="shared" si="17"/>
        <v>4</v>
      </c>
      <c r="K48" s="10">
        <f t="shared" si="17"/>
        <v>1503.5821584237681</v>
      </c>
      <c r="L48" s="10">
        <f t="shared" si="17"/>
        <v>1663.013698630137</v>
      </c>
      <c r="M48" s="10">
        <f t="shared" si="17"/>
        <v>1238.0952380952381</v>
      </c>
      <c r="O48" s="125" t="s">
        <v>302</v>
      </c>
      <c r="P48" s="125" t="s">
        <v>53</v>
      </c>
      <c r="Q48" s="126">
        <v>24</v>
      </c>
      <c r="R48" s="126">
        <v>3076.2452418342459</v>
      </c>
      <c r="S48" s="126">
        <v>6634.1463414634145</v>
      </c>
      <c r="T48" s="126">
        <v>1473.4561213434454</v>
      </c>
      <c r="U48" s="126">
        <v>4</v>
      </c>
      <c r="V48" s="126">
        <v>2954.1839041031753</v>
      </c>
      <c r="W48" s="126">
        <v>3158.4207896051976</v>
      </c>
      <c r="X48" s="126">
        <v>2421.4332675871137</v>
      </c>
      <c r="Y48" s="126">
        <v>20</v>
      </c>
      <c r="Z48" s="126">
        <v>3100.6575093804599</v>
      </c>
      <c r="AA48" s="126">
        <v>6634.1463414634145</v>
      </c>
      <c r="AB48" s="126">
        <v>1473.4561213434454</v>
      </c>
    </row>
    <row r="49" spans="1:28" ht="14.25">
      <c r="A49" s="55" t="s">
        <v>47</v>
      </c>
      <c r="B49" s="10">
        <f t="shared" ref="B49:B50" si="18">Q44</f>
        <v>73</v>
      </c>
      <c r="C49" s="10">
        <f t="shared" si="17"/>
        <v>4009.4100765570756</v>
      </c>
      <c r="D49" s="10">
        <f t="shared" si="17"/>
        <v>9272.4679029957206</v>
      </c>
      <c r="E49" s="10">
        <f t="shared" si="17"/>
        <v>1217.4875484228003</v>
      </c>
      <c r="F49" s="10">
        <f t="shared" si="17"/>
        <v>0</v>
      </c>
      <c r="G49" s="10">
        <f t="shared" si="17"/>
        <v>0</v>
      </c>
      <c r="H49" s="10">
        <f t="shared" si="17"/>
        <v>0</v>
      </c>
      <c r="I49" s="10">
        <f t="shared" si="17"/>
        <v>0</v>
      </c>
      <c r="J49" s="10">
        <f t="shared" si="17"/>
        <v>73</v>
      </c>
      <c r="K49" s="10">
        <f t="shared" si="17"/>
        <v>4009.4100765570756</v>
      </c>
      <c r="L49" s="10">
        <f t="shared" si="17"/>
        <v>9272.4679029957206</v>
      </c>
      <c r="M49" s="10">
        <f t="shared" si="17"/>
        <v>1217.4875484228003</v>
      </c>
      <c r="O49" s="125" t="s">
        <v>303</v>
      </c>
      <c r="P49" s="125" t="s">
        <v>72</v>
      </c>
      <c r="Q49" s="126">
        <v>2</v>
      </c>
      <c r="R49" s="126">
        <v>1365.9472049689439</v>
      </c>
      <c r="S49" s="126">
        <v>1746.894409937888</v>
      </c>
      <c r="T49" s="126">
        <v>985</v>
      </c>
      <c r="U49" s="126">
        <v>1</v>
      </c>
      <c r="V49" s="126">
        <v>985</v>
      </c>
      <c r="W49" s="126">
        <v>985</v>
      </c>
      <c r="X49" s="126">
        <v>985</v>
      </c>
      <c r="Y49" s="126">
        <v>1</v>
      </c>
      <c r="Z49" s="126">
        <v>1746.894409937888</v>
      </c>
      <c r="AA49" s="126">
        <v>1746.894409937888</v>
      </c>
      <c r="AB49" s="126">
        <v>1746.894409937888</v>
      </c>
    </row>
    <row r="50" spans="1:28" ht="14.25">
      <c r="A50" s="55" t="s">
        <v>48</v>
      </c>
      <c r="B50" s="10">
        <f t="shared" si="18"/>
        <v>14</v>
      </c>
      <c r="C50" s="10">
        <f t="shared" si="17"/>
        <v>2990.6398188916828</v>
      </c>
      <c r="D50" s="10">
        <f t="shared" si="17"/>
        <v>4800</v>
      </c>
      <c r="E50" s="10">
        <f t="shared" si="17"/>
        <v>1366.8882557771449</v>
      </c>
      <c r="F50" s="10">
        <f t="shared" si="17"/>
        <v>3</v>
      </c>
      <c r="G50" s="10">
        <f t="shared" si="17"/>
        <v>1972.7682270603946</v>
      </c>
      <c r="H50" s="10">
        <f t="shared" si="17"/>
        <v>2538.4615384615386</v>
      </c>
      <c r="I50" s="10">
        <f t="shared" si="17"/>
        <v>1366.8882557771449</v>
      </c>
      <c r="J50" s="10">
        <f t="shared" si="17"/>
        <v>11</v>
      </c>
      <c r="K50" s="10">
        <f t="shared" si="17"/>
        <v>3268.2411621183974</v>
      </c>
      <c r="L50" s="10">
        <f t="shared" si="17"/>
        <v>4800</v>
      </c>
      <c r="M50" s="10">
        <f t="shared" si="17"/>
        <v>2280.9485530546626</v>
      </c>
      <c r="O50" s="125" t="s">
        <v>303</v>
      </c>
      <c r="P50" s="125" t="s">
        <v>56</v>
      </c>
      <c r="Q50" s="126">
        <v>4</v>
      </c>
      <c r="R50" s="126">
        <v>1631.8720517184188</v>
      </c>
      <c r="S50" s="126">
        <v>2045.5149759310452</v>
      </c>
      <c r="T50" s="126">
        <v>1233.8921199680694</v>
      </c>
      <c r="U50" s="127"/>
      <c r="V50" s="127"/>
      <c r="W50" s="127"/>
      <c r="X50" s="127"/>
      <c r="Y50" s="126">
        <v>4</v>
      </c>
      <c r="Z50" s="126">
        <v>1631.8720517184188</v>
      </c>
      <c r="AA50" s="126">
        <v>2045.5149759310452</v>
      </c>
      <c r="AB50" s="126">
        <v>1233.8921199680694</v>
      </c>
    </row>
    <row r="51" spans="1:28" ht="14.25">
      <c r="A51" s="5" t="s">
        <v>49</v>
      </c>
      <c r="B51" s="6">
        <f>Q71</f>
        <v>69</v>
      </c>
      <c r="C51" s="6">
        <f t="shared" ref="C51:M51" si="19">R71</f>
        <v>3298.4884166639667</v>
      </c>
      <c r="D51" s="6">
        <f t="shared" si="19"/>
        <v>9002.9199618240709</v>
      </c>
      <c r="E51" s="6">
        <f t="shared" si="19"/>
        <v>1638.8888888888889</v>
      </c>
      <c r="F51" s="6">
        <f t="shared" si="19"/>
        <v>27</v>
      </c>
      <c r="G51" s="6">
        <f t="shared" si="19"/>
        <v>2776.6103612780321</v>
      </c>
      <c r="H51" s="6">
        <f t="shared" si="19"/>
        <v>5688.622754491018</v>
      </c>
      <c r="I51" s="6">
        <f t="shared" si="19"/>
        <v>1638.8888888888889</v>
      </c>
      <c r="J51" s="6">
        <f t="shared" si="19"/>
        <v>42</v>
      </c>
      <c r="K51" s="6">
        <f t="shared" si="19"/>
        <v>3650.7561040494729</v>
      </c>
      <c r="L51" s="6">
        <f t="shared" si="19"/>
        <v>9002.9199618240709</v>
      </c>
      <c r="M51" s="6">
        <f t="shared" si="19"/>
        <v>1892.5666425062414</v>
      </c>
      <c r="O51" s="125" t="s">
        <v>303</v>
      </c>
      <c r="P51" s="125" t="s">
        <v>57</v>
      </c>
      <c r="Q51" s="126">
        <v>3</v>
      </c>
      <c r="R51" s="126">
        <v>2332.0035460992908</v>
      </c>
      <c r="S51" s="126">
        <v>3000</v>
      </c>
      <c r="T51" s="126">
        <v>1808.5106382978724</v>
      </c>
      <c r="U51" s="127"/>
      <c r="V51" s="127"/>
      <c r="W51" s="127"/>
      <c r="X51" s="127"/>
      <c r="Y51" s="126">
        <v>3</v>
      </c>
      <c r="Z51" s="126">
        <v>2332.0035460992908</v>
      </c>
      <c r="AA51" s="126">
        <v>3000</v>
      </c>
      <c r="AB51" s="126">
        <v>1808.5106382978724</v>
      </c>
    </row>
    <row r="52" spans="1:28" ht="14.25">
      <c r="A52" s="55" t="s">
        <v>50</v>
      </c>
      <c r="B52" s="10">
        <f>Q46</f>
        <v>24</v>
      </c>
      <c r="C52" s="10">
        <f t="shared" ref="C52:M53" si="20">R46</f>
        <v>3019.6382957405208</v>
      </c>
      <c r="D52" s="10">
        <f t="shared" si="20"/>
        <v>5688.622754491018</v>
      </c>
      <c r="E52" s="10">
        <f t="shared" si="20"/>
        <v>1638.8888888888889</v>
      </c>
      <c r="F52" s="10">
        <f t="shared" si="20"/>
        <v>19</v>
      </c>
      <c r="G52" s="10">
        <f t="shared" si="20"/>
        <v>2868.8718750997928</v>
      </c>
      <c r="H52" s="10">
        <f t="shared" si="20"/>
        <v>5688.622754491018</v>
      </c>
      <c r="I52" s="10">
        <f t="shared" si="20"/>
        <v>1638.8888888888889</v>
      </c>
      <c r="J52" s="10">
        <f t="shared" si="20"/>
        <v>5</v>
      </c>
      <c r="K52" s="10">
        <f t="shared" si="20"/>
        <v>3592.5506941752901</v>
      </c>
      <c r="L52" s="10">
        <f t="shared" si="20"/>
        <v>4254.2372881355932</v>
      </c>
      <c r="M52" s="10">
        <f t="shared" si="20"/>
        <v>3032.7868852459014</v>
      </c>
      <c r="O52" s="125" t="s">
        <v>303</v>
      </c>
      <c r="P52" s="125" t="s">
        <v>58</v>
      </c>
      <c r="Q52" s="126">
        <v>28</v>
      </c>
      <c r="R52" s="126">
        <v>3219.1579277329038</v>
      </c>
      <c r="S52" s="126">
        <v>5069.4444444444443</v>
      </c>
      <c r="T52" s="126">
        <v>1593.3505841762722</v>
      </c>
      <c r="U52" s="126">
        <v>6</v>
      </c>
      <c r="V52" s="126">
        <v>3259.6913870733474</v>
      </c>
      <c r="W52" s="126">
        <v>5069.4444444444443</v>
      </c>
      <c r="X52" s="126">
        <v>2547.3045751633986</v>
      </c>
      <c r="Y52" s="126">
        <v>22</v>
      </c>
      <c r="Z52" s="126">
        <v>3209.9457778828005</v>
      </c>
      <c r="AA52" s="126">
        <v>4858.2457074404365</v>
      </c>
      <c r="AB52" s="126">
        <v>1593.3505841762722</v>
      </c>
    </row>
    <row r="53" spans="1:28" ht="14.25">
      <c r="A53" s="55" t="s">
        <v>51</v>
      </c>
      <c r="B53" s="10">
        <f>Q47</f>
        <v>45</v>
      </c>
      <c r="C53" s="10">
        <f t="shared" si="20"/>
        <v>3454.1256934584494</v>
      </c>
      <c r="D53" s="10">
        <f t="shared" si="20"/>
        <v>9002.9199618240709</v>
      </c>
      <c r="E53" s="10">
        <f t="shared" si="20"/>
        <v>1892.5666425062414</v>
      </c>
      <c r="F53" s="10">
        <f t="shared" si="20"/>
        <v>8</v>
      </c>
      <c r="G53" s="10">
        <f t="shared" si="20"/>
        <v>2557.489265951353</v>
      </c>
      <c r="H53" s="10">
        <f t="shared" si="20"/>
        <v>4009.6618357487923</v>
      </c>
      <c r="I53" s="10">
        <f t="shared" si="20"/>
        <v>2108.1081081081079</v>
      </c>
      <c r="J53" s="10">
        <f t="shared" si="20"/>
        <v>37</v>
      </c>
      <c r="K53" s="10">
        <f t="shared" si="20"/>
        <v>3659.0711626029274</v>
      </c>
      <c r="L53" s="10">
        <f t="shared" si="20"/>
        <v>9002.9199618240709</v>
      </c>
      <c r="M53" s="10">
        <f t="shared" si="20"/>
        <v>1892.5666425062414</v>
      </c>
      <c r="O53" s="125" t="s">
        <v>59</v>
      </c>
      <c r="P53" s="125" t="s">
        <v>60</v>
      </c>
      <c r="Q53" s="126">
        <v>75</v>
      </c>
      <c r="R53" s="126">
        <v>3821.1864491991164</v>
      </c>
      <c r="S53" s="126">
        <v>10359.116022099446</v>
      </c>
      <c r="T53" s="126">
        <v>1611.244658119658</v>
      </c>
      <c r="U53" s="126">
        <v>4</v>
      </c>
      <c r="V53" s="126">
        <v>2186.1471861471859</v>
      </c>
      <c r="W53" s="126">
        <v>2251.0822510822509</v>
      </c>
      <c r="X53" s="126">
        <v>2142.8571428571427</v>
      </c>
      <c r="Y53" s="126">
        <v>71</v>
      </c>
      <c r="Z53" s="126">
        <v>3913.3013372583796</v>
      </c>
      <c r="AA53" s="126">
        <v>10359.116022099446</v>
      </c>
      <c r="AB53" s="126">
        <v>1611.244658119658</v>
      </c>
    </row>
    <row r="54" spans="1:28" ht="14.25">
      <c r="A54" s="5" t="s">
        <v>52</v>
      </c>
      <c r="B54" s="6">
        <f>Q72</f>
        <v>24</v>
      </c>
      <c r="C54" s="6">
        <f t="shared" ref="C54:M54" si="21">R72</f>
        <v>3076.2452418342459</v>
      </c>
      <c r="D54" s="6">
        <f t="shared" si="21"/>
        <v>6634.1463414634145</v>
      </c>
      <c r="E54" s="6">
        <f t="shared" si="21"/>
        <v>1473.4561213434454</v>
      </c>
      <c r="F54" s="6">
        <f t="shared" si="21"/>
        <v>4</v>
      </c>
      <c r="G54" s="6">
        <f t="shared" si="21"/>
        <v>2954.1839041031753</v>
      </c>
      <c r="H54" s="6">
        <f t="shared" si="21"/>
        <v>3158.4207896051976</v>
      </c>
      <c r="I54" s="6">
        <f t="shared" si="21"/>
        <v>2421.4332675871137</v>
      </c>
      <c r="J54" s="6">
        <f t="shared" si="21"/>
        <v>20</v>
      </c>
      <c r="K54" s="6">
        <f t="shared" si="21"/>
        <v>3100.6575093804599</v>
      </c>
      <c r="L54" s="6">
        <f t="shared" si="21"/>
        <v>6634.1463414634145</v>
      </c>
      <c r="M54" s="6">
        <f t="shared" si="21"/>
        <v>1473.4561213434454</v>
      </c>
      <c r="O54" s="125" t="s">
        <v>59</v>
      </c>
      <c r="P54" s="125" t="s">
        <v>61</v>
      </c>
      <c r="Q54" s="126">
        <v>73</v>
      </c>
      <c r="R54" s="126">
        <v>2106.4501648001501</v>
      </c>
      <c r="S54" s="126">
        <v>4605.2631578947367</v>
      </c>
      <c r="T54" s="126">
        <v>864.08476434051875</v>
      </c>
      <c r="U54" s="126">
        <v>16</v>
      </c>
      <c r="V54" s="126">
        <v>1802.8475232323478</v>
      </c>
      <c r="W54" s="126">
        <v>2159.9758266424933</v>
      </c>
      <c r="X54" s="126">
        <v>1156.1219845243513</v>
      </c>
      <c r="Y54" s="126">
        <v>57</v>
      </c>
      <c r="Z54" s="126">
        <v>2194.770933256239</v>
      </c>
      <c r="AA54" s="126">
        <v>4605.2631578947367</v>
      </c>
      <c r="AB54" s="126">
        <v>864.08476434051875</v>
      </c>
    </row>
    <row r="55" spans="1:28" ht="14.25">
      <c r="A55" s="55" t="s">
        <v>53</v>
      </c>
      <c r="B55" s="10">
        <f>Q48</f>
        <v>24</v>
      </c>
      <c r="C55" s="10">
        <f t="shared" ref="C55:M55" si="22">R48</f>
        <v>3076.2452418342459</v>
      </c>
      <c r="D55" s="10">
        <f t="shared" si="22"/>
        <v>6634.1463414634145</v>
      </c>
      <c r="E55" s="10">
        <f t="shared" si="22"/>
        <v>1473.4561213434454</v>
      </c>
      <c r="F55" s="10">
        <f t="shared" si="22"/>
        <v>4</v>
      </c>
      <c r="G55" s="10">
        <f t="shared" si="22"/>
        <v>2954.1839041031753</v>
      </c>
      <c r="H55" s="10">
        <f t="shared" si="22"/>
        <v>3158.4207896051976</v>
      </c>
      <c r="I55" s="10">
        <f t="shared" si="22"/>
        <v>2421.4332675871137</v>
      </c>
      <c r="J55" s="10">
        <f t="shared" si="22"/>
        <v>20</v>
      </c>
      <c r="K55" s="10">
        <f t="shared" si="22"/>
        <v>3100.6575093804599</v>
      </c>
      <c r="L55" s="10">
        <f t="shared" si="22"/>
        <v>6634.1463414634145</v>
      </c>
      <c r="M55" s="10">
        <f t="shared" si="22"/>
        <v>1473.4561213434454</v>
      </c>
      <c r="O55" s="125" t="s">
        <v>59</v>
      </c>
      <c r="P55" s="125" t="s">
        <v>62</v>
      </c>
      <c r="Q55" s="126">
        <v>44</v>
      </c>
      <c r="R55" s="126">
        <v>2460.6361902084991</v>
      </c>
      <c r="S55" s="126">
        <v>3706.4220183486241</v>
      </c>
      <c r="T55" s="126">
        <v>1409.8690835850957</v>
      </c>
      <c r="U55" s="126">
        <v>7</v>
      </c>
      <c r="V55" s="126">
        <v>1974.2895112558604</v>
      </c>
      <c r="W55" s="126">
        <v>1982.3788546255507</v>
      </c>
      <c r="X55" s="126">
        <v>1925.7534510377184</v>
      </c>
      <c r="Y55" s="126">
        <v>37</v>
      </c>
      <c r="Z55" s="126">
        <v>2582.2228599466594</v>
      </c>
      <c r="AA55" s="126">
        <v>3706.4220183486241</v>
      </c>
      <c r="AB55" s="126">
        <v>1409.8690835850957</v>
      </c>
    </row>
    <row r="56" spans="1:28" ht="14.25">
      <c r="A56" s="5" t="s">
        <v>54</v>
      </c>
      <c r="B56" s="6">
        <f>Q73</f>
        <v>37</v>
      </c>
      <c r="C56" s="6">
        <f t="shared" ref="C56:M56" si="23">R73</f>
        <v>2865.9071473304957</v>
      </c>
      <c r="D56" s="6">
        <f t="shared" si="23"/>
        <v>5069.4444444444443</v>
      </c>
      <c r="E56" s="6">
        <f t="shared" si="23"/>
        <v>985</v>
      </c>
      <c r="F56" s="6">
        <f t="shared" si="23"/>
        <v>7</v>
      </c>
      <c r="G56" s="6">
        <f t="shared" si="23"/>
        <v>2880.5761558944564</v>
      </c>
      <c r="H56" s="6">
        <f t="shared" si="23"/>
        <v>5069.4444444444443</v>
      </c>
      <c r="I56" s="6">
        <f t="shared" si="23"/>
        <v>985</v>
      </c>
      <c r="J56" s="6">
        <f t="shared" si="23"/>
        <v>30</v>
      </c>
      <c r="K56" s="6">
        <f t="shared" si="23"/>
        <v>2862.9733456177028</v>
      </c>
      <c r="L56" s="6">
        <f t="shared" si="23"/>
        <v>4858.2457074404365</v>
      </c>
      <c r="M56" s="6">
        <f t="shared" si="23"/>
        <v>1233.8921199680694</v>
      </c>
      <c r="O56" s="125" t="s">
        <v>59</v>
      </c>
      <c r="P56" s="125" t="s">
        <v>63</v>
      </c>
      <c r="Q56" s="126">
        <v>35</v>
      </c>
      <c r="R56" s="126">
        <v>1966.4203809436378</v>
      </c>
      <c r="S56" s="126">
        <v>2982.9787234042551</v>
      </c>
      <c r="T56" s="126">
        <v>1170</v>
      </c>
      <c r="U56" s="126">
        <v>2</v>
      </c>
      <c r="V56" s="126">
        <v>1554.0540540540542</v>
      </c>
      <c r="W56" s="126">
        <v>1594.5945945945946</v>
      </c>
      <c r="X56" s="126">
        <v>1513.5135135135135</v>
      </c>
      <c r="Y56" s="126">
        <v>33</v>
      </c>
      <c r="Z56" s="126">
        <v>1991.412279543006</v>
      </c>
      <c r="AA56" s="126">
        <v>2982.9787234042551</v>
      </c>
      <c r="AB56" s="126">
        <v>1170</v>
      </c>
    </row>
    <row r="57" spans="1:28" ht="14.25">
      <c r="A57" s="55" t="s">
        <v>72</v>
      </c>
      <c r="B57" s="10">
        <f>Q49</f>
        <v>2</v>
      </c>
      <c r="C57" s="10">
        <f t="shared" ref="C57:M60" si="24">R49</f>
        <v>1365.9472049689439</v>
      </c>
      <c r="D57" s="10">
        <f t="shared" si="24"/>
        <v>1746.894409937888</v>
      </c>
      <c r="E57" s="10">
        <f t="shared" si="24"/>
        <v>985</v>
      </c>
      <c r="F57" s="10">
        <f t="shared" si="24"/>
        <v>1</v>
      </c>
      <c r="G57" s="10">
        <f t="shared" si="24"/>
        <v>985</v>
      </c>
      <c r="H57" s="10">
        <f t="shared" si="24"/>
        <v>985</v>
      </c>
      <c r="I57" s="10">
        <f t="shared" si="24"/>
        <v>985</v>
      </c>
      <c r="J57" s="10">
        <f t="shared" si="24"/>
        <v>1</v>
      </c>
      <c r="K57" s="10">
        <f t="shared" si="24"/>
        <v>1746.894409937888</v>
      </c>
      <c r="L57" s="10">
        <f t="shared" si="24"/>
        <v>1746.894409937888</v>
      </c>
      <c r="M57" s="10">
        <f t="shared" si="24"/>
        <v>1746.894409937888</v>
      </c>
      <c r="O57" s="125" t="s">
        <v>64</v>
      </c>
      <c r="P57" s="125" t="s">
        <v>65</v>
      </c>
      <c r="Q57" s="126">
        <v>48</v>
      </c>
      <c r="R57" s="126">
        <v>2348.8053282638662</v>
      </c>
      <c r="S57" s="126">
        <v>3093.5897435897436</v>
      </c>
      <c r="T57" s="126">
        <v>1029.1955471539593</v>
      </c>
      <c r="U57" s="126">
        <v>16</v>
      </c>
      <c r="V57" s="126">
        <v>2118.4216991940398</v>
      </c>
      <c r="W57" s="126">
        <v>2536.9003690036898</v>
      </c>
      <c r="X57" s="126">
        <v>1029.1955471539593</v>
      </c>
      <c r="Y57" s="126">
        <v>32</v>
      </c>
      <c r="Z57" s="126">
        <v>2463.9971427987794</v>
      </c>
      <c r="AA57" s="126">
        <v>3093.5897435897436</v>
      </c>
      <c r="AB57" s="126">
        <v>1726.0816326530612</v>
      </c>
    </row>
    <row r="58" spans="1:28" ht="14.25">
      <c r="A58" s="55" t="s">
        <v>56</v>
      </c>
      <c r="B58" s="10">
        <f t="shared" ref="B58:B60" si="25">Q50</f>
        <v>4</v>
      </c>
      <c r="C58" s="10">
        <f t="shared" si="24"/>
        <v>1631.8720517184188</v>
      </c>
      <c r="D58" s="10">
        <f t="shared" si="24"/>
        <v>2045.5149759310452</v>
      </c>
      <c r="E58" s="10">
        <f t="shared" si="24"/>
        <v>1233.8921199680694</v>
      </c>
      <c r="F58" s="10">
        <f t="shared" si="24"/>
        <v>0</v>
      </c>
      <c r="G58" s="10">
        <f t="shared" si="24"/>
        <v>0</v>
      </c>
      <c r="H58" s="10">
        <f t="shared" si="24"/>
        <v>0</v>
      </c>
      <c r="I58" s="10">
        <f t="shared" si="24"/>
        <v>0</v>
      </c>
      <c r="J58" s="10">
        <f t="shared" si="24"/>
        <v>4</v>
      </c>
      <c r="K58" s="10">
        <f t="shared" si="24"/>
        <v>1631.8720517184188</v>
      </c>
      <c r="L58" s="10">
        <f t="shared" si="24"/>
        <v>2045.5149759310452</v>
      </c>
      <c r="M58" s="10">
        <f t="shared" si="24"/>
        <v>1233.8921199680694</v>
      </c>
      <c r="O58" s="125" t="s">
        <v>64</v>
      </c>
      <c r="P58" s="125" t="s">
        <v>66</v>
      </c>
      <c r="Q58" s="126">
        <v>26</v>
      </c>
      <c r="R58" s="126">
        <v>1402.2198815862807</v>
      </c>
      <c r="S58" s="126">
        <v>2359.8398169336383</v>
      </c>
      <c r="T58" s="126">
        <v>900.99528548978515</v>
      </c>
      <c r="U58" s="126">
        <v>22</v>
      </c>
      <c r="V58" s="126">
        <v>1256.0611914482342</v>
      </c>
      <c r="W58" s="126">
        <v>1898.165961267154</v>
      </c>
      <c r="X58" s="126">
        <v>900.99528548978515</v>
      </c>
      <c r="Y58" s="126">
        <v>4</v>
      </c>
      <c r="Z58" s="126">
        <v>2206.0926773455376</v>
      </c>
      <c r="AA58" s="126">
        <v>2359.8398169336383</v>
      </c>
      <c r="AB58" s="126">
        <v>2131.0068649885584</v>
      </c>
    </row>
    <row r="59" spans="1:28" ht="14.25">
      <c r="A59" s="55" t="s">
        <v>57</v>
      </c>
      <c r="B59" s="10">
        <f t="shared" si="25"/>
        <v>3</v>
      </c>
      <c r="C59" s="10">
        <f t="shared" si="24"/>
        <v>2332.0035460992908</v>
      </c>
      <c r="D59" s="10">
        <f t="shared" si="24"/>
        <v>3000</v>
      </c>
      <c r="E59" s="10">
        <f t="shared" si="24"/>
        <v>1808.5106382978724</v>
      </c>
      <c r="F59" s="10">
        <f t="shared" si="24"/>
        <v>0</v>
      </c>
      <c r="G59" s="10">
        <f t="shared" si="24"/>
        <v>0</v>
      </c>
      <c r="H59" s="10">
        <f t="shared" si="24"/>
        <v>0</v>
      </c>
      <c r="I59" s="10">
        <f t="shared" si="24"/>
        <v>0</v>
      </c>
      <c r="J59" s="10">
        <f t="shared" si="24"/>
        <v>3</v>
      </c>
      <c r="K59" s="10">
        <f t="shared" si="24"/>
        <v>2332.0035460992908</v>
      </c>
      <c r="L59" s="10">
        <f t="shared" si="24"/>
        <v>3000</v>
      </c>
      <c r="M59" s="10">
        <f t="shared" si="24"/>
        <v>1808.5106382978724</v>
      </c>
      <c r="O59" s="125" t="s">
        <v>64</v>
      </c>
      <c r="P59" s="125" t="s">
        <v>67</v>
      </c>
      <c r="Q59" s="126">
        <v>71</v>
      </c>
      <c r="R59" s="126">
        <v>1919.0440570439985</v>
      </c>
      <c r="S59" s="126">
        <v>3967.8769006374605</v>
      </c>
      <c r="T59" s="126">
        <v>548.40575913372845</v>
      </c>
      <c r="U59" s="126">
        <v>11</v>
      </c>
      <c r="V59" s="126">
        <v>3001.1402610723103</v>
      </c>
      <c r="W59" s="126">
        <v>3927.3246588384636</v>
      </c>
      <c r="X59" s="126">
        <v>2834.7014705013876</v>
      </c>
      <c r="Y59" s="126">
        <v>60</v>
      </c>
      <c r="Z59" s="126">
        <v>1720.6597529721416</v>
      </c>
      <c r="AA59" s="126">
        <v>3967.8769006374605</v>
      </c>
      <c r="AB59" s="126">
        <v>548.40575913372845</v>
      </c>
    </row>
    <row r="60" spans="1:28" ht="14.25">
      <c r="A60" s="55" t="s">
        <v>58</v>
      </c>
      <c r="B60" s="10">
        <f t="shared" si="25"/>
        <v>28</v>
      </c>
      <c r="C60" s="10">
        <f t="shared" si="24"/>
        <v>3219.1579277329038</v>
      </c>
      <c r="D60" s="10">
        <f t="shared" si="24"/>
        <v>5069.4444444444443</v>
      </c>
      <c r="E60" s="10">
        <f t="shared" si="24"/>
        <v>1593.3505841762722</v>
      </c>
      <c r="F60" s="10">
        <f t="shared" si="24"/>
        <v>6</v>
      </c>
      <c r="G60" s="10">
        <f t="shared" si="24"/>
        <v>3259.6913870733474</v>
      </c>
      <c r="H60" s="10">
        <f t="shared" si="24"/>
        <v>5069.4444444444443</v>
      </c>
      <c r="I60" s="10">
        <f t="shared" si="24"/>
        <v>2547.3045751633986</v>
      </c>
      <c r="J60" s="10">
        <f t="shared" si="24"/>
        <v>22</v>
      </c>
      <c r="K60" s="10">
        <f t="shared" si="24"/>
        <v>3209.9457778828005</v>
      </c>
      <c r="L60" s="10">
        <f t="shared" si="24"/>
        <v>4858.2457074404365</v>
      </c>
      <c r="M60" s="10">
        <f t="shared" si="24"/>
        <v>1593.3505841762722</v>
      </c>
      <c r="O60" s="125" t="s">
        <v>68</v>
      </c>
      <c r="P60" s="125" t="s">
        <v>69</v>
      </c>
      <c r="Q60" s="126">
        <v>16</v>
      </c>
      <c r="R60" s="126">
        <v>1068.0747521812239</v>
      </c>
      <c r="S60" s="126">
        <v>1829.4947994056463</v>
      </c>
      <c r="T60" s="126">
        <v>611.11111111111109</v>
      </c>
      <c r="U60" s="127"/>
      <c r="V60" s="127"/>
      <c r="W60" s="127"/>
      <c r="X60" s="127"/>
      <c r="Y60" s="126">
        <v>16</v>
      </c>
      <c r="Z60" s="126">
        <v>1068.0747521812239</v>
      </c>
      <c r="AA60" s="126">
        <v>1829.4947994056463</v>
      </c>
      <c r="AB60" s="126">
        <v>611.11111111111109</v>
      </c>
    </row>
    <row r="61" spans="1:28" ht="14.25">
      <c r="A61" s="5" t="s">
        <v>59</v>
      </c>
      <c r="B61" s="6">
        <f>Q74</f>
        <v>227</v>
      </c>
      <c r="C61" s="6">
        <f t="shared" ref="C61:M61" si="26">R74</f>
        <v>2736.5459508382833</v>
      </c>
      <c r="D61" s="6">
        <f t="shared" si="26"/>
        <v>10359.116022099446</v>
      </c>
      <c r="E61" s="6">
        <f t="shared" si="26"/>
        <v>864.08476434051875</v>
      </c>
      <c r="F61" s="6">
        <f t="shared" si="26"/>
        <v>29</v>
      </c>
      <c r="G61" s="6">
        <f t="shared" si="26"/>
        <v>1879.9408208001873</v>
      </c>
      <c r="H61" s="6">
        <f t="shared" si="26"/>
        <v>2251.0822510822509</v>
      </c>
      <c r="I61" s="6">
        <f t="shared" si="26"/>
        <v>1156.1219845243513</v>
      </c>
      <c r="J61" s="6">
        <f t="shared" si="26"/>
        <v>198</v>
      </c>
      <c r="K61" s="6">
        <f t="shared" si="26"/>
        <v>2869.3884576356349</v>
      </c>
      <c r="L61" s="6">
        <f t="shared" si="26"/>
        <v>10359.116022099446</v>
      </c>
      <c r="M61" s="6">
        <f t="shared" si="26"/>
        <v>864.08476434051875</v>
      </c>
      <c r="O61" s="125" t="s">
        <v>68</v>
      </c>
      <c r="P61" s="125" t="s">
        <v>70</v>
      </c>
      <c r="Q61" s="126">
        <v>17</v>
      </c>
      <c r="R61" s="126">
        <v>770.87148611269356</v>
      </c>
      <c r="S61" s="126">
        <v>1406.8487255671066</v>
      </c>
      <c r="T61" s="126">
        <v>395.04950495049508</v>
      </c>
      <c r="U61" s="127"/>
      <c r="V61" s="127"/>
      <c r="W61" s="127"/>
      <c r="X61" s="127"/>
      <c r="Y61" s="126">
        <v>17</v>
      </c>
      <c r="Z61" s="126">
        <v>770.87148611269356</v>
      </c>
      <c r="AA61" s="126">
        <v>1406.8487255671066</v>
      </c>
      <c r="AB61" s="126">
        <v>395.04950495049508</v>
      </c>
    </row>
    <row r="62" spans="1:28" ht="14.25">
      <c r="A62" s="55" t="s">
        <v>60</v>
      </c>
      <c r="B62" s="10">
        <f>Q53</f>
        <v>75</v>
      </c>
      <c r="C62" s="10">
        <f t="shared" ref="C62:M65" si="27">R53</f>
        <v>3821.1864491991164</v>
      </c>
      <c r="D62" s="10">
        <f t="shared" si="27"/>
        <v>10359.116022099446</v>
      </c>
      <c r="E62" s="10">
        <f t="shared" si="27"/>
        <v>1611.244658119658</v>
      </c>
      <c r="F62" s="10">
        <f t="shared" si="27"/>
        <v>4</v>
      </c>
      <c r="G62" s="10">
        <f t="shared" si="27"/>
        <v>2186.1471861471859</v>
      </c>
      <c r="H62" s="10">
        <f t="shared" si="27"/>
        <v>2251.0822510822509</v>
      </c>
      <c r="I62" s="10">
        <f t="shared" si="27"/>
        <v>2142.8571428571427</v>
      </c>
      <c r="J62" s="10">
        <f t="shared" si="27"/>
        <v>71</v>
      </c>
      <c r="K62" s="10">
        <f t="shared" si="27"/>
        <v>3913.3013372583796</v>
      </c>
      <c r="L62" s="10">
        <f t="shared" si="27"/>
        <v>10359.116022099446</v>
      </c>
      <c r="M62" s="10">
        <f t="shared" si="27"/>
        <v>1611.244658119658</v>
      </c>
      <c r="O62" s="125" t="s">
        <v>68</v>
      </c>
      <c r="P62" s="125" t="s">
        <v>71</v>
      </c>
      <c r="Q62" s="126">
        <v>13</v>
      </c>
      <c r="R62" s="126">
        <v>1435.0985017964131</v>
      </c>
      <c r="S62" s="126">
        <v>2488.9829059829062</v>
      </c>
      <c r="T62" s="126">
        <v>981.23507882657088</v>
      </c>
      <c r="U62" s="127"/>
      <c r="V62" s="127"/>
      <c r="W62" s="127"/>
      <c r="X62" s="127"/>
      <c r="Y62" s="126">
        <v>13</v>
      </c>
      <c r="Z62" s="126">
        <v>1435.0985017964131</v>
      </c>
      <c r="AA62" s="126">
        <v>2488.9829059829062</v>
      </c>
      <c r="AB62" s="126">
        <v>981.23507882657088</v>
      </c>
    </row>
    <row r="63" spans="1:28" ht="14.25">
      <c r="A63" s="55" t="s">
        <v>61</v>
      </c>
      <c r="B63" s="10">
        <f t="shared" ref="B63:B65" si="28">Q54</f>
        <v>73</v>
      </c>
      <c r="C63" s="10">
        <f t="shared" si="27"/>
        <v>2106.4501648001501</v>
      </c>
      <c r="D63" s="10">
        <f t="shared" si="27"/>
        <v>4605.2631578947367</v>
      </c>
      <c r="E63" s="10">
        <f t="shared" si="27"/>
        <v>864.08476434051875</v>
      </c>
      <c r="F63" s="10">
        <f t="shared" si="27"/>
        <v>16</v>
      </c>
      <c r="G63" s="10">
        <f t="shared" si="27"/>
        <v>1802.8475232323478</v>
      </c>
      <c r="H63" s="10">
        <f t="shared" si="27"/>
        <v>2159.9758266424933</v>
      </c>
      <c r="I63" s="10">
        <f t="shared" si="27"/>
        <v>1156.1219845243513</v>
      </c>
      <c r="J63" s="10">
        <f t="shared" si="27"/>
        <v>57</v>
      </c>
      <c r="K63" s="10">
        <f t="shared" si="27"/>
        <v>2194.770933256239</v>
      </c>
      <c r="L63" s="10">
        <f t="shared" si="27"/>
        <v>4605.2631578947367</v>
      </c>
      <c r="M63" s="10">
        <f t="shared" si="27"/>
        <v>864.08476434051875</v>
      </c>
      <c r="O63" s="115" t="s">
        <v>296</v>
      </c>
      <c r="P63" s="115" t="s">
        <v>333</v>
      </c>
      <c r="Q63" s="123" t="s">
        <v>304</v>
      </c>
      <c r="R63" s="123" t="s">
        <v>320</v>
      </c>
      <c r="S63" s="123" t="s">
        <v>392</v>
      </c>
      <c r="T63" s="123" t="s">
        <v>393</v>
      </c>
      <c r="U63" s="123" t="s">
        <v>304</v>
      </c>
      <c r="V63" s="123" t="s">
        <v>320</v>
      </c>
      <c r="W63" s="123" t="s">
        <v>392</v>
      </c>
      <c r="X63" s="123" t="s">
        <v>393</v>
      </c>
      <c r="Y63" s="123" t="s">
        <v>304</v>
      </c>
      <c r="Z63" s="123" t="s">
        <v>320</v>
      </c>
      <c r="AA63" s="123" t="s">
        <v>392</v>
      </c>
      <c r="AB63" s="123" t="s">
        <v>393</v>
      </c>
    </row>
    <row r="64" spans="1:28" ht="14.25">
      <c r="A64" s="55" t="s">
        <v>62</v>
      </c>
      <c r="B64" s="10">
        <f t="shared" si="28"/>
        <v>44</v>
      </c>
      <c r="C64" s="10">
        <f t="shared" si="27"/>
        <v>2460.6361902084991</v>
      </c>
      <c r="D64" s="10">
        <f t="shared" si="27"/>
        <v>3706.4220183486241</v>
      </c>
      <c r="E64" s="10">
        <f t="shared" si="27"/>
        <v>1409.8690835850957</v>
      </c>
      <c r="F64" s="10">
        <f t="shared" si="27"/>
        <v>7</v>
      </c>
      <c r="G64" s="10">
        <f t="shared" si="27"/>
        <v>1974.2895112558604</v>
      </c>
      <c r="H64" s="10">
        <f t="shared" si="27"/>
        <v>1982.3788546255507</v>
      </c>
      <c r="I64" s="10">
        <f t="shared" si="27"/>
        <v>1925.7534510377184</v>
      </c>
      <c r="J64" s="10">
        <f t="shared" si="27"/>
        <v>37</v>
      </c>
      <c r="K64" s="10">
        <f t="shared" si="27"/>
        <v>2582.2228599466594</v>
      </c>
      <c r="L64" s="10">
        <f t="shared" si="27"/>
        <v>3706.4220183486241</v>
      </c>
      <c r="M64" s="10">
        <f t="shared" si="27"/>
        <v>1409.8690835850957</v>
      </c>
      <c r="O64" s="116" t="s">
        <v>73</v>
      </c>
      <c r="P64" s="117">
        <v>1070</v>
      </c>
      <c r="Q64" s="124">
        <v>1070</v>
      </c>
      <c r="R64" s="124">
        <v>7523.6455095083993</v>
      </c>
      <c r="S64" s="124">
        <v>57976.440576230496</v>
      </c>
      <c r="T64" s="124">
        <v>767.77152386908483</v>
      </c>
      <c r="U64" s="124">
        <v>5</v>
      </c>
      <c r="V64" s="124">
        <v>8090.4682646710689</v>
      </c>
      <c r="W64" s="124">
        <v>9273.0158730158728</v>
      </c>
      <c r="X64" s="124">
        <v>6202.6862026862027</v>
      </c>
      <c r="Y64" s="124">
        <v>1065</v>
      </c>
      <c r="Z64" s="124">
        <v>7520.9565970076292</v>
      </c>
      <c r="AA64" s="124">
        <v>57976.440576230496</v>
      </c>
      <c r="AB64" s="124">
        <v>767.77152386908483</v>
      </c>
    </row>
    <row r="65" spans="1:28" ht="14.25">
      <c r="A65" s="55" t="s">
        <v>63</v>
      </c>
      <c r="B65" s="10">
        <f t="shared" si="28"/>
        <v>35</v>
      </c>
      <c r="C65" s="10">
        <f t="shared" si="27"/>
        <v>1966.4203809436378</v>
      </c>
      <c r="D65" s="10">
        <f t="shared" si="27"/>
        <v>2982.9787234042551</v>
      </c>
      <c r="E65" s="10">
        <f t="shared" si="27"/>
        <v>1170</v>
      </c>
      <c r="F65" s="10">
        <f t="shared" si="27"/>
        <v>2</v>
      </c>
      <c r="G65" s="10">
        <f t="shared" si="27"/>
        <v>1554.0540540540542</v>
      </c>
      <c r="H65" s="10">
        <f t="shared" si="27"/>
        <v>1594.5945945945946</v>
      </c>
      <c r="I65" s="10">
        <f t="shared" si="27"/>
        <v>1513.5135135135135</v>
      </c>
      <c r="J65" s="10">
        <f t="shared" si="27"/>
        <v>33</v>
      </c>
      <c r="K65" s="10">
        <f t="shared" si="27"/>
        <v>1991.412279543006</v>
      </c>
      <c r="L65" s="10">
        <f t="shared" si="27"/>
        <v>2982.9787234042551</v>
      </c>
      <c r="M65" s="10">
        <f t="shared" si="27"/>
        <v>1170</v>
      </c>
      <c r="O65" s="116" t="s">
        <v>299</v>
      </c>
      <c r="P65" s="117">
        <v>1661</v>
      </c>
      <c r="Q65" s="124">
        <v>1661</v>
      </c>
      <c r="R65" s="124">
        <v>3809.9647935826938</v>
      </c>
      <c r="S65" s="124">
        <v>9618.5115697310812</v>
      </c>
      <c r="T65" s="124">
        <v>1445.4545454545455</v>
      </c>
      <c r="U65" s="124">
        <v>46</v>
      </c>
      <c r="V65" s="124">
        <v>4481.9138862327382</v>
      </c>
      <c r="W65" s="124">
        <v>5573.5682819383264</v>
      </c>
      <c r="X65" s="124">
        <v>2219.5121951219512</v>
      </c>
      <c r="Y65" s="124">
        <v>1615</v>
      </c>
      <c r="Z65" s="124">
        <v>3790.6220787754987</v>
      </c>
      <c r="AA65" s="124">
        <v>9618.5115697310812</v>
      </c>
      <c r="AB65" s="124">
        <v>1445.4545454545455</v>
      </c>
    </row>
    <row r="66" spans="1:28" ht="14.25">
      <c r="A66" s="5" t="s">
        <v>64</v>
      </c>
      <c r="B66" s="6">
        <f>Q75</f>
        <v>145</v>
      </c>
      <c r="C66" s="6">
        <f t="shared" ref="C66:M66" si="29">R75</f>
        <v>1968.6379360554001</v>
      </c>
      <c r="D66" s="6">
        <f t="shared" si="29"/>
        <v>3967.8769006374605</v>
      </c>
      <c r="E66" s="6">
        <f t="shared" si="29"/>
        <v>548.40575913372845</v>
      </c>
      <c r="F66" s="6">
        <f t="shared" si="29"/>
        <v>49</v>
      </c>
      <c r="G66" s="6">
        <f t="shared" si="29"/>
        <v>1929.4007402196175</v>
      </c>
      <c r="H66" s="6">
        <f t="shared" si="29"/>
        <v>3927.3246588384636</v>
      </c>
      <c r="I66" s="6">
        <f t="shared" si="29"/>
        <v>900.99528548978515</v>
      </c>
      <c r="J66" s="6">
        <f t="shared" si="29"/>
        <v>96</v>
      </c>
      <c r="K66" s="6">
        <f t="shared" si="29"/>
        <v>1988.6652547632459</v>
      </c>
      <c r="L66" s="6">
        <f t="shared" si="29"/>
        <v>3967.8769006374605</v>
      </c>
      <c r="M66" s="6">
        <f t="shared" si="29"/>
        <v>548.40575913372845</v>
      </c>
      <c r="O66" s="116" t="s">
        <v>300</v>
      </c>
      <c r="P66" s="117">
        <v>766</v>
      </c>
      <c r="Q66" s="124">
        <v>766</v>
      </c>
      <c r="R66" s="124">
        <v>3531.380136972617</v>
      </c>
      <c r="S66" s="124">
        <v>9314.2857142857138</v>
      </c>
      <c r="T66" s="124">
        <v>1091.4634146341464</v>
      </c>
      <c r="U66" s="124">
        <v>25</v>
      </c>
      <c r="V66" s="124">
        <v>4068.9152384412973</v>
      </c>
      <c r="W66" s="124">
        <v>8626.7605633802814</v>
      </c>
      <c r="X66" s="124">
        <v>2350.145137880987</v>
      </c>
      <c r="Y66" s="124">
        <v>741</v>
      </c>
      <c r="Z66" s="124">
        <v>3513.2201673284048</v>
      </c>
      <c r="AA66" s="124">
        <v>9314.2857142857138</v>
      </c>
      <c r="AB66" s="124">
        <v>1091.4634146341464</v>
      </c>
    </row>
    <row r="67" spans="1:28" ht="14.25">
      <c r="A67" s="55" t="s">
        <v>65</v>
      </c>
      <c r="B67" s="10">
        <f>Q57</f>
        <v>48</v>
      </c>
      <c r="C67" s="10">
        <f t="shared" ref="C67:M69" si="30">R57</f>
        <v>2348.8053282638662</v>
      </c>
      <c r="D67" s="10">
        <f t="shared" si="30"/>
        <v>3093.5897435897436</v>
      </c>
      <c r="E67" s="10">
        <f t="shared" si="30"/>
        <v>1029.1955471539593</v>
      </c>
      <c r="F67" s="10">
        <f t="shared" si="30"/>
        <v>16</v>
      </c>
      <c r="G67" s="10">
        <f t="shared" si="30"/>
        <v>2118.4216991940398</v>
      </c>
      <c r="H67" s="10">
        <f t="shared" si="30"/>
        <v>2536.9003690036898</v>
      </c>
      <c r="I67" s="10">
        <f t="shared" si="30"/>
        <v>1029.1955471539593</v>
      </c>
      <c r="J67" s="10">
        <f t="shared" si="30"/>
        <v>32</v>
      </c>
      <c r="K67" s="10">
        <f t="shared" si="30"/>
        <v>2463.9971427987794</v>
      </c>
      <c r="L67" s="10">
        <f t="shared" si="30"/>
        <v>3093.5897435897436</v>
      </c>
      <c r="M67" s="10">
        <f t="shared" si="30"/>
        <v>1726.0816326530612</v>
      </c>
      <c r="O67" s="116" t="s">
        <v>301</v>
      </c>
      <c r="P67" s="117">
        <v>1282</v>
      </c>
      <c r="Q67" s="124">
        <v>1282</v>
      </c>
      <c r="R67" s="124">
        <v>3189.5204648469576</v>
      </c>
      <c r="S67" s="124">
        <v>8953.4883720930229</v>
      </c>
      <c r="T67" s="124">
        <v>821.4354158681507</v>
      </c>
      <c r="U67" s="124">
        <v>18</v>
      </c>
      <c r="V67" s="124">
        <v>2557.0458612293191</v>
      </c>
      <c r="W67" s="124">
        <v>4687.5</v>
      </c>
      <c r="X67" s="124">
        <v>1703.3005429231844</v>
      </c>
      <c r="Y67" s="124">
        <v>1264</v>
      </c>
      <c r="Z67" s="124">
        <v>3198.6500100475332</v>
      </c>
      <c r="AA67" s="124">
        <v>8953.4883720930229</v>
      </c>
      <c r="AB67" s="124">
        <v>821.4354158681507</v>
      </c>
    </row>
    <row r="68" spans="1:28" ht="14.25">
      <c r="A68" s="55" t="s">
        <v>66</v>
      </c>
      <c r="B68" s="10">
        <f t="shared" ref="B68:B69" si="31">Q58</f>
        <v>26</v>
      </c>
      <c r="C68" s="10">
        <f t="shared" si="30"/>
        <v>1402.2198815862807</v>
      </c>
      <c r="D68" s="10">
        <f t="shared" si="30"/>
        <v>2359.8398169336383</v>
      </c>
      <c r="E68" s="10">
        <f t="shared" si="30"/>
        <v>900.99528548978515</v>
      </c>
      <c r="F68" s="10">
        <f t="shared" si="30"/>
        <v>22</v>
      </c>
      <c r="G68" s="10">
        <f t="shared" si="30"/>
        <v>1256.0611914482342</v>
      </c>
      <c r="H68" s="10">
        <f t="shared" si="30"/>
        <v>1898.165961267154</v>
      </c>
      <c r="I68" s="10">
        <f t="shared" si="30"/>
        <v>900.99528548978515</v>
      </c>
      <c r="J68" s="10">
        <f t="shared" si="30"/>
        <v>4</v>
      </c>
      <c r="K68" s="10">
        <f t="shared" si="30"/>
        <v>2206.0926773455376</v>
      </c>
      <c r="L68" s="10">
        <f t="shared" si="30"/>
        <v>2359.8398169336383</v>
      </c>
      <c r="M68" s="10">
        <f t="shared" si="30"/>
        <v>2131.0068649885584</v>
      </c>
      <c r="O68" s="116" t="s">
        <v>35</v>
      </c>
      <c r="P68" s="117">
        <v>577</v>
      </c>
      <c r="Q68" s="124">
        <v>577</v>
      </c>
      <c r="R68" s="124">
        <v>2888.3433264468758</v>
      </c>
      <c r="S68" s="124">
        <v>8560.9090909090919</v>
      </c>
      <c r="T68" s="124">
        <v>1143.8900939985538</v>
      </c>
      <c r="U68" s="124">
        <v>26</v>
      </c>
      <c r="V68" s="124">
        <v>2251.8392924492646</v>
      </c>
      <c r="W68" s="124">
        <v>3699.2647058823527</v>
      </c>
      <c r="X68" s="124">
        <v>1731.8181818181818</v>
      </c>
      <c r="Y68" s="124">
        <v>551</v>
      </c>
      <c r="Z68" s="124">
        <v>2918.3779995574719</v>
      </c>
      <c r="AA68" s="124">
        <v>8560.9090909090919</v>
      </c>
      <c r="AB68" s="124">
        <v>1143.8900939985538</v>
      </c>
    </row>
    <row r="69" spans="1:28" ht="14.25">
      <c r="A69" s="55" t="s">
        <v>67</v>
      </c>
      <c r="B69" s="10">
        <f t="shared" si="31"/>
        <v>71</v>
      </c>
      <c r="C69" s="10">
        <f t="shared" si="30"/>
        <v>1919.0440570439985</v>
      </c>
      <c r="D69" s="10">
        <f t="shared" si="30"/>
        <v>3967.8769006374605</v>
      </c>
      <c r="E69" s="10">
        <f t="shared" si="30"/>
        <v>548.40575913372845</v>
      </c>
      <c r="F69" s="10">
        <f t="shared" si="30"/>
        <v>11</v>
      </c>
      <c r="G69" s="10">
        <f t="shared" si="30"/>
        <v>3001.1402610723103</v>
      </c>
      <c r="H69" s="10">
        <f t="shared" si="30"/>
        <v>3927.3246588384636</v>
      </c>
      <c r="I69" s="10">
        <f t="shared" si="30"/>
        <v>2834.7014705013876</v>
      </c>
      <c r="J69" s="10">
        <f t="shared" si="30"/>
        <v>60</v>
      </c>
      <c r="K69" s="10">
        <f t="shared" si="30"/>
        <v>1720.6597529721416</v>
      </c>
      <c r="L69" s="10">
        <f t="shared" si="30"/>
        <v>3967.8769006374605</v>
      </c>
      <c r="M69" s="10">
        <f t="shared" si="30"/>
        <v>548.40575913372845</v>
      </c>
      <c r="O69" s="116" t="s">
        <v>42</v>
      </c>
      <c r="P69" s="117">
        <v>66</v>
      </c>
      <c r="Q69" s="124">
        <v>66</v>
      </c>
      <c r="R69" s="124">
        <v>4421.801990164784</v>
      </c>
      <c r="S69" s="124">
        <v>14842.438713416401</v>
      </c>
      <c r="T69" s="124">
        <v>870.3125</v>
      </c>
      <c r="U69" s="124">
        <v>5</v>
      </c>
      <c r="V69" s="124">
        <v>2936.2795736135395</v>
      </c>
      <c r="W69" s="124">
        <v>3980.0569800569797</v>
      </c>
      <c r="X69" s="124">
        <v>1797.2350230414747</v>
      </c>
      <c r="Y69" s="124">
        <v>61</v>
      </c>
      <c r="Z69" s="124">
        <v>4529.8399840957836</v>
      </c>
      <c r="AA69" s="124">
        <v>14842.438713416401</v>
      </c>
      <c r="AB69" s="124">
        <v>870.3125</v>
      </c>
    </row>
    <row r="70" spans="1:28" ht="14.25">
      <c r="A70" s="5" t="s">
        <v>68</v>
      </c>
      <c r="B70" s="6">
        <f>Q76</f>
        <v>46</v>
      </c>
      <c r="C70" s="6">
        <f t="shared" ref="C70:M70" si="32">R76</f>
        <v>1061.9628656993202</v>
      </c>
      <c r="D70" s="6">
        <f t="shared" si="32"/>
        <v>2488.9829059829062</v>
      </c>
      <c r="E70" s="6">
        <f t="shared" si="32"/>
        <v>395.04950495049508</v>
      </c>
      <c r="F70" s="6">
        <f t="shared" si="32"/>
        <v>0</v>
      </c>
      <c r="G70" s="6">
        <f t="shared" si="32"/>
        <v>0</v>
      </c>
      <c r="H70" s="6">
        <f t="shared" si="32"/>
        <v>0</v>
      </c>
      <c r="I70" s="6">
        <f t="shared" si="32"/>
        <v>0</v>
      </c>
      <c r="J70" s="6">
        <f t="shared" si="32"/>
        <v>46</v>
      </c>
      <c r="K70" s="6">
        <f t="shared" si="32"/>
        <v>1061.9628656993202</v>
      </c>
      <c r="L70" s="6">
        <f t="shared" si="32"/>
        <v>2488.9829059829062</v>
      </c>
      <c r="M70" s="6">
        <f t="shared" si="32"/>
        <v>395.04950495049508</v>
      </c>
      <c r="O70" s="116" t="s">
        <v>45</v>
      </c>
      <c r="P70" s="117">
        <v>114</v>
      </c>
      <c r="Q70" s="124">
        <v>114</v>
      </c>
      <c r="R70" s="124">
        <v>3633.3305596285891</v>
      </c>
      <c r="S70" s="124">
        <v>9272.4679029957206</v>
      </c>
      <c r="T70" s="124">
        <v>754.33070866141736</v>
      </c>
      <c r="U70" s="124">
        <v>26</v>
      </c>
      <c r="V70" s="124">
        <v>3073.9940888047599</v>
      </c>
      <c r="W70" s="124">
        <v>6560.3301816239318</v>
      </c>
      <c r="X70" s="124">
        <v>754.33070866141736</v>
      </c>
      <c r="Y70" s="124">
        <v>88</v>
      </c>
      <c r="Z70" s="124">
        <v>3800.4885853920341</v>
      </c>
      <c r="AA70" s="124">
        <v>9272.4679029957206</v>
      </c>
      <c r="AB70" s="124">
        <v>1217.4875484228003</v>
      </c>
    </row>
    <row r="71" spans="1:28" ht="14.25">
      <c r="A71" s="55" t="s">
        <v>69</v>
      </c>
      <c r="B71" s="10">
        <f>Q60</f>
        <v>16</v>
      </c>
      <c r="C71" s="10">
        <f t="shared" ref="C71:M73" si="33">R60</f>
        <v>1068.0747521812239</v>
      </c>
      <c r="D71" s="10">
        <f t="shared" si="33"/>
        <v>1829.4947994056463</v>
      </c>
      <c r="E71" s="10">
        <f t="shared" si="33"/>
        <v>611.11111111111109</v>
      </c>
      <c r="F71" s="10">
        <f t="shared" si="33"/>
        <v>0</v>
      </c>
      <c r="G71" s="10">
        <f t="shared" si="33"/>
        <v>0</v>
      </c>
      <c r="H71" s="10">
        <f t="shared" si="33"/>
        <v>0</v>
      </c>
      <c r="I71" s="10">
        <f t="shared" si="33"/>
        <v>0</v>
      </c>
      <c r="J71" s="10">
        <f t="shared" si="33"/>
        <v>16</v>
      </c>
      <c r="K71" s="10">
        <f t="shared" si="33"/>
        <v>1068.0747521812239</v>
      </c>
      <c r="L71" s="10">
        <f t="shared" si="33"/>
        <v>1829.4947994056463</v>
      </c>
      <c r="M71" s="10">
        <f t="shared" si="33"/>
        <v>611.11111111111109</v>
      </c>
      <c r="O71" s="116" t="s">
        <v>49</v>
      </c>
      <c r="P71" s="117">
        <v>69</v>
      </c>
      <c r="Q71" s="124">
        <v>69</v>
      </c>
      <c r="R71" s="124">
        <v>3298.4884166639667</v>
      </c>
      <c r="S71" s="124">
        <v>9002.9199618240709</v>
      </c>
      <c r="T71" s="124">
        <v>1638.8888888888889</v>
      </c>
      <c r="U71" s="124">
        <v>27</v>
      </c>
      <c r="V71" s="124">
        <v>2776.6103612780321</v>
      </c>
      <c r="W71" s="124">
        <v>5688.622754491018</v>
      </c>
      <c r="X71" s="124">
        <v>1638.8888888888889</v>
      </c>
      <c r="Y71" s="124">
        <v>42</v>
      </c>
      <c r="Z71" s="124">
        <v>3650.7561040494729</v>
      </c>
      <c r="AA71" s="124">
        <v>9002.9199618240709</v>
      </c>
      <c r="AB71" s="124">
        <v>1892.5666425062414</v>
      </c>
    </row>
    <row r="72" spans="1:28" ht="14.25">
      <c r="A72" s="55" t="s">
        <v>70</v>
      </c>
      <c r="B72" s="10">
        <f t="shared" ref="B72:B73" si="34">Q61</f>
        <v>17</v>
      </c>
      <c r="C72" s="10">
        <f t="shared" si="33"/>
        <v>770.87148611269356</v>
      </c>
      <c r="D72" s="10">
        <f t="shared" si="33"/>
        <v>1406.8487255671066</v>
      </c>
      <c r="E72" s="10">
        <f t="shared" si="33"/>
        <v>395.04950495049508</v>
      </c>
      <c r="F72" s="10">
        <f t="shared" si="33"/>
        <v>0</v>
      </c>
      <c r="G72" s="10">
        <f t="shared" si="33"/>
        <v>0</v>
      </c>
      <c r="H72" s="10">
        <f t="shared" si="33"/>
        <v>0</v>
      </c>
      <c r="I72" s="10">
        <f t="shared" si="33"/>
        <v>0</v>
      </c>
      <c r="J72" s="10">
        <f t="shared" si="33"/>
        <v>17</v>
      </c>
      <c r="K72" s="10">
        <f t="shared" si="33"/>
        <v>770.87148611269356</v>
      </c>
      <c r="L72" s="10">
        <f t="shared" si="33"/>
        <v>1406.8487255671066</v>
      </c>
      <c r="M72" s="10">
        <f t="shared" si="33"/>
        <v>395.04950495049508</v>
      </c>
      <c r="O72" s="116" t="s">
        <v>302</v>
      </c>
      <c r="P72" s="117">
        <v>24</v>
      </c>
      <c r="Q72" s="124">
        <v>24</v>
      </c>
      <c r="R72" s="124">
        <v>3076.2452418342459</v>
      </c>
      <c r="S72" s="124">
        <v>6634.1463414634145</v>
      </c>
      <c r="T72" s="124">
        <v>1473.4561213434454</v>
      </c>
      <c r="U72" s="124">
        <v>4</v>
      </c>
      <c r="V72" s="124">
        <v>2954.1839041031753</v>
      </c>
      <c r="W72" s="124">
        <v>3158.4207896051976</v>
      </c>
      <c r="X72" s="124">
        <v>2421.4332675871137</v>
      </c>
      <c r="Y72" s="124">
        <v>20</v>
      </c>
      <c r="Z72" s="124">
        <v>3100.6575093804599</v>
      </c>
      <c r="AA72" s="124">
        <v>6634.1463414634145</v>
      </c>
      <c r="AB72" s="124">
        <v>1473.4561213434454</v>
      </c>
    </row>
    <row r="73" spans="1:28" ht="14.25">
      <c r="A73" s="55" t="s">
        <v>71</v>
      </c>
      <c r="B73" s="10">
        <f t="shared" si="34"/>
        <v>13</v>
      </c>
      <c r="C73" s="10">
        <f t="shared" si="33"/>
        <v>1435.0985017964131</v>
      </c>
      <c r="D73" s="10">
        <f t="shared" si="33"/>
        <v>2488.9829059829062</v>
      </c>
      <c r="E73" s="10">
        <f t="shared" si="33"/>
        <v>981.23507882657088</v>
      </c>
      <c r="F73" s="10">
        <f t="shared" si="33"/>
        <v>0</v>
      </c>
      <c r="G73" s="10">
        <f t="shared" si="33"/>
        <v>0</v>
      </c>
      <c r="H73" s="10">
        <f t="shared" si="33"/>
        <v>0</v>
      </c>
      <c r="I73" s="10">
        <f t="shared" si="33"/>
        <v>0</v>
      </c>
      <c r="J73" s="10">
        <f t="shared" si="33"/>
        <v>13</v>
      </c>
      <c r="K73" s="10">
        <f t="shared" si="33"/>
        <v>1435.0985017964131</v>
      </c>
      <c r="L73" s="10">
        <f t="shared" si="33"/>
        <v>2488.9829059829062</v>
      </c>
      <c r="M73" s="10">
        <f t="shared" si="33"/>
        <v>981.23507882657088</v>
      </c>
      <c r="O73" s="116" t="s">
        <v>303</v>
      </c>
      <c r="P73" s="117">
        <v>37</v>
      </c>
      <c r="Q73" s="124">
        <v>37</v>
      </c>
      <c r="R73" s="124">
        <v>2865.9071473304957</v>
      </c>
      <c r="S73" s="124">
        <v>5069.4444444444443</v>
      </c>
      <c r="T73" s="124">
        <v>985</v>
      </c>
      <c r="U73" s="124">
        <v>7</v>
      </c>
      <c r="V73" s="124">
        <v>2880.5761558944564</v>
      </c>
      <c r="W73" s="124">
        <v>5069.4444444444443</v>
      </c>
      <c r="X73" s="124">
        <v>985</v>
      </c>
      <c r="Y73" s="124">
        <v>30</v>
      </c>
      <c r="Z73" s="124">
        <v>2862.9733456177028</v>
      </c>
      <c r="AA73" s="124">
        <v>4858.2457074404365</v>
      </c>
      <c r="AB73" s="124">
        <v>1233.8921199680694</v>
      </c>
    </row>
    <row r="74" spans="1:28" ht="14.25">
      <c r="A74" s="120"/>
      <c r="O74" s="116" t="s">
        <v>59</v>
      </c>
      <c r="P74" s="117">
        <v>227</v>
      </c>
      <c r="Q74" s="124">
        <v>227</v>
      </c>
      <c r="R74" s="124">
        <v>2736.5459508382833</v>
      </c>
      <c r="S74" s="124">
        <v>10359.116022099446</v>
      </c>
      <c r="T74" s="124">
        <v>864.08476434051875</v>
      </c>
      <c r="U74" s="124">
        <v>29</v>
      </c>
      <c r="V74" s="124">
        <v>1879.9408208001873</v>
      </c>
      <c r="W74" s="124">
        <v>2251.0822510822509</v>
      </c>
      <c r="X74" s="124">
        <v>1156.1219845243513</v>
      </c>
      <c r="Y74" s="124">
        <v>198</v>
      </c>
      <c r="Z74" s="124">
        <v>2869.3884576356349</v>
      </c>
      <c r="AA74" s="124">
        <v>10359.116022099446</v>
      </c>
      <c r="AB74" s="124">
        <v>864.08476434051875</v>
      </c>
    </row>
    <row r="75" spans="1:28" ht="14.25">
      <c r="A75" s="120"/>
      <c r="O75" s="116" t="s">
        <v>64</v>
      </c>
      <c r="P75" s="117">
        <v>145</v>
      </c>
      <c r="Q75" s="124">
        <v>145</v>
      </c>
      <c r="R75" s="124">
        <v>1968.6379360554001</v>
      </c>
      <c r="S75" s="124">
        <v>3967.8769006374605</v>
      </c>
      <c r="T75" s="124">
        <v>548.40575913372845</v>
      </c>
      <c r="U75" s="124">
        <v>49</v>
      </c>
      <c r="V75" s="124">
        <v>1929.4007402196175</v>
      </c>
      <c r="W75" s="124">
        <v>3927.3246588384636</v>
      </c>
      <c r="X75" s="124">
        <v>900.99528548978515</v>
      </c>
      <c r="Y75" s="124">
        <v>96</v>
      </c>
      <c r="Z75" s="124">
        <v>1988.6652547632459</v>
      </c>
      <c r="AA75" s="124">
        <v>3967.8769006374605</v>
      </c>
      <c r="AB75" s="124">
        <v>548.40575913372845</v>
      </c>
    </row>
    <row r="76" spans="1:28" ht="14.25">
      <c r="A76" s="120"/>
      <c r="O76" s="116" t="s">
        <v>68</v>
      </c>
      <c r="P76" s="117">
        <v>46</v>
      </c>
      <c r="Q76" s="124">
        <v>46</v>
      </c>
      <c r="R76" s="124">
        <v>1061.9628656993202</v>
      </c>
      <c r="S76" s="124">
        <v>2488.9829059829062</v>
      </c>
      <c r="T76" s="124">
        <v>395.04950495049508</v>
      </c>
      <c r="Y76" s="124">
        <v>46</v>
      </c>
      <c r="Z76" s="124">
        <v>1061.9628656993202</v>
      </c>
      <c r="AA76" s="124">
        <v>2488.9829059829062</v>
      </c>
      <c r="AB76" s="124">
        <v>395.04950495049508</v>
      </c>
    </row>
    <row r="77" spans="1:28" ht="14.25">
      <c r="A77" s="120"/>
      <c r="P77" s="115" t="s">
        <v>333</v>
      </c>
      <c r="Q77" s="123" t="s">
        <v>304</v>
      </c>
      <c r="R77" s="123" t="s">
        <v>320</v>
      </c>
      <c r="S77" s="123" t="s">
        <v>392</v>
      </c>
      <c r="T77" s="123" t="s">
        <v>393</v>
      </c>
      <c r="U77" s="123" t="s">
        <v>304</v>
      </c>
      <c r="V77" s="123" t="s">
        <v>320</v>
      </c>
      <c r="W77" s="123" t="s">
        <v>392</v>
      </c>
      <c r="X77" s="123" t="s">
        <v>393</v>
      </c>
      <c r="Y77" s="123" t="s">
        <v>304</v>
      </c>
      <c r="Z77" s="123" t="s">
        <v>320</v>
      </c>
      <c r="AA77" s="123" t="s">
        <v>392</v>
      </c>
      <c r="AB77" s="123" t="s">
        <v>393</v>
      </c>
    </row>
    <row r="78" spans="1:28" ht="14.25">
      <c r="A78" s="164" t="s">
        <v>461</v>
      </c>
      <c r="B78" s="165"/>
      <c r="C78" s="165"/>
      <c r="D78" s="165"/>
      <c r="E78" s="165"/>
      <c r="F78" s="165"/>
      <c r="G78" s="165"/>
      <c r="P78" s="119">
        <v>6084</v>
      </c>
      <c r="Q78" s="124">
        <v>6084</v>
      </c>
      <c r="R78" s="124">
        <v>4093.8824240371778</v>
      </c>
      <c r="S78" s="124">
        <v>57976.440576230496</v>
      </c>
      <c r="T78" s="124">
        <v>395.04950495049508</v>
      </c>
      <c r="U78" s="124">
        <v>267</v>
      </c>
      <c r="V78" s="124">
        <v>3010.2432646812604</v>
      </c>
      <c r="W78" s="124">
        <v>9273.0158730158728</v>
      </c>
      <c r="X78" s="124">
        <v>754.33070866141736</v>
      </c>
      <c r="Y78" s="124">
        <v>5817</v>
      </c>
      <c r="Z78" s="124">
        <v>4143.8153708689124</v>
      </c>
      <c r="AA78" s="124">
        <v>57976.440576230496</v>
      </c>
      <c r="AB78" s="124">
        <v>395.04950495049508</v>
      </c>
    </row>
    <row r="79" spans="1:28">
      <c r="A79" s="120"/>
    </row>
    <row r="80" spans="1:28">
      <c r="A80" s="120"/>
    </row>
    <row r="81" spans="1:28" s="122" customFormat="1">
      <c r="A81" s="230" t="s">
        <v>410</v>
      </c>
      <c r="B81" s="231"/>
      <c r="C81" s="231"/>
    </row>
    <row r="82" spans="1:28" s="122" customFormat="1">
      <c r="A82" s="121"/>
    </row>
    <row r="83" spans="1:28">
      <c r="A83" s="120"/>
    </row>
    <row r="84" spans="1:28">
      <c r="A84" s="120"/>
    </row>
    <row r="85" spans="1:28">
      <c r="A85" s="120"/>
    </row>
    <row r="87" spans="1:28">
      <c r="B87" s="228" t="s">
        <v>77</v>
      </c>
      <c r="C87" s="228"/>
      <c r="D87" s="228"/>
      <c r="E87" s="228"/>
      <c r="F87" s="228" t="s">
        <v>84</v>
      </c>
      <c r="G87" s="228"/>
      <c r="H87" s="228"/>
      <c r="I87" s="228"/>
      <c r="J87" s="221" t="s">
        <v>79</v>
      </c>
      <c r="K87" s="221"/>
      <c r="L87" s="221"/>
      <c r="M87" s="221"/>
    </row>
    <row r="88" spans="1:28" ht="27" customHeight="1">
      <c r="B88" s="228" t="s">
        <v>80</v>
      </c>
      <c r="C88" s="223" t="s">
        <v>93</v>
      </c>
      <c r="D88" s="228"/>
      <c r="E88" s="228"/>
      <c r="F88" s="229" t="s">
        <v>80</v>
      </c>
      <c r="G88" s="223" t="s">
        <v>93</v>
      </c>
      <c r="H88" s="228"/>
      <c r="I88" s="228"/>
      <c r="J88" s="229" t="s">
        <v>80</v>
      </c>
      <c r="K88" s="223" t="s">
        <v>93</v>
      </c>
      <c r="L88" s="228"/>
      <c r="M88" s="228"/>
    </row>
    <row r="89" spans="1:28">
      <c r="B89" s="228"/>
      <c r="C89" s="113" t="s">
        <v>86</v>
      </c>
      <c r="D89" s="113" t="s">
        <v>87</v>
      </c>
      <c r="E89" s="113" t="s">
        <v>88</v>
      </c>
      <c r="F89" s="229"/>
      <c r="G89" s="113" t="s">
        <v>86</v>
      </c>
      <c r="H89" s="113" t="s">
        <v>87</v>
      </c>
      <c r="I89" s="113" t="s">
        <v>88</v>
      </c>
      <c r="J89" s="229"/>
      <c r="K89" s="113" t="s">
        <v>86</v>
      </c>
      <c r="L89" s="113" t="s">
        <v>87</v>
      </c>
      <c r="M89" s="113" t="s">
        <v>88</v>
      </c>
    </row>
    <row r="90" spans="1:28">
      <c r="A90" s="51" t="s">
        <v>2</v>
      </c>
      <c r="B90" s="114">
        <f>Q164</f>
        <v>6084</v>
      </c>
      <c r="C90" s="114">
        <f t="shared" ref="C90" si="35">R164</f>
        <v>3736.3697297186486</v>
      </c>
      <c r="D90" s="114">
        <f t="shared" ref="D90" si="36">S164</f>
        <v>87631.578947368427</v>
      </c>
      <c r="E90" s="114">
        <f t="shared" ref="E90" si="37">T164</f>
        <v>65.859030837004411</v>
      </c>
      <c r="F90" s="114">
        <f t="shared" ref="F90" si="38">U164</f>
        <v>267</v>
      </c>
      <c r="G90" s="114">
        <f t="shared" ref="G90" si="39">V164</f>
        <v>2688.2072496313008</v>
      </c>
      <c r="H90" s="114">
        <f t="shared" ref="H90" si="40">W164</f>
        <v>8670.061099796334</v>
      </c>
      <c r="I90" s="114">
        <f t="shared" ref="I90" si="41">X164</f>
        <v>767.71232876712327</v>
      </c>
      <c r="J90" s="114">
        <f t="shared" ref="J90" si="42">Y164</f>
        <v>5817</v>
      </c>
      <c r="K90" s="114">
        <f t="shared" ref="K90" si="43">Z164</f>
        <v>3784.6679486759003</v>
      </c>
      <c r="L90" s="114">
        <f t="shared" ref="L90" si="44">AA164</f>
        <v>87631.578947368427</v>
      </c>
      <c r="M90" s="114">
        <f t="shared" ref="M90" si="45">AB164</f>
        <v>65.859030837004411</v>
      </c>
    </row>
    <row r="91" spans="1:28" ht="14.25">
      <c r="A91" s="52" t="s">
        <v>73</v>
      </c>
      <c r="B91" s="6">
        <f>Q92</f>
        <v>1070</v>
      </c>
      <c r="C91" s="6">
        <f t="shared" ref="C91" si="46">R92</f>
        <v>6810.9961847618697</v>
      </c>
      <c r="D91" s="6">
        <f t="shared" ref="D91" si="47">S92</f>
        <v>87631.578947368427</v>
      </c>
      <c r="E91" s="6">
        <f t="shared" ref="E91" si="48">T92</f>
        <v>707.31707317073176</v>
      </c>
      <c r="F91" s="6">
        <f t="shared" ref="F91" si="49">U92</f>
        <v>5</v>
      </c>
      <c r="G91" s="6">
        <f t="shared" ref="G91" si="50">V92</f>
        <v>7594.6151033144442</v>
      </c>
      <c r="H91" s="6">
        <f t="shared" ref="H91" si="51">W92</f>
        <v>8670.061099796334</v>
      </c>
      <c r="I91" s="6">
        <f t="shared" ref="I91" si="52">X92</f>
        <v>5714.2857142857147</v>
      </c>
      <c r="J91" s="6">
        <f t="shared" ref="J91" si="53">Y92</f>
        <v>1065</v>
      </c>
      <c r="K91" s="6">
        <f t="shared" ref="K91" si="54">Z92</f>
        <v>6807.2788274632339</v>
      </c>
      <c r="L91" s="6">
        <f t="shared" ref="L91" si="55">AA92</f>
        <v>87631.578947368427</v>
      </c>
      <c r="M91" s="6">
        <f>AB92</f>
        <v>707.31707317073176</v>
      </c>
      <c r="O91" s="115" t="s">
        <v>296</v>
      </c>
      <c r="P91" s="115" t="s">
        <v>297</v>
      </c>
      <c r="Q91" s="115" t="s">
        <v>398</v>
      </c>
      <c r="R91" s="115" t="s">
        <v>399</v>
      </c>
      <c r="S91" s="115" t="s">
        <v>400</v>
      </c>
      <c r="T91" s="115" t="s">
        <v>401</v>
      </c>
      <c r="U91" s="115" t="s">
        <v>402</v>
      </c>
      <c r="V91" s="115" t="s">
        <v>403</v>
      </c>
      <c r="W91" s="115" t="s">
        <v>404</v>
      </c>
      <c r="X91" s="115" t="s">
        <v>405</v>
      </c>
      <c r="Y91" s="115" t="s">
        <v>406</v>
      </c>
      <c r="Z91" s="115" t="s">
        <v>407</v>
      </c>
      <c r="AA91" s="115" t="s">
        <v>408</v>
      </c>
      <c r="AB91" s="115" t="s">
        <v>409</v>
      </c>
    </row>
    <row r="92" spans="1:28" ht="14.25">
      <c r="A92" s="5" t="s">
        <v>4</v>
      </c>
      <c r="B92" s="6">
        <f>Q151</f>
        <v>1661</v>
      </c>
      <c r="C92" s="6">
        <f>R151</f>
        <v>3454.690036969524</v>
      </c>
      <c r="D92" s="6">
        <f t="shared" ref="D92" si="56">S151</f>
        <v>9065.636363636364</v>
      </c>
      <c r="E92" s="6">
        <f t="shared" ref="E92" si="57">T151</f>
        <v>1352.9454545454546</v>
      </c>
      <c r="F92" s="6">
        <f t="shared" ref="F92" si="58">U151</f>
        <v>46</v>
      </c>
      <c r="G92" s="6">
        <f t="shared" ref="G92" si="59">V151</f>
        <v>4056.4093009068993</v>
      </c>
      <c r="H92" s="6">
        <f t="shared" ref="H92" si="60">W151</f>
        <v>5157.7839721254359</v>
      </c>
      <c r="I92" s="6">
        <f t="shared" ref="I92" si="61">X151</f>
        <v>2040.9307541351275</v>
      </c>
      <c r="J92" s="6">
        <f t="shared" ref="J92" si="62">Y151</f>
        <v>1615</v>
      </c>
      <c r="K92" s="6">
        <f t="shared" ref="K92" si="63">Z151</f>
        <v>3437.3689567810857</v>
      </c>
      <c r="L92" s="6">
        <f t="shared" ref="L92" si="64">AA151</f>
        <v>9065.636363636364</v>
      </c>
      <c r="M92" s="6">
        <f t="shared" ref="M92" si="65">AB151</f>
        <v>1352.9454545454546</v>
      </c>
      <c r="O92" s="116" t="s">
        <v>73</v>
      </c>
      <c r="P92" s="116" t="s">
        <v>73</v>
      </c>
      <c r="Q92" s="117">
        <v>1070</v>
      </c>
      <c r="R92" s="117">
        <v>6810.9961847618697</v>
      </c>
      <c r="S92" s="117">
        <v>87631.578947368427</v>
      </c>
      <c r="T92" s="117">
        <v>707.31707317073176</v>
      </c>
      <c r="U92" s="117">
        <v>5</v>
      </c>
      <c r="V92" s="117">
        <v>7594.6151033144442</v>
      </c>
      <c r="W92" s="117">
        <v>8670.061099796334</v>
      </c>
      <c r="X92" s="117">
        <v>5714.2857142857147</v>
      </c>
      <c r="Y92" s="117">
        <v>1065</v>
      </c>
      <c r="Z92" s="117">
        <v>6807.2788274632339</v>
      </c>
      <c r="AA92" s="117">
        <v>87631.578947368427</v>
      </c>
      <c r="AB92" s="117">
        <v>707.31707317073176</v>
      </c>
    </row>
    <row r="93" spans="1:28" ht="14.25">
      <c r="A93" s="55" t="s">
        <v>5</v>
      </c>
      <c r="B93" s="10">
        <f>Q93</f>
        <v>651</v>
      </c>
      <c r="C93" s="10">
        <f t="shared" ref="C93:C101" si="66">R93</f>
        <v>3307.2255235260159</v>
      </c>
      <c r="D93" s="10">
        <f t="shared" ref="D93:D101" si="67">S93</f>
        <v>9002.9268292682918</v>
      </c>
      <c r="E93" s="10">
        <f t="shared" ref="E93:E101" si="68">T93</f>
        <v>1352.9454545454546</v>
      </c>
      <c r="F93" s="10">
        <f t="shared" ref="F93:F101" si="69">U93</f>
        <v>0</v>
      </c>
      <c r="G93" s="10">
        <f t="shared" ref="G93:G101" si="70">V93</f>
        <v>0</v>
      </c>
      <c r="H93" s="10">
        <f t="shared" ref="H93:H101" si="71">W93</f>
        <v>0</v>
      </c>
      <c r="I93" s="10">
        <f t="shared" ref="I93:I101" si="72">X93</f>
        <v>0</v>
      </c>
      <c r="J93" s="10">
        <f t="shared" ref="J93:J101" si="73">Y93</f>
        <v>651</v>
      </c>
      <c r="K93" s="10">
        <f t="shared" ref="K93:K101" si="74">Z93</f>
        <v>3307.2255235260159</v>
      </c>
      <c r="L93" s="10">
        <f t="shared" ref="L93:L101" si="75">AA93</f>
        <v>9002.9268292682918</v>
      </c>
      <c r="M93" s="10">
        <f>AB93</f>
        <v>1352.9454545454546</v>
      </c>
      <c r="O93" s="116" t="s">
        <v>299</v>
      </c>
      <c r="P93" s="116" t="s">
        <v>5</v>
      </c>
      <c r="Q93" s="117">
        <v>651</v>
      </c>
      <c r="R93" s="117">
        <v>3307.2255235260159</v>
      </c>
      <c r="S93" s="117">
        <v>9002.9268292682918</v>
      </c>
      <c r="T93" s="117">
        <v>1352.9454545454546</v>
      </c>
      <c r="U93" s="118"/>
      <c r="V93" s="118"/>
      <c r="W93" s="118"/>
      <c r="X93" s="118"/>
      <c r="Y93" s="117">
        <v>651</v>
      </c>
      <c r="Z93" s="117">
        <v>3307.2255235260159</v>
      </c>
      <c r="AA93" s="117">
        <v>9002.9268292682918</v>
      </c>
      <c r="AB93" s="117">
        <v>1352.9454545454546</v>
      </c>
    </row>
    <row r="94" spans="1:28" ht="14.25">
      <c r="A94" s="55" t="s">
        <v>6</v>
      </c>
      <c r="B94" s="10">
        <f t="shared" ref="B94:B100" si="76">Q94</f>
        <v>137</v>
      </c>
      <c r="C94" s="10">
        <f t="shared" si="66"/>
        <v>3626.5750822519594</v>
      </c>
      <c r="D94" s="10">
        <f t="shared" si="67"/>
        <v>9065.636363636364</v>
      </c>
      <c r="E94" s="10">
        <f t="shared" si="68"/>
        <v>1913.2711864406779</v>
      </c>
      <c r="F94" s="10">
        <f t="shared" si="69"/>
        <v>1</v>
      </c>
      <c r="G94" s="10">
        <f t="shared" si="70"/>
        <v>3395.0617283950619</v>
      </c>
      <c r="H94" s="10">
        <f t="shared" si="71"/>
        <v>3395.0617283950619</v>
      </c>
      <c r="I94" s="10">
        <f t="shared" si="72"/>
        <v>3395.0617283950619</v>
      </c>
      <c r="J94" s="10">
        <f t="shared" si="73"/>
        <v>136</v>
      </c>
      <c r="K94" s="10">
        <f t="shared" si="74"/>
        <v>3628.2773863244365</v>
      </c>
      <c r="L94" s="10">
        <f t="shared" si="75"/>
        <v>9065.636363636364</v>
      </c>
      <c r="M94" s="10">
        <f t="shared" ref="M94:M101" si="77">AB94</f>
        <v>1913.2711864406779</v>
      </c>
      <c r="O94" s="116" t="s">
        <v>299</v>
      </c>
      <c r="P94" s="116" t="s">
        <v>6</v>
      </c>
      <c r="Q94" s="117">
        <v>137</v>
      </c>
      <c r="R94" s="117">
        <v>3626.5750822519594</v>
      </c>
      <c r="S94" s="117">
        <v>9065.636363636364</v>
      </c>
      <c r="T94" s="117">
        <v>1913.2711864406779</v>
      </c>
      <c r="U94" s="117">
        <v>1</v>
      </c>
      <c r="V94" s="117">
        <v>3395.0617283950619</v>
      </c>
      <c r="W94" s="117">
        <v>3395.0617283950619</v>
      </c>
      <c r="X94" s="117">
        <v>3395.0617283950619</v>
      </c>
      <c r="Y94" s="117">
        <v>136</v>
      </c>
      <c r="Z94" s="117">
        <v>3628.2773863244365</v>
      </c>
      <c r="AA94" s="117">
        <v>9065.636363636364</v>
      </c>
      <c r="AB94" s="117">
        <v>1913.2711864406779</v>
      </c>
    </row>
    <row r="95" spans="1:28" ht="14.25">
      <c r="A95" s="55" t="s">
        <v>7</v>
      </c>
      <c r="B95" s="10">
        <f t="shared" si="76"/>
        <v>36</v>
      </c>
      <c r="C95" s="10">
        <f t="shared" si="66"/>
        <v>4534.0176124577565</v>
      </c>
      <c r="D95" s="10">
        <f t="shared" si="67"/>
        <v>5157.7839721254359</v>
      </c>
      <c r="E95" s="10">
        <f t="shared" si="68"/>
        <v>3701.1994938895868</v>
      </c>
      <c r="F95" s="10">
        <f t="shared" si="69"/>
        <v>33</v>
      </c>
      <c r="G95" s="10">
        <f t="shared" si="70"/>
        <v>4579.2463582911014</v>
      </c>
      <c r="H95" s="10">
        <f t="shared" si="71"/>
        <v>5157.7839721254359</v>
      </c>
      <c r="I95" s="10">
        <f t="shared" si="72"/>
        <v>4035.4031250000003</v>
      </c>
      <c r="J95" s="10">
        <f t="shared" si="73"/>
        <v>3</v>
      </c>
      <c r="K95" s="10">
        <f t="shared" si="74"/>
        <v>4036.5014082909634</v>
      </c>
      <c r="L95" s="10">
        <f t="shared" si="75"/>
        <v>4500.9183673469388</v>
      </c>
      <c r="M95" s="10">
        <f t="shared" si="77"/>
        <v>3701.1994938895868</v>
      </c>
      <c r="O95" s="116" t="s">
        <v>299</v>
      </c>
      <c r="P95" s="116" t="s">
        <v>7</v>
      </c>
      <c r="Q95" s="117">
        <v>36</v>
      </c>
      <c r="R95" s="117">
        <v>4534.0176124577565</v>
      </c>
      <c r="S95" s="117">
        <v>5157.7839721254359</v>
      </c>
      <c r="T95" s="117">
        <v>3701.1994938895868</v>
      </c>
      <c r="U95" s="117">
        <v>33</v>
      </c>
      <c r="V95" s="117">
        <v>4579.2463582911014</v>
      </c>
      <c r="W95" s="117">
        <v>5157.7839721254359</v>
      </c>
      <c r="X95" s="117">
        <v>4035.4031250000003</v>
      </c>
      <c r="Y95" s="117">
        <v>3</v>
      </c>
      <c r="Z95" s="117">
        <v>4036.5014082909634</v>
      </c>
      <c r="AA95" s="117">
        <v>4500.9183673469388</v>
      </c>
      <c r="AB95" s="117">
        <v>3701.1994938895868</v>
      </c>
    </row>
    <row r="96" spans="1:28" ht="14.25">
      <c r="A96" s="55" t="s">
        <v>8</v>
      </c>
      <c r="B96" s="10">
        <f t="shared" si="76"/>
        <v>439</v>
      </c>
      <c r="C96" s="10">
        <f t="shared" si="66"/>
        <v>3747.6499512459359</v>
      </c>
      <c r="D96" s="10">
        <f t="shared" si="67"/>
        <v>8775.8620689655181</v>
      </c>
      <c r="E96" s="10">
        <f t="shared" si="68"/>
        <v>1446.7996807400816</v>
      </c>
      <c r="F96" s="10">
        <f t="shared" si="69"/>
        <v>0</v>
      </c>
      <c r="G96" s="10">
        <f t="shared" si="70"/>
        <v>0</v>
      </c>
      <c r="H96" s="10">
        <f t="shared" si="71"/>
        <v>0</v>
      </c>
      <c r="I96" s="10">
        <f t="shared" si="72"/>
        <v>0</v>
      </c>
      <c r="J96" s="10">
        <f t="shared" si="73"/>
        <v>439</v>
      </c>
      <c r="K96" s="10">
        <f t="shared" si="74"/>
        <v>3747.6499512459359</v>
      </c>
      <c r="L96" s="10">
        <f t="shared" si="75"/>
        <v>8775.8620689655181</v>
      </c>
      <c r="M96" s="10">
        <f t="shared" si="77"/>
        <v>1446.7996807400816</v>
      </c>
      <c r="O96" s="116" t="s">
        <v>299</v>
      </c>
      <c r="P96" s="116" t="s">
        <v>8</v>
      </c>
      <c r="Q96" s="117">
        <v>439</v>
      </c>
      <c r="R96" s="117">
        <v>3747.6499512459359</v>
      </c>
      <c r="S96" s="117">
        <v>8775.8620689655181</v>
      </c>
      <c r="T96" s="117">
        <v>1446.7996807400816</v>
      </c>
      <c r="U96" s="118"/>
      <c r="V96" s="118"/>
      <c r="W96" s="118"/>
      <c r="X96" s="118"/>
      <c r="Y96" s="117">
        <v>439</v>
      </c>
      <c r="Z96" s="117">
        <v>3747.6499512459359</v>
      </c>
      <c r="AA96" s="117">
        <v>8775.8620689655181</v>
      </c>
      <c r="AB96" s="117">
        <v>1446.7996807400816</v>
      </c>
    </row>
    <row r="97" spans="1:28" ht="14.25">
      <c r="A97" s="55" t="s">
        <v>9</v>
      </c>
      <c r="B97" s="10">
        <f t="shared" si="76"/>
        <v>101</v>
      </c>
      <c r="C97" s="10">
        <f t="shared" si="66"/>
        <v>3082.2038001581459</v>
      </c>
      <c r="D97" s="10">
        <f t="shared" si="67"/>
        <v>4254.1598637569377</v>
      </c>
      <c r="E97" s="10">
        <f t="shared" si="68"/>
        <v>2445.0612244897957</v>
      </c>
      <c r="F97" s="10">
        <f t="shared" si="69"/>
        <v>0</v>
      </c>
      <c r="G97" s="10">
        <f t="shared" si="70"/>
        <v>0</v>
      </c>
      <c r="H97" s="10">
        <f t="shared" si="71"/>
        <v>0</v>
      </c>
      <c r="I97" s="10">
        <f t="shared" si="72"/>
        <v>0</v>
      </c>
      <c r="J97" s="10">
        <f t="shared" si="73"/>
        <v>101</v>
      </c>
      <c r="K97" s="10">
        <f t="shared" si="74"/>
        <v>3082.2038001581459</v>
      </c>
      <c r="L97" s="10">
        <f t="shared" si="75"/>
        <v>4254.1598637569377</v>
      </c>
      <c r="M97" s="10">
        <f t="shared" si="77"/>
        <v>2445.0612244897957</v>
      </c>
      <c r="O97" s="116" t="s">
        <v>299</v>
      </c>
      <c r="P97" s="116" t="s">
        <v>9</v>
      </c>
      <c r="Q97" s="117">
        <v>101</v>
      </c>
      <c r="R97" s="117">
        <v>3082.2038001581459</v>
      </c>
      <c r="S97" s="117">
        <v>4254.1598637569377</v>
      </c>
      <c r="T97" s="117">
        <v>2445.0612244897957</v>
      </c>
      <c r="U97" s="118"/>
      <c r="V97" s="118"/>
      <c r="W97" s="118"/>
      <c r="X97" s="118"/>
      <c r="Y97" s="117">
        <v>101</v>
      </c>
      <c r="Z97" s="117">
        <v>3082.2038001581459</v>
      </c>
      <c r="AA97" s="117">
        <v>4254.1598637569377</v>
      </c>
      <c r="AB97" s="117">
        <v>2445.0612244897957</v>
      </c>
    </row>
    <row r="98" spans="1:28" ht="14.25">
      <c r="A98" s="55" t="s">
        <v>10</v>
      </c>
      <c r="B98" s="10">
        <f t="shared" si="76"/>
        <v>59</v>
      </c>
      <c r="C98" s="10">
        <f t="shared" si="66"/>
        <v>3578.3118812112029</v>
      </c>
      <c r="D98" s="10">
        <f t="shared" si="67"/>
        <v>7333.333333333333</v>
      </c>
      <c r="E98" s="10">
        <f t="shared" si="68"/>
        <v>1866.7415730337077</v>
      </c>
      <c r="F98" s="10">
        <f t="shared" si="69"/>
        <v>0</v>
      </c>
      <c r="G98" s="10">
        <f t="shared" si="70"/>
        <v>0</v>
      </c>
      <c r="H98" s="10">
        <f t="shared" si="71"/>
        <v>0</v>
      </c>
      <c r="I98" s="10">
        <f t="shared" si="72"/>
        <v>0</v>
      </c>
      <c r="J98" s="10">
        <f t="shared" si="73"/>
        <v>59</v>
      </c>
      <c r="K98" s="10">
        <f t="shared" si="74"/>
        <v>3578.3118812112029</v>
      </c>
      <c r="L98" s="10">
        <f t="shared" si="75"/>
        <v>7333.333333333333</v>
      </c>
      <c r="M98" s="10">
        <f t="shared" si="77"/>
        <v>1866.7415730337077</v>
      </c>
      <c r="O98" s="116" t="s">
        <v>299</v>
      </c>
      <c r="P98" s="116" t="s">
        <v>10</v>
      </c>
      <c r="Q98" s="117">
        <v>59</v>
      </c>
      <c r="R98" s="117">
        <v>3578.3118812112029</v>
      </c>
      <c r="S98" s="117">
        <v>7333.333333333333</v>
      </c>
      <c r="T98" s="117">
        <v>1866.7415730337077</v>
      </c>
      <c r="U98" s="118"/>
      <c r="V98" s="118"/>
      <c r="W98" s="118"/>
      <c r="X98" s="118"/>
      <c r="Y98" s="117">
        <v>59</v>
      </c>
      <c r="Z98" s="117">
        <v>3578.3118812112029</v>
      </c>
      <c r="AA98" s="117">
        <v>7333.333333333333</v>
      </c>
      <c r="AB98" s="117">
        <v>1866.7415730337077</v>
      </c>
    </row>
    <row r="99" spans="1:28" ht="14.25">
      <c r="A99" s="55" t="s">
        <v>11</v>
      </c>
      <c r="B99" s="10">
        <f t="shared" si="76"/>
        <v>137</v>
      </c>
      <c r="C99" s="10">
        <f t="shared" si="66"/>
        <v>3042.437242587102</v>
      </c>
      <c r="D99" s="10">
        <f t="shared" si="67"/>
        <v>5316.2991963733775</v>
      </c>
      <c r="E99" s="10">
        <f t="shared" si="68"/>
        <v>1759.5254112898294</v>
      </c>
      <c r="F99" s="10">
        <f t="shared" si="69"/>
        <v>0</v>
      </c>
      <c r="G99" s="10">
        <f t="shared" si="70"/>
        <v>0</v>
      </c>
      <c r="H99" s="10">
        <f t="shared" si="71"/>
        <v>0</v>
      </c>
      <c r="I99" s="10">
        <f t="shared" si="72"/>
        <v>0</v>
      </c>
      <c r="J99" s="10">
        <f t="shared" si="73"/>
        <v>137</v>
      </c>
      <c r="K99" s="10">
        <f t="shared" si="74"/>
        <v>3042.437242587102</v>
      </c>
      <c r="L99" s="10">
        <f t="shared" si="75"/>
        <v>5316.2991963733775</v>
      </c>
      <c r="M99" s="10">
        <f t="shared" si="77"/>
        <v>1759.5254112898294</v>
      </c>
      <c r="O99" s="116" t="s">
        <v>299</v>
      </c>
      <c r="P99" s="116" t="s">
        <v>11</v>
      </c>
      <c r="Q99" s="117">
        <v>137</v>
      </c>
      <c r="R99" s="117">
        <v>3042.437242587102</v>
      </c>
      <c r="S99" s="117">
        <v>5316.2991963733775</v>
      </c>
      <c r="T99" s="117">
        <v>1759.5254112898294</v>
      </c>
      <c r="U99" s="118"/>
      <c r="V99" s="118"/>
      <c r="W99" s="118"/>
      <c r="X99" s="118"/>
      <c r="Y99" s="117">
        <v>137</v>
      </c>
      <c r="Z99" s="117">
        <v>3042.437242587102</v>
      </c>
      <c r="AA99" s="117">
        <v>5316.2991963733775</v>
      </c>
      <c r="AB99" s="117">
        <v>1759.5254112898294</v>
      </c>
    </row>
    <row r="100" spans="1:28" ht="14.25">
      <c r="A100" s="55" t="s">
        <v>12</v>
      </c>
      <c r="B100" s="10">
        <f t="shared" si="76"/>
        <v>81</v>
      </c>
      <c r="C100" s="10">
        <f t="shared" si="66"/>
        <v>3554.973103955786</v>
      </c>
      <c r="D100" s="10">
        <f t="shared" si="67"/>
        <v>7184.5152565294566</v>
      </c>
      <c r="E100" s="10">
        <f t="shared" si="68"/>
        <v>1564.7638365691103</v>
      </c>
      <c r="F100" s="10">
        <f t="shared" si="69"/>
        <v>0</v>
      </c>
      <c r="G100" s="10">
        <f t="shared" si="70"/>
        <v>0</v>
      </c>
      <c r="H100" s="10">
        <f t="shared" si="71"/>
        <v>0</v>
      </c>
      <c r="I100" s="10">
        <f t="shared" si="72"/>
        <v>0</v>
      </c>
      <c r="J100" s="10">
        <f t="shared" si="73"/>
        <v>81</v>
      </c>
      <c r="K100" s="10">
        <f t="shared" si="74"/>
        <v>3554.973103955786</v>
      </c>
      <c r="L100" s="10">
        <f t="shared" si="75"/>
        <v>7184.5152565294566</v>
      </c>
      <c r="M100" s="10">
        <f t="shared" si="77"/>
        <v>1564.7638365691103</v>
      </c>
      <c r="O100" s="116" t="s">
        <v>299</v>
      </c>
      <c r="P100" s="116" t="s">
        <v>12</v>
      </c>
      <c r="Q100" s="117">
        <v>81</v>
      </c>
      <c r="R100" s="117">
        <v>3554.973103955786</v>
      </c>
      <c r="S100" s="117">
        <v>7184.5152565294566</v>
      </c>
      <c r="T100" s="117">
        <v>1564.7638365691103</v>
      </c>
      <c r="U100" s="118"/>
      <c r="V100" s="118"/>
      <c r="W100" s="118"/>
      <c r="X100" s="118"/>
      <c r="Y100" s="117">
        <v>81</v>
      </c>
      <c r="Z100" s="117">
        <v>3554.973103955786</v>
      </c>
      <c r="AA100" s="117">
        <v>7184.5152565294566</v>
      </c>
      <c r="AB100" s="117">
        <v>1564.7638365691103</v>
      </c>
    </row>
    <row r="101" spans="1:28" ht="14.25">
      <c r="A101" s="55" t="s">
        <v>13</v>
      </c>
      <c r="B101" s="10">
        <f>Q101</f>
        <v>20</v>
      </c>
      <c r="C101" s="10">
        <f t="shared" si="66"/>
        <v>2887.1598378676454</v>
      </c>
      <c r="D101" s="10">
        <f t="shared" si="67"/>
        <v>3788.3008356545961</v>
      </c>
      <c r="E101" s="10">
        <f t="shared" si="68"/>
        <v>2040.9307541351275</v>
      </c>
      <c r="F101" s="10">
        <f t="shared" si="69"/>
        <v>12</v>
      </c>
      <c r="G101" s="10">
        <f t="shared" si="70"/>
        <v>2673.7196908096648</v>
      </c>
      <c r="H101" s="10">
        <f t="shared" si="71"/>
        <v>3027.83203125</v>
      </c>
      <c r="I101" s="10">
        <f t="shared" si="72"/>
        <v>2040.9307541351275</v>
      </c>
      <c r="J101" s="10">
        <f t="shared" si="73"/>
        <v>8</v>
      </c>
      <c r="K101" s="10">
        <f t="shared" si="74"/>
        <v>3207.3200584546148</v>
      </c>
      <c r="L101" s="10">
        <f t="shared" si="75"/>
        <v>3788.3008356545961</v>
      </c>
      <c r="M101" s="10">
        <f t="shared" si="77"/>
        <v>2462.0454545454545</v>
      </c>
      <c r="O101" s="116" t="s">
        <v>299</v>
      </c>
      <c r="P101" s="116" t="s">
        <v>13</v>
      </c>
      <c r="Q101" s="117">
        <v>20</v>
      </c>
      <c r="R101" s="117">
        <v>2887.1598378676454</v>
      </c>
      <c r="S101" s="117">
        <v>3788.3008356545961</v>
      </c>
      <c r="T101" s="117">
        <v>2040.9307541351275</v>
      </c>
      <c r="U101" s="117">
        <v>12</v>
      </c>
      <c r="V101" s="117">
        <v>2673.7196908096648</v>
      </c>
      <c r="W101" s="117">
        <v>3027.83203125</v>
      </c>
      <c r="X101" s="117">
        <v>2040.9307541351275</v>
      </c>
      <c r="Y101" s="117">
        <v>8</v>
      </c>
      <c r="Z101" s="117">
        <v>3207.3200584546148</v>
      </c>
      <c r="AA101" s="117">
        <v>3788.3008356545961</v>
      </c>
      <c r="AB101" s="117">
        <v>2462.0454545454545</v>
      </c>
    </row>
    <row r="102" spans="1:28" ht="14.25">
      <c r="A102" s="5" t="s">
        <v>14</v>
      </c>
      <c r="B102" s="6">
        <f>Q152</f>
        <v>766</v>
      </c>
      <c r="C102" s="6">
        <f t="shared" ref="C102" si="78">R152</f>
        <v>3246.7950542209906</v>
      </c>
      <c r="D102" s="6">
        <f t="shared" ref="D102" si="79">S152</f>
        <v>26605.504587155963</v>
      </c>
      <c r="E102" s="6">
        <f t="shared" ref="E102" si="80">T152</f>
        <v>166.96148153496264</v>
      </c>
      <c r="F102" s="6">
        <f t="shared" ref="F102" si="81">U152</f>
        <v>25</v>
      </c>
      <c r="G102" s="6">
        <f t="shared" ref="G102" si="82">V152</f>
        <v>3736.9993284025868</v>
      </c>
      <c r="H102" s="6">
        <f t="shared" ref="H102" si="83">W152</f>
        <v>8059.2105263157891</v>
      </c>
      <c r="I102" s="6">
        <f t="shared" ref="I102" si="84">X152</f>
        <v>2165.0943396226417</v>
      </c>
      <c r="J102" s="6">
        <f t="shared" ref="J102" si="85">Y152</f>
        <v>741</v>
      </c>
      <c r="K102" s="6">
        <f t="shared" ref="K102" si="86">Z152</f>
        <v>3230.234099012152</v>
      </c>
      <c r="L102" s="6">
        <f t="shared" ref="L102" si="87">AA152</f>
        <v>26605.504587155963</v>
      </c>
      <c r="M102" s="6">
        <f>AB152</f>
        <v>166.96148153496264</v>
      </c>
      <c r="O102" s="116" t="s">
        <v>300</v>
      </c>
      <c r="P102" s="116" t="s">
        <v>15</v>
      </c>
      <c r="Q102" s="117">
        <v>49</v>
      </c>
      <c r="R102" s="117">
        <v>2729.9150693257338</v>
      </c>
      <c r="S102" s="117">
        <v>4805.5959302325582</v>
      </c>
      <c r="T102" s="117">
        <v>1273.5326688815064</v>
      </c>
      <c r="U102" s="117">
        <v>8</v>
      </c>
      <c r="V102" s="117">
        <v>2771.8736944215216</v>
      </c>
      <c r="W102" s="117">
        <v>3712.4556562869529</v>
      </c>
      <c r="X102" s="117">
        <v>2388.4137931034484</v>
      </c>
      <c r="Y102" s="117">
        <v>41</v>
      </c>
      <c r="Z102" s="117">
        <v>2721.7280205265556</v>
      </c>
      <c r="AA102" s="117">
        <v>4805.5959302325582</v>
      </c>
      <c r="AB102" s="117">
        <v>1273.5326688815064</v>
      </c>
    </row>
    <row r="103" spans="1:28" ht="14.25">
      <c r="A103" s="55" t="s">
        <v>15</v>
      </c>
      <c r="B103" s="10">
        <f>Q102</f>
        <v>49</v>
      </c>
      <c r="C103" s="10">
        <f t="shared" ref="C103:C114" si="88">R102</f>
        <v>2729.9150693257338</v>
      </c>
      <c r="D103" s="10">
        <f t="shared" ref="D103:D114" si="89">S102</f>
        <v>4805.5959302325582</v>
      </c>
      <c r="E103" s="10">
        <f t="shared" ref="E103:E114" si="90">T102</f>
        <v>1273.5326688815064</v>
      </c>
      <c r="F103" s="10">
        <f t="shared" ref="F103:F114" si="91">U102</f>
        <v>8</v>
      </c>
      <c r="G103" s="10">
        <f t="shared" ref="G103:G114" si="92">V102</f>
        <v>2771.8736944215216</v>
      </c>
      <c r="H103" s="10">
        <f t="shared" ref="H103:H114" si="93">W102</f>
        <v>3712.4556562869529</v>
      </c>
      <c r="I103" s="10">
        <f t="shared" ref="I103:I114" si="94">X102</f>
        <v>2388.4137931034484</v>
      </c>
      <c r="J103" s="10">
        <f t="shared" ref="J103:J114" si="95">Y102</f>
        <v>41</v>
      </c>
      <c r="K103" s="10">
        <f t="shared" ref="K103:K114" si="96">Z102</f>
        <v>2721.7280205265556</v>
      </c>
      <c r="L103" s="10">
        <f t="shared" ref="L103:L114" si="97">AA102</f>
        <v>4805.5959302325582</v>
      </c>
      <c r="M103" s="10">
        <f t="shared" ref="M103:M114" si="98">AB102</f>
        <v>1273.5326688815064</v>
      </c>
      <c r="O103" s="116" t="s">
        <v>300</v>
      </c>
      <c r="P103" s="116" t="s">
        <v>16</v>
      </c>
      <c r="Q103" s="117">
        <v>28</v>
      </c>
      <c r="R103" s="117">
        <v>3398.437495228321</v>
      </c>
      <c r="S103" s="117">
        <v>8059.2105263157891</v>
      </c>
      <c r="T103" s="117">
        <v>1163.3142857142857</v>
      </c>
      <c r="U103" s="117">
        <v>4</v>
      </c>
      <c r="V103" s="117">
        <v>7598.0921744060615</v>
      </c>
      <c r="W103" s="117">
        <v>8059.2105263157891</v>
      </c>
      <c r="X103" s="117">
        <v>7225.4335260115604</v>
      </c>
      <c r="Y103" s="117">
        <v>24</v>
      </c>
      <c r="Z103" s="117">
        <v>2698.4950486986977</v>
      </c>
      <c r="AA103" s="117">
        <v>5543.5714285714284</v>
      </c>
      <c r="AB103" s="117">
        <v>1163.3142857142857</v>
      </c>
    </row>
    <row r="104" spans="1:28" ht="14.25">
      <c r="A104" s="55" t="s">
        <v>16</v>
      </c>
      <c r="B104" s="10">
        <f t="shared" ref="B104:B114" si="99">Q103</f>
        <v>28</v>
      </c>
      <c r="C104" s="10">
        <f t="shared" si="88"/>
        <v>3398.437495228321</v>
      </c>
      <c r="D104" s="10">
        <f t="shared" si="89"/>
        <v>8059.2105263157891</v>
      </c>
      <c r="E104" s="10">
        <f t="shared" si="90"/>
        <v>1163.3142857142857</v>
      </c>
      <c r="F104" s="10">
        <f t="shared" si="91"/>
        <v>4</v>
      </c>
      <c r="G104" s="10">
        <f t="shared" si="92"/>
        <v>7598.0921744060615</v>
      </c>
      <c r="H104" s="10">
        <f t="shared" si="93"/>
        <v>8059.2105263157891</v>
      </c>
      <c r="I104" s="10">
        <f t="shared" si="94"/>
        <v>7225.4335260115604</v>
      </c>
      <c r="J104" s="10">
        <f t="shared" si="95"/>
        <v>24</v>
      </c>
      <c r="K104" s="10">
        <f t="shared" si="96"/>
        <v>2698.4950486986977</v>
      </c>
      <c r="L104" s="10">
        <f t="shared" si="97"/>
        <v>5543.5714285714284</v>
      </c>
      <c r="M104" s="10">
        <f t="shared" si="98"/>
        <v>1163.3142857142857</v>
      </c>
      <c r="O104" s="116" t="s">
        <v>300</v>
      </c>
      <c r="P104" s="116" t="s">
        <v>17</v>
      </c>
      <c r="Q104" s="117">
        <v>26</v>
      </c>
      <c r="R104" s="117">
        <v>3737.1853120580422</v>
      </c>
      <c r="S104" s="117">
        <v>7905.405405405405</v>
      </c>
      <c r="T104" s="117">
        <v>1747.3118279569892</v>
      </c>
      <c r="U104" s="117">
        <v>7</v>
      </c>
      <c r="V104" s="117">
        <v>3138.6186735917922</v>
      </c>
      <c r="W104" s="117">
        <v>3613.6800000000003</v>
      </c>
      <c r="X104" s="117">
        <v>2165.0943396226417</v>
      </c>
      <c r="Y104" s="117">
        <v>19</v>
      </c>
      <c r="Z104" s="117">
        <v>3969.9612270171378</v>
      </c>
      <c r="AA104" s="117">
        <v>7905.405405405405</v>
      </c>
      <c r="AB104" s="117">
        <v>1747.3118279569892</v>
      </c>
    </row>
    <row r="105" spans="1:28" ht="14.25">
      <c r="A105" s="55" t="s">
        <v>17</v>
      </c>
      <c r="B105" s="10">
        <f t="shared" si="99"/>
        <v>26</v>
      </c>
      <c r="C105" s="10">
        <f t="shared" si="88"/>
        <v>3737.1853120580422</v>
      </c>
      <c r="D105" s="10">
        <f t="shared" si="89"/>
        <v>7905.405405405405</v>
      </c>
      <c r="E105" s="10">
        <f t="shared" si="90"/>
        <v>1747.3118279569892</v>
      </c>
      <c r="F105" s="10">
        <f t="shared" si="91"/>
        <v>7</v>
      </c>
      <c r="G105" s="10">
        <f t="shared" si="92"/>
        <v>3138.6186735917922</v>
      </c>
      <c r="H105" s="10">
        <f t="shared" si="93"/>
        <v>3613.6800000000003</v>
      </c>
      <c r="I105" s="10">
        <f t="shared" si="94"/>
        <v>2165.0943396226417</v>
      </c>
      <c r="J105" s="10">
        <f t="shared" si="95"/>
        <v>19</v>
      </c>
      <c r="K105" s="10">
        <f t="shared" si="96"/>
        <v>3969.9612270171378</v>
      </c>
      <c r="L105" s="10">
        <f t="shared" si="97"/>
        <v>7905.405405405405</v>
      </c>
      <c r="M105" s="10">
        <f t="shared" si="98"/>
        <v>1747.3118279569892</v>
      </c>
      <c r="O105" s="116" t="s">
        <v>300</v>
      </c>
      <c r="P105" s="116" t="s">
        <v>18</v>
      </c>
      <c r="Q105" s="117">
        <v>18</v>
      </c>
      <c r="R105" s="117">
        <v>3037.0706123427376</v>
      </c>
      <c r="S105" s="117">
        <v>3545.7882352941178</v>
      </c>
      <c r="T105" s="117">
        <v>1980.4687499999998</v>
      </c>
      <c r="U105" s="118"/>
      <c r="V105" s="118"/>
      <c r="W105" s="118"/>
      <c r="X105" s="118"/>
      <c r="Y105" s="117">
        <v>18</v>
      </c>
      <c r="Z105" s="117">
        <v>3037.0706123427376</v>
      </c>
      <c r="AA105" s="117">
        <v>3545.7882352941178</v>
      </c>
      <c r="AB105" s="117">
        <v>1980.4687499999998</v>
      </c>
    </row>
    <row r="106" spans="1:28" ht="14.25">
      <c r="A106" s="55" t="s">
        <v>18</v>
      </c>
      <c r="B106" s="10">
        <f t="shared" si="99"/>
        <v>18</v>
      </c>
      <c r="C106" s="10">
        <f t="shared" si="88"/>
        <v>3037.0706123427376</v>
      </c>
      <c r="D106" s="10">
        <f t="shared" si="89"/>
        <v>3545.7882352941178</v>
      </c>
      <c r="E106" s="10">
        <f t="shared" si="90"/>
        <v>1980.4687499999998</v>
      </c>
      <c r="F106" s="10">
        <f t="shared" si="91"/>
        <v>0</v>
      </c>
      <c r="G106" s="10">
        <f t="shared" si="92"/>
        <v>0</v>
      </c>
      <c r="H106" s="10">
        <f t="shared" si="93"/>
        <v>0</v>
      </c>
      <c r="I106" s="10">
        <f t="shared" si="94"/>
        <v>0</v>
      </c>
      <c r="J106" s="10">
        <f t="shared" si="95"/>
        <v>18</v>
      </c>
      <c r="K106" s="10">
        <f t="shared" si="96"/>
        <v>3037.0706123427376</v>
      </c>
      <c r="L106" s="10">
        <f t="shared" si="97"/>
        <v>3545.7882352941178</v>
      </c>
      <c r="M106" s="10">
        <f t="shared" si="98"/>
        <v>1980.4687499999998</v>
      </c>
      <c r="O106" s="116" t="s">
        <v>300</v>
      </c>
      <c r="P106" s="116" t="s">
        <v>19</v>
      </c>
      <c r="Q106" s="117">
        <v>70</v>
      </c>
      <c r="R106" s="117">
        <v>3156.2736455892277</v>
      </c>
      <c r="S106" s="117">
        <v>7439.9632014719418</v>
      </c>
      <c r="T106" s="117">
        <v>1116.6595984361541</v>
      </c>
      <c r="U106" s="118"/>
      <c r="V106" s="118"/>
      <c r="W106" s="118"/>
      <c r="X106" s="118"/>
      <c r="Y106" s="117">
        <v>70</v>
      </c>
      <c r="Z106" s="117">
        <v>3156.2736455892277</v>
      </c>
      <c r="AA106" s="117">
        <v>7439.9632014719418</v>
      </c>
      <c r="AB106" s="117">
        <v>1116.6595984361541</v>
      </c>
    </row>
    <row r="107" spans="1:28" ht="14.25">
      <c r="A107" s="55" t="s">
        <v>19</v>
      </c>
      <c r="B107" s="10">
        <f t="shared" si="99"/>
        <v>70</v>
      </c>
      <c r="C107" s="10">
        <f t="shared" si="88"/>
        <v>3156.2736455892277</v>
      </c>
      <c r="D107" s="10">
        <f t="shared" si="89"/>
        <v>7439.9632014719418</v>
      </c>
      <c r="E107" s="10">
        <f t="shared" si="90"/>
        <v>1116.6595984361541</v>
      </c>
      <c r="F107" s="10">
        <f t="shared" si="91"/>
        <v>0</v>
      </c>
      <c r="G107" s="10">
        <f t="shared" si="92"/>
        <v>0</v>
      </c>
      <c r="H107" s="10">
        <f t="shared" si="93"/>
        <v>0</v>
      </c>
      <c r="I107" s="10">
        <f t="shared" si="94"/>
        <v>0</v>
      </c>
      <c r="J107" s="10">
        <f t="shared" si="95"/>
        <v>70</v>
      </c>
      <c r="K107" s="10">
        <f t="shared" si="96"/>
        <v>3156.2736455892277</v>
      </c>
      <c r="L107" s="10">
        <f t="shared" si="97"/>
        <v>7439.9632014719418</v>
      </c>
      <c r="M107" s="10">
        <f t="shared" si="98"/>
        <v>1116.6595984361541</v>
      </c>
      <c r="O107" s="116" t="s">
        <v>300</v>
      </c>
      <c r="P107" s="116" t="s">
        <v>20</v>
      </c>
      <c r="Q107" s="117">
        <v>142</v>
      </c>
      <c r="R107" s="117">
        <v>2383.0792682630831</v>
      </c>
      <c r="S107" s="117">
        <v>3611.1111111111113</v>
      </c>
      <c r="T107" s="117">
        <v>1194.8625</v>
      </c>
      <c r="U107" s="118"/>
      <c r="V107" s="118"/>
      <c r="W107" s="118"/>
      <c r="X107" s="118"/>
      <c r="Y107" s="117">
        <v>142</v>
      </c>
      <c r="Z107" s="117">
        <v>2383.0792682630831</v>
      </c>
      <c r="AA107" s="117">
        <v>3611.1111111111113</v>
      </c>
      <c r="AB107" s="117">
        <v>1194.8625</v>
      </c>
    </row>
    <row r="108" spans="1:28" ht="14.25">
      <c r="A108" s="55" t="s">
        <v>20</v>
      </c>
      <c r="B108" s="10">
        <f t="shared" si="99"/>
        <v>142</v>
      </c>
      <c r="C108" s="10">
        <f t="shared" si="88"/>
        <v>2383.0792682630831</v>
      </c>
      <c r="D108" s="10">
        <f t="shared" si="89"/>
        <v>3611.1111111111113</v>
      </c>
      <c r="E108" s="10">
        <f t="shared" si="90"/>
        <v>1194.8625</v>
      </c>
      <c r="F108" s="10">
        <f t="shared" si="91"/>
        <v>0</v>
      </c>
      <c r="G108" s="10">
        <f t="shared" si="92"/>
        <v>0</v>
      </c>
      <c r="H108" s="10">
        <f t="shared" si="93"/>
        <v>0</v>
      </c>
      <c r="I108" s="10">
        <f t="shared" si="94"/>
        <v>0</v>
      </c>
      <c r="J108" s="10">
        <f t="shared" si="95"/>
        <v>142</v>
      </c>
      <c r="K108" s="10">
        <f t="shared" si="96"/>
        <v>2383.0792682630831</v>
      </c>
      <c r="L108" s="10">
        <f t="shared" si="97"/>
        <v>3611.1111111111113</v>
      </c>
      <c r="M108" s="10">
        <f t="shared" si="98"/>
        <v>1194.8625</v>
      </c>
      <c r="O108" s="116" t="s">
        <v>300</v>
      </c>
      <c r="P108" s="116" t="s">
        <v>21</v>
      </c>
      <c r="Q108" s="117">
        <v>51</v>
      </c>
      <c r="R108" s="117">
        <v>3571.1477732408498</v>
      </c>
      <c r="S108" s="117">
        <v>7657.3913043478269</v>
      </c>
      <c r="T108" s="117">
        <v>2029.6043267862224</v>
      </c>
      <c r="U108" s="118"/>
      <c r="V108" s="118"/>
      <c r="W108" s="118"/>
      <c r="X108" s="118"/>
      <c r="Y108" s="117">
        <v>51</v>
      </c>
      <c r="Z108" s="117">
        <v>3571.1477732408498</v>
      </c>
      <c r="AA108" s="117">
        <v>7657.3913043478269</v>
      </c>
      <c r="AB108" s="117">
        <v>2029.6043267862224</v>
      </c>
    </row>
    <row r="109" spans="1:28" ht="14.25">
      <c r="A109" s="55" t="s">
        <v>21</v>
      </c>
      <c r="B109" s="10">
        <f t="shared" si="99"/>
        <v>51</v>
      </c>
      <c r="C109" s="10">
        <f t="shared" si="88"/>
        <v>3571.1477732408498</v>
      </c>
      <c r="D109" s="10">
        <f t="shared" si="89"/>
        <v>7657.3913043478269</v>
      </c>
      <c r="E109" s="10">
        <f t="shared" si="90"/>
        <v>2029.6043267862224</v>
      </c>
      <c r="F109" s="10">
        <f t="shared" si="91"/>
        <v>0</v>
      </c>
      <c r="G109" s="10">
        <f t="shared" si="92"/>
        <v>0</v>
      </c>
      <c r="H109" s="10">
        <f t="shared" si="93"/>
        <v>0</v>
      </c>
      <c r="I109" s="10">
        <f t="shared" si="94"/>
        <v>0</v>
      </c>
      <c r="J109" s="10">
        <f t="shared" si="95"/>
        <v>51</v>
      </c>
      <c r="K109" s="10">
        <f t="shared" si="96"/>
        <v>3571.1477732408498</v>
      </c>
      <c r="L109" s="10">
        <f t="shared" si="97"/>
        <v>7657.3913043478269</v>
      </c>
      <c r="M109" s="10">
        <f t="shared" si="98"/>
        <v>2029.6043267862224</v>
      </c>
      <c r="O109" s="116" t="s">
        <v>300</v>
      </c>
      <c r="P109" s="116" t="s">
        <v>22</v>
      </c>
      <c r="Q109" s="117">
        <v>69</v>
      </c>
      <c r="R109" s="117">
        <v>3008.6969745433184</v>
      </c>
      <c r="S109" s="117">
        <v>26605.504587155963</v>
      </c>
      <c r="T109" s="117">
        <v>166.96148153496264</v>
      </c>
      <c r="U109" s="118"/>
      <c r="V109" s="118"/>
      <c r="W109" s="118"/>
      <c r="X109" s="118"/>
      <c r="Y109" s="117">
        <v>69</v>
      </c>
      <c r="Z109" s="117">
        <v>3008.6969745433184</v>
      </c>
      <c r="AA109" s="117">
        <v>26605.504587155963</v>
      </c>
      <c r="AB109" s="117">
        <v>166.96148153496264</v>
      </c>
    </row>
    <row r="110" spans="1:28" ht="14.25">
      <c r="A110" s="55" t="s">
        <v>22</v>
      </c>
      <c r="B110" s="10">
        <f t="shared" si="99"/>
        <v>69</v>
      </c>
      <c r="C110" s="10">
        <f t="shared" si="88"/>
        <v>3008.6969745433184</v>
      </c>
      <c r="D110" s="10">
        <f t="shared" si="89"/>
        <v>26605.504587155963</v>
      </c>
      <c r="E110" s="10">
        <f t="shared" si="90"/>
        <v>166.96148153496264</v>
      </c>
      <c r="F110" s="10">
        <f t="shared" si="91"/>
        <v>0</v>
      </c>
      <c r="G110" s="10">
        <f t="shared" si="92"/>
        <v>0</v>
      </c>
      <c r="H110" s="10">
        <f t="shared" si="93"/>
        <v>0</v>
      </c>
      <c r="I110" s="10">
        <f t="shared" si="94"/>
        <v>0</v>
      </c>
      <c r="J110" s="10">
        <f t="shared" si="95"/>
        <v>69</v>
      </c>
      <c r="K110" s="10">
        <f t="shared" si="96"/>
        <v>3008.6969745433184</v>
      </c>
      <c r="L110" s="10">
        <f t="shared" si="97"/>
        <v>26605.504587155963</v>
      </c>
      <c r="M110" s="10">
        <f t="shared" si="98"/>
        <v>166.96148153496264</v>
      </c>
      <c r="O110" s="116" t="s">
        <v>300</v>
      </c>
      <c r="P110" s="116" t="s">
        <v>23</v>
      </c>
      <c r="Q110" s="117">
        <v>23</v>
      </c>
      <c r="R110" s="117">
        <v>2344.0582302532321</v>
      </c>
      <c r="S110" s="117">
        <v>2800</v>
      </c>
      <c r="T110" s="117">
        <v>1850.4672897196263</v>
      </c>
      <c r="U110" s="118"/>
      <c r="V110" s="118"/>
      <c r="W110" s="118"/>
      <c r="X110" s="118"/>
      <c r="Y110" s="117">
        <v>23</v>
      </c>
      <c r="Z110" s="117">
        <v>2344.0582302532321</v>
      </c>
      <c r="AA110" s="117">
        <v>2800</v>
      </c>
      <c r="AB110" s="117">
        <v>1850.4672897196263</v>
      </c>
    </row>
    <row r="111" spans="1:28" ht="14.25">
      <c r="A111" s="55" t="s">
        <v>23</v>
      </c>
      <c r="B111" s="10">
        <f t="shared" si="99"/>
        <v>23</v>
      </c>
      <c r="C111" s="10">
        <f t="shared" si="88"/>
        <v>2344.0582302532321</v>
      </c>
      <c r="D111" s="10">
        <f t="shared" si="89"/>
        <v>2800</v>
      </c>
      <c r="E111" s="10">
        <f t="shared" si="90"/>
        <v>1850.4672897196263</v>
      </c>
      <c r="F111" s="10">
        <f t="shared" si="91"/>
        <v>0</v>
      </c>
      <c r="G111" s="10">
        <f t="shared" si="92"/>
        <v>0</v>
      </c>
      <c r="H111" s="10">
        <f t="shared" si="93"/>
        <v>0</v>
      </c>
      <c r="I111" s="10">
        <f t="shared" si="94"/>
        <v>0</v>
      </c>
      <c r="J111" s="10">
        <f t="shared" si="95"/>
        <v>23</v>
      </c>
      <c r="K111" s="10">
        <f t="shared" si="96"/>
        <v>2344.0582302532321</v>
      </c>
      <c r="L111" s="10">
        <f t="shared" si="97"/>
        <v>2800</v>
      </c>
      <c r="M111" s="10">
        <f t="shared" si="98"/>
        <v>1850.4672897196263</v>
      </c>
      <c r="O111" s="116" t="s">
        <v>300</v>
      </c>
      <c r="P111" s="116" t="s">
        <v>24</v>
      </c>
      <c r="Q111" s="117">
        <v>69</v>
      </c>
      <c r="R111" s="117">
        <v>3060.1845860571289</v>
      </c>
      <c r="S111" s="117">
        <v>6124.6719160104985</v>
      </c>
      <c r="T111" s="117">
        <v>973.01002079788236</v>
      </c>
      <c r="U111" s="117">
        <v>1</v>
      </c>
      <c r="V111" s="117">
        <v>2887.323943661972</v>
      </c>
      <c r="W111" s="117">
        <v>2887.323943661972</v>
      </c>
      <c r="X111" s="117">
        <v>2887.323943661972</v>
      </c>
      <c r="Y111" s="117">
        <v>68</v>
      </c>
      <c r="Z111" s="117">
        <v>3062.726654327646</v>
      </c>
      <c r="AA111" s="117">
        <v>6124.6719160104985</v>
      </c>
      <c r="AB111" s="117">
        <v>973.01002079788236</v>
      </c>
    </row>
    <row r="112" spans="1:28" ht="14.25">
      <c r="A112" s="55" t="s">
        <v>24</v>
      </c>
      <c r="B112" s="10">
        <f t="shared" si="99"/>
        <v>69</v>
      </c>
      <c r="C112" s="10">
        <f t="shared" si="88"/>
        <v>3060.1845860571289</v>
      </c>
      <c r="D112" s="10">
        <f t="shared" si="89"/>
        <v>6124.6719160104985</v>
      </c>
      <c r="E112" s="10">
        <f t="shared" si="90"/>
        <v>973.01002079788236</v>
      </c>
      <c r="F112" s="10">
        <f t="shared" si="91"/>
        <v>1</v>
      </c>
      <c r="G112" s="10">
        <f t="shared" si="92"/>
        <v>2887.323943661972</v>
      </c>
      <c r="H112" s="10">
        <f t="shared" si="93"/>
        <v>2887.323943661972</v>
      </c>
      <c r="I112" s="10">
        <f t="shared" si="94"/>
        <v>2887.323943661972</v>
      </c>
      <c r="J112" s="10">
        <f t="shared" si="95"/>
        <v>68</v>
      </c>
      <c r="K112" s="10">
        <f t="shared" si="96"/>
        <v>3062.726654327646</v>
      </c>
      <c r="L112" s="10">
        <f t="shared" si="97"/>
        <v>6124.6719160104985</v>
      </c>
      <c r="M112" s="10">
        <f t="shared" si="98"/>
        <v>973.01002079788236</v>
      </c>
      <c r="O112" s="116" t="s">
        <v>300</v>
      </c>
      <c r="P112" s="116" t="s">
        <v>25</v>
      </c>
      <c r="Q112" s="117">
        <v>188</v>
      </c>
      <c r="R112" s="117">
        <v>4084.9882520851916</v>
      </c>
      <c r="S112" s="117">
        <v>8718.1714285714297</v>
      </c>
      <c r="T112" s="117">
        <v>390.39039039039039</v>
      </c>
      <c r="U112" s="117">
        <v>5</v>
      </c>
      <c r="V112" s="117">
        <v>3199.9940596527463</v>
      </c>
      <c r="W112" s="117">
        <v>3736.4705882352941</v>
      </c>
      <c r="X112" s="117">
        <v>3031.1688311688313</v>
      </c>
      <c r="Y112" s="117">
        <v>183</v>
      </c>
      <c r="Z112" s="117">
        <v>4109.1684212773343</v>
      </c>
      <c r="AA112" s="117">
        <v>8718.1714285714297</v>
      </c>
      <c r="AB112" s="117">
        <v>390.39039039039039</v>
      </c>
    </row>
    <row r="113" spans="1:28" ht="14.25">
      <c r="A113" s="55" t="s">
        <v>25</v>
      </c>
      <c r="B113" s="10">
        <f t="shared" si="99"/>
        <v>188</v>
      </c>
      <c r="C113" s="10">
        <f t="shared" si="88"/>
        <v>4084.9882520851916</v>
      </c>
      <c r="D113" s="10">
        <f t="shared" si="89"/>
        <v>8718.1714285714297</v>
      </c>
      <c r="E113" s="10">
        <f t="shared" si="90"/>
        <v>390.39039039039039</v>
      </c>
      <c r="F113" s="10">
        <f t="shared" si="91"/>
        <v>5</v>
      </c>
      <c r="G113" s="10">
        <f t="shared" si="92"/>
        <v>3199.9940596527463</v>
      </c>
      <c r="H113" s="10">
        <f t="shared" si="93"/>
        <v>3736.4705882352941</v>
      </c>
      <c r="I113" s="10">
        <f t="shared" si="94"/>
        <v>3031.1688311688313</v>
      </c>
      <c r="J113" s="10">
        <f t="shared" si="95"/>
        <v>183</v>
      </c>
      <c r="K113" s="10">
        <f t="shared" si="96"/>
        <v>4109.1684212773343</v>
      </c>
      <c r="L113" s="10">
        <f t="shared" si="97"/>
        <v>8718.1714285714297</v>
      </c>
      <c r="M113" s="10">
        <f t="shared" si="98"/>
        <v>390.39039039039039</v>
      </c>
      <c r="O113" s="116" t="s">
        <v>300</v>
      </c>
      <c r="P113" s="116" t="s">
        <v>26</v>
      </c>
      <c r="Q113" s="117">
        <v>33</v>
      </c>
      <c r="R113" s="117">
        <v>3777.8884334219597</v>
      </c>
      <c r="S113" s="117">
        <v>5315.333333333333</v>
      </c>
      <c r="T113" s="117">
        <v>2507.2674418604652</v>
      </c>
      <c r="U113" s="118"/>
      <c r="V113" s="118"/>
      <c r="W113" s="118"/>
      <c r="X113" s="118"/>
      <c r="Y113" s="117">
        <v>33</v>
      </c>
      <c r="Z113" s="117">
        <v>3777.8884334219597</v>
      </c>
      <c r="AA113" s="117">
        <v>5315.333333333333</v>
      </c>
      <c r="AB113" s="117">
        <v>2507.2674418604652</v>
      </c>
    </row>
    <row r="114" spans="1:28" ht="14.25">
      <c r="A114" s="55" t="s">
        <v>26</v>
      </c>
      <c r="B114" s="10">
        <f t="shared" si="99"/>
        <v>33</v>
      </c>
      <c r="C114" s="10">
        <f t="shared" si="88"/>
        <v>3777.8884334219597</v>
      </c>
      <c r="D114" s="10">
        <f t="shared" si="89"/>
        <v>5315.333333333333</v>
      </c>
      <c r="E114" s="10">
        <f t="shared" si="90"/>
        <v>2507.2674418604652</v>
      </c>
      <c r="F114" s="10">
        <f t="shared" si="91"/>
        <v>0</v>
      </c>
      <c r="G114" s="10">
        <f t="shared" si="92"/>
        <v>0</v>
      </c>
      <c r="H114" s="10">
        <f t="shared" si="93"/>
        <v>0</v>
      </c>
      <c r="I114" s="10">
        <f t="shared" si="94"/>
        <v>0</v>
      </c>
      <c r="J114" s="10">
        <f t="shared" si="95"/>
        <v>33</v>
      </c>
      <c r="K114" s="10">
        <f t="shared" si="96"/>
        <v>3777.8884334219597</v>
      </c>
      <c r="L114" s="10">
        <f t="shared" si="97"/>
        <v>5315.333333333333</v>
      </c>
      <c r="M114" s="10">
        <f t="shared" si="98"/>
        <v>2507.2674418604652</v>
      </c>
      <c r="O114" s="116" t="s">
        <v>301</v>
      </c>
      <c r="P114" s="116" t="s">
        <v>28</v>
      </c>
      <c r="Q114" s="117">
        <v>35</v>
      </c>
      <c r="R114" s="117">
        <v>4108.3873390452409</v>
      </c>
      <c r="S114" s="117">
        <v>6807.272727272727</v>
      </c>
      <c r="T114" s="117">
        <v>2152.8000000000002</v>
      </c>
      <c r="U114" s="117">
        <v>3</v>
      </c>
      <c r="V114" s="117">
        <v>3122.6618977230733</v>
      </c>
      <c r="W114" s="117">
        <v>4387.5</v>
      </c>
      <c r="X114" s="117">
        <v>2152.8000000000002</v>
      </c>
      <c r="Y114" s="117">
        <v>32</v>
      </c>
      <c r="Z114" s="117">
        <v>4200.799099169195</v>
      </c>
      <c r="AA114" s="117">
        <v>6807.272727272727</v>
      </c>
      <c r="AB114" s="117">
        <v>2647.125</v>
      </c>
    </row>
    <row r="115" spans="1:28" ht="14.25">
      <c r="A115" s="5" t="s">
        <v>27</v>
      </c>
      <c r="B115" s="6">
        <f>Q153</f>
        <v>1282</v>
      </c>
      <c r="C115" s="6">
        <f t="shared" ref="C115" si="100">R153</f>
        <v>3001.0370693536515</v>
      </c>
      <c r="D115" s="6">
        <f t="shared" ref="D115" si="101">S153</f>
        <v>37142.857142857145</v>
      </c>
      <c r="E115" s="6">
        <f t="shared" ref="E115" si="102">T153</f>
        <v>865.38461538461536</v>
      </c>
      <c r="F115" s="6">
        <f t="shared" ref="F115" si="103">U153</f>
        <v>18</v>
      </c>
      <c r="G115" s="6">
        <f t="shared" ref="G115" si="104">V153</f>
        <v>2252.2261381925969</v>
      </c>
      <c r="H115" s="6">
        <f t="shared" ref="H115" si="105">W153</f>
        <v>4387.5</v>
      </c>
      <c r="I115" s="6">
        <f t="shared" ref="I115" si="106">X153</f>
        <v>1569.182389937107</v>
      </c>
      <c r="J115" s="6">
        <f t="shared" ref="J115" si="107">Y153</f>
        <v>1264</v>
      </c>
      <c r="K115" s="6">
        <f t="shared" ref="K115" si="108">Z153</f>
        <v>3011.8458879269469</v>
      </c>
      <c r="L115" s="6">
        <f t="shared" ref="L115" si="109">AA153</f>
        <v>37142.857142857145</v>
      </c>
      <c r="M115" s="6">
        <f t="shared" ref="M115" si="110">AB153</f>
        <v>865.38461538461536</v>
      </c>
      <c r="O115" s="116" t="s">
        <v>301</v>
      </c>
      <c r="P115" s="116" t="s">
        <v>29</v>
      </c>
      <c r="Q115" s="117">
        <v>74</v>
      </c>
      <c r="R115" s="117">
        <v>2708.9888321837361</v>
      </c>
      <c r="S115" s="117">
        <v>4276.3157894736842</v>
      </c>
      <c r="T115" s="117">
        <v>1483.258064516129</v>
      </c>
      <c r="U115" s="118"/>
      <c r="V115" s="118"/>
      <c r="W115" s="118"/>
      <c r="X115" s="118"/>
      <c r="Y115" s="117">
        <v>74</v>
      </c>
      <c r="Z115" s="117">
        <v>2708.9888321837361</v>
      </c>
      <c r="AA115" s="117">
        <v>4276.3157894736842</v>
      </c>
      <c r="AB115" s="117">
        <v>1483.258064516129</v>
      </c>
    </row>
    <row r="116" spans="1:28" ht="14.25">
      <c r="A116" s="55" t="s">
        <v>28</v>
      </c>
      <c r="B116" s="10">
        <f>Q114</f>
        <v>35</v>
      </c>
      <c r="C116" s="10">
        <f t="shared" ref="C116:C122" si="111">R114</f>
        <v>4108.3873390452409</v>
      </c>
      <c r="D116" s="10">
        <f t="shared" ref="D116:D122" si="112">S114</f>
        <v>6807.272727272727</v>
      </c>
      <c r="E116" s="10">
        <f t="shared" ref="E116:E122" si="113">T114</f>
        <v>2152.8000000000002</v>
      </c>
      <c r="F116" s="10">
        <f t="shared" ref="F116:F122" si="114">U114</f>
        <v>3</v>
      </c>
      <c r="G116" s="10">
        <f t="shared" ref="G116:G122" si="115">V114</f>
        <v>3122.6618977230733</v>
      </c>
      <c r="H116" s="10">
        <f t="shared" ref="H116:H122" si="116">W114</f>
        <v>4387.5</v>
      </c>
      <c r="I116" s="10">
        <f t="shared" ref="I116:I122" si="117">X114</f>
        <v>2152.8000000000002</v>
      </c>
      <c r="J116" s="10">
        <f t="shared" ref="J116:J122" si="118">Y114</f>
        <v>32</v>
      </c>
      <c r="K116" s="10">
        <f t="shared" ref="K116:K122" si="119">Z114</f>
        <v>4200.799099169195</v>
      </c>
      <c r="L116" s="10">
        <f t="shared" ref="L116:L122" si="120">AA114</f>
        <v>6807.272727272727</v>
      </c>
      <c r="M116" s="10">
        <f t="shared" ref="M116:M122" si="121">AB114</f>
        <v>2647.125</v>
      </c>
      <c r="O116" s="116" t="s">
        <v>301</v>
      </c>
      <c r="P116" s="116" t="s">
        <v>30</v>
      </c>
      <c r="Q116" s="117">
        <v>1</v>
      </c>
      <c r="R116" s="117">
        <v>1138.6880333528761</v>
      </c>
      <c r="S116" s="117">
        <v>1138.6880333528761</v>
      </c>
      <c r="T116" s="117">
        <v>1138.6880333528761</v>
      </c>
      <c r="U116" s="118"/>
      <c r="V116" s="118"/>
      <c r="W116" s="118"/>
      <c r="X116" s="118"/>
      <c r="Y116" s="117">
        <v>1</v>
      </c>
      <c r="Z116" s="117">
        <v>1138.6880333528761</v>
      </c>
      <c r="AA116" s="117">
        <v>1138.6880333528761</v>
      </c>
      <c r="AB116" s="117">
        <v>1138.6880333528761</v>
      </c>
    </row>
    <row r="117" spans="1:28" ht="14.25">
      <c r="A117" s="55" t="s">
        <v>29</v>
      </c>
      <c r="B117" s="10">
        <f t="shared" ref="B117:B122" si="122">Q115</f>
        <v>74</v>
      </c>
      <c r="C117" s="10">
        <f t="shared" si="111"/>
        <v>2708.9888321837361</v>
      </c>
      <c r="D117" s="10">
        <f t="shared" si="112"/>
        <v>4276.3157894736842</v>
      </c>
      <c r="E117" s="10">
        <f t="shared" si="113"/>
        <v>1483.258064516129</v>
      </c>
      <c r="F117" s="10">
        <f t="shared" si="114"/>
        <v>0</v>
      </c>
      <c r="G117" s="10">
        <f t="shared" si="115"/>
        <v>0</v>
      </c>
      <c r="H117" s="10">
        <f t="shared" si="116"/>
        <v>0</v>
      </c>
      <c r="I117" s="10">
        <f t="shared" si="117"/>
        <v>0</v>
      </c>
      <c r="J117" s="10">
        <f t="shared" si="118"/>
        <v>74</v>
      </c>
      <c r="K117" s="10">
        <f t="shared" si="119"/>
        <v>2708.9888321837361</v>
      </c>
      <c r="L117" s="10">
        <f t="shared" si="120"/>
        <v>4276.3157894736842</v>
      </c>
      <c r="M117" s="10">
        <f t="shared" si="121"/>
        <v>1483.258064516129</v>
      </c>
      <c r="O117" s="116" t="s">
        <v>301</v>
      </c>
      <c r="P117" s="116" t="s">
        <v>31</v>
      </c>
      <c r="Q117" s="117">
        <v>393</v>
      </c>
      <c r="R117" s="117">
        <v>3279.825659385881</v>
      </c>
      <c r="S117" s="117">
        <v>8593.4700485698868</v>
      </c>
      <c r="T117" s="117">
        <v>1125.6613756613756</v>
      </c>
      <c r="U117" s="117">
        <v>7</v>
      </c>
      <c r="V117" s="117">
        <v>1741.9131785199236</v>
      </c>
      <c r="W117" s="117">
        <v>2220.3663935947402</v>
      </c>
      <c r="X117" s="117">
        <v>1569.182389937107</v>
      </c>
      <c r="Y117" s="117">
        <v>386</v>
      </c>
      <c r="Z117" s="117">
        <v>3308.9213009157784</v>
      </c>
      <c r="AA117" s="117">
        <v>8593.4700485698868</v>
      </c>
      <c r="AB117" s="117">
        <v>1125.6613756613756</v>
      </c>
    </row>
    <row r="118" spans="1:28" ht="14.25">
      <c r="A118" s="55" t="s">
        <v>30</v>
      </c>
      <c r="B118" s="10">
        <f t="shared" si="122"/>
        <v>1</v>
      </c>
      <c r="C118" s="10">
        <f t="shared" si="111"/>
        <v>1138.6880333528761</v>
      </c>
      <c r="D118" s="10">
        <f t="shared" si="112"/>
        <v>1138.6880333528761</v>
      </c>
      <c r="E118" s="10">
        <f t="shared" si="113"/>
        <v>1138.6880333528761</v>
      </c>
      <c r="F118" s="10">
        <f t="shared" si="114"/>
        <v>0</v>
      </c>
      <c r="G118" s="10">
        <f t="shared" si="115"/>
        <v>0</v>
      </c>
      <c r="H118" s="10">
        <f t="shared" si="116"/>
        <v>0</v>
      </c>
      <c r="I118" s="10">
        <f t="shared" si="117"/>
        <v>0</v>
      </c>
      <c r="J118" s="10">
        <f t="shared" si="118"/>
        <v>1</v>
      </c>
      <c r="K118" s="10">
        <f t="shared" si="119"/>
        <v>1138.6880333528761</v>
      </c>
      <c r="L118" s="10">
        <f t="shared" si="120"/>
        <v>1138.6880333528761</v>
      </c>
      <c r="M118" s="10">
        <f t="shared" si="121"/>
        <v>1138.6880333528761</v>
      </c>
      <c r="O118" s="116" t="s">
        <v>301</v>
      </c>
      <c r="P118" s="116" t="s">
        <v>32</v>
      </c>
      <c r="Q118" s="117">
        <v>93</v>
      </c>
      <c r="R118" s="117">
        <v>2416.8227072160544</v>
      </c>
      <c r="S118" s="117">
        <v>4687.4218554638665</v>
      </c>
      <c r="T118" s="117">
        <v>1283.7209302325582</v>
      </c>
      <c r="U118" s="117">
        <v>5</v>
      </c>
      <c r="V118" s="117">
        <v>2139.5833333333335</v>
      </c>
      <c r="W118" s="117">
        <v>2139.5833333333335</v>
      </c>
      <c r="X118" s="117">
        <v>2139.5833333333335</v>
      </c>
      <c r="Y118" s="117">
        <v>88</v>
      </c>
      <c r="Z118" s="117">
        <v>2432.7560045656355</v>
      </c>
      <c r="AA118" s="117">
        <v>4687.4218554638665</v>
      </c>
      <c r="AB118" s="117">
        <v>1283.7209302325582</v>
      </c>
    </row>
    <row r="119" spans="1:28" ht="14.25">
      <c r="A119" s="55" t="s">
        <v>31</v>
      </c>
      <c r="B119" s="10">
        <f t="shared" si="122"/>
        <v>393</v>
      </c>
      <c r="C119" s="10">
        <f t="shared" si="111"/>
        <v>3279.825659385881</v>
      </c>
      <c r="D119" s="10">
        <f t="shared" si="112"/>
        <v>8593.4700485698868</v>
      </c>
      <c r="E119" s="10">
        <f t="shared" si="113"/>
        <v>1125.6613756613756</v>
      </c>
      <c r="F119" s="10">
        <f t="shared" si="114"/>
        <v>7</v>
      </c>
      <c r="G119" s="10">
        <f t="shared" si="115"/>
        <v>1741.9131785199236</v>
      </c>
      <c r="H119" s="10">
        <f t="shared" si="116"/>
        <v>2220.3663935947402</v>
      </c>
      <c r="I119" s="10">
        <f t="shared" si="117"/>
        <v>1569.182389937107</v>
      </c>
      <c r="J119" s="10">
        <f t="shared" si="118"/>
        <v>386</v>
      </c>
      <c r="K119" s="10">
        <f t="shared" si="119"/>
        <v>3308.9213009157784</v>
      </c>
      <c r="L119" s="10">
        <f t="shared" si="120"/>
        <v>8593.4700485698868</v>
      </c>
      <c r="M119" s="10">
        <f t="shared" si="121"/>
        <v>1125.6613756613756</v>
      </c>
      <c r="O119" s="116" t="s">
        <v>301</v>
      </c>
      <c r="P119" s="116" t="s">
        <v>33</v>
      </c>
      <c r="Q119" s="117">
        <v>474</v>
      </c>
      <c r="R119" s="117">
        <v>2823.5386483884236</v>
      </c>
      <c r="S119" s="117">
        <v>8259.4195060392994</v>
      </c>
      <c r="T119" s="117">
        <v>1027.3972602739725</v>
      </c>
      <c r="U119" s="117">
        <v>3</v>
      </c>
      <c r="V119" s="117">
        <v>2760.2586259971285</v>
      </c>
      <c r="W119" s="117">
        <v>3105.4734586365462</v>
      </c>
      <c r="X119" s="117">
        <v>2265.625</v>
      </c>
      <c r="Y119" s="117">
        <v>471</v>
      </c>
      <c r="Z119" s="117">
        <v>2823.9417058558838</v>
      </c>
      <c r="AA119" s="117">
        <v>8259.4195060392994</v>
      </c>
      <c r="AB119" s="117">
        <v>1027.3972602739725</v>
      </c>
    </row>
    <row r="120" spans="1:28" ht="14.25">
      <c r="A120" s="55" t="s">
        <v>32</v>
      </c>
      <c r="B120" s="10">
        <f t="shared" si="122"/>
        <v>93</v>
      </c>
      <c r="C120" s="10">
        <f t="shared" si="111"/>
        <v>2416.8227072160544</v>
      </c>
      <c r="D120" s="10">
        <f t="shared" si="112"/>
        <v>4687.4218554638665</v>
      </c>
      <c r="E120" s="10">
        <f t="shared" si="113"/>
        <v>1283.7209302325582</v>
      </c>
      <c r="F120" s="10">
        <f t="shared" si="114"/>
        <v>5</v>
      </c>
      <c r="G120" s="10">
        <f t="shared" si="115"/>
        <v>2139.5833333333335</v>
      </c>
      <c r="H120" s="10">
        <f t="shared" si="116"/>
        <v>2139.5833333333335</v>
      </c>
      <c r="I120" s="10">
        <f t="shared" si="117"/>
        <v>2139.5833333333335</v>
      </c>
      <c r="J120" s="10">
        <f t="shared" si="118"/>
        <v>88</v>
      </c>
      <c r="K120" s="10">
        <f t="shared" si="119"/>
        <v>2432.7560045656355</v>
      </c>
      <c r="L120" s="10">
        <f t="shared" si="120"/>
        <v>4687.4218554638665</v>
      </c>
      <c r="M120" s="10">
        <f t="shared" si="121"/>
        <v>1283.7209302325582</v>
      </c>
      <c r="O120" s="116" t="s">
        <v>301</v>
      </c>
      <c r="P120" s="116" t="s">
        <v>34</v>
      </c>
      <c r="Q120" s="117">
        <v>212</v>
      </c>
      <c r="R120" s="117">
        <v>3083.5622276526797</v>
      </c>
      <c r="S120" s="117">
        <v>37142.857142857145</v>
      </c>
      <c r="T120" s="117">
        <v>865.38461538461536</v>
      </c>
      <c r="U120" s="118"/>
      <c r="V120" s="118"/>
      <c r="W120" s="118"/>
      <c r="X120" s="118"/>
      <c r="Y120" s="117">
        <v>212</v>
      </c>
      <c r="Z120" s="117">
        <v>3083.5622276526797</v>
      </c>
      <c r="AA120" s="117">
        <v>37142.857142857145</v>
      </c>
      <c r="AB120" s="117">
        <v>865.38461538461536</v>
      </c>
    </row>
    <row r="121" spans="1:28" ht="14.25">
      <c r="A121" s="55" t="s">
        <v>33</v>
      </c>
      <c r="B121" s="10">
        <f t="shared" si="122"/>
        <v>474</v>
      </c>
      <c r="C121" s="10">
        <f t="shared" si="111"/>
        <v>2823.5386483884236</v>
      </c>
      <c r="D121" s="10">
        <f t="shared" si="112"/>
        <v>8259.4195060392994</v>
      </c>
      <c r="E121" s="10">
        <f t="shared" si="113"/>
        <v>1027.3972602739725</v>
      </c>
      <c r="F121" s="10">
        <f t="shared" si="114"/>
        <v>3</v>
      </c>
      <c r="G121" s="10">
        <f t="shared" si="115"/>
        <v>2760.2586259971285</v>
      </c>
      <c r="H121" s="10">
        <f t="shared" si="116"/>
        <v>3105.4734586365462</v>
      </c>
      <c r="I121" s="10">
        <f t="shared" si="117"/>
        <v>2265.625</v>
      </c>
      <c r="J121" s="10">
        <f t="shared" si="118"/>
        <v>471</v>
      </c>
      <c r="K121" s="10">
        <f t="shared" si="119"/>
        <v>2823.9417058558838</v>
      </c>
      <c r="L121" s="10">
        <f t="shared" si="120"/>
        <v>8259.4195060392994</v>
      </c>
      <c r="M121" s="10">
        <f t="shared" si="121"/>
        <v>1027.3972602739725</v>
      </c>
      <c r="O121" s="116" t="s">
        <v>35</v>
      </c>
      <c r="P121" s="116" t="s">
        <v>36</v>
      </c>
      <c r="Q121" s="117">
        <v>15</v>
      </c>
      <c r="R121" s="117">
        <v>1705.0950735535757</v>
      </c>
      <c r="S121" s="117">
        <v>2445.3781512605042</v>
      </c>
      <c r="T121" s="117">
        <v>1200.0596302921883</v>
      </c>
      <c r="U121" s="118"/>
      <c r="V121" s="118"/>
      <c r="W121" s="118"/>
      <c r="X121" s="118"/>
      <c r="Y121" s="117">
        <v>15</v>
      </c>
      <c r="Z121" s="117">
        <v>1705.0950735535757</v>
      </c>
      <c r="AA121" s="117">
        <v>2445.3781512605042</v>
      </c>
      <c r="AB121" s="117">
        <v>1200.0596302921883</v>
      </c>
    </row>
    <row r="122" spans="1:28" ht="14.25">
      <c r="A122" s="55" t="s">
        <v>34</v>
      </c>
      <c r="B122" s="10">
        <f t="shared" si="122"/>
        <v>212</v>
      </c>
      <c r="C122" s="10">
        <f t="shared" si="111"/>
        <v>3083.5622276526797</v>
      </c>
      <c r="D122" s="10">
        <f t="shared" si="112"/>
        <v>37142.857142857145</v>
      </c>
      <c r="E122" s="10">
        <f t="shared" si="113"/>
        <v>865.38461538461536</v>
      </c>
      <c r="F122" s="10">
        <f t="shared" si="114"/>
        <v>0</v>
      </c>
      <c r="G122" s="10">
        <f t="shared" si="115"/>
        <v>0</v>
      </c>
      <c r="H122" s="10">
        <f t="shared" si="116"/>
        <v>0</v>
      </c>
      <c r="I122" s="10">
        <f t="shared" si="117"/>
        <v>0</v>
      </c>
      <c r="J122" s="10">
        <f t="shared" si="118"/>
        <v>212</v>
      </c>
      <c r="K122" s="10">
        <f t="shared" si="119"/>
        <v>3083.5622276526797</v>
      </c>
      <c r="L122" s="10">
        <f t="shared" si="120"/>
        <v>37142.857142857145</v>
      </c>
      <c r="M122" s="10">
        <f t="shared" si="121"/>
        <v>865.38461538461536</v>
      </c>
      <c r="O122" s="116" t="s">
        <v>35</v>
      </c>
      <c r="P122" s="116" t="s">
        <v>37</v>
      </c>
      <c r="Q122" s="117">
        <v>10</v>
      </c>
      <c r="R122" s="117">
        <v>1930.8805257457793</v>
      </c>
      <c r="S122" s="117">
        <v>2502.197802197802</v>
      </c>
      <c r="T122" s="117">
        <v>1497.8991596638655</v>
      </c>
      <c r="U122" s="118"/>
      <c r="V122" s="118"/>
      <c r="W122" s="118"/>
      <c r="X122" s="118"/>
      <c r="Y122" s="117">
        <v>10</v>
      </c>
      <c r="Z122" s="117">
        <v>1930.8805257457793</v>
      </c>
      <c r="AA122" s="117">
        <v>2502.197802197802</v>
      </c>
      <c r="AB122" s="117">
        <v>1497.8991596638655</v>
      </c>
    </row>
    <row r="123" spans="1:28" ht="14.25">
      <c r="A123" s="5" t="s">
        <v>35</v>
      </c>
      <c r="B123" s="6">
        <f>Q154</f>
        <v>577</v>
      </c>
      <c r="C123" s="6">
        <f t="shared" ref="C123" si="123">R154</f>
        <v>2665.1878760747345</v>
      </c>
      <c r="D123" s="6">
        <f t="shared" ref="D123" si="124">S154</f>
        <v>7897.272727272727</v>
      </c>
      <c r="E123" s="6">
        <f t="shared" ref="E123" si="125">T154</f>
        <v>974.57837837837837</v>
      </c>
      <c r="F123" s="6">
        <f t="shared" ref="F123" si="126">U154</f>
        <v>26</v>
      </c>
      <c r="G123" s="6">
        <f t="shared" ref="G123" si="127">V154</f>
        <v>2014.49158945771</v>
      </c>
      <c r="H123" s="6">
        <f t="shared" ref="H123" si="128">W154</f>
        <v>3412.5</v>
      </c>
      <c r="I123" s="6">
        <f t="shared" ref="I123" si="129">X154</f>
        <v>1595.4545454545455</v>
      </c>
      <c r="J123" s="6">
        <f t="shared" ref="J123" si="130">Y154</f>
        <v>551</v>
      </c>
      <c r="K123" s="6">
        <f t="shared" ref="K123" si="131">Z154</f>
        <v>2695.8922380566646</v>
      </c>
      <c r="L123" s="6">
        <f t="shared" ref="L123" si="132">AA154</f>
        <v>7897.272727272727</v>
      </c>
      <c r="M123" s="6">
        <f t="shared" ref="M123" si="133">AB154</f>
        <v>974.57837837837837</v>
      </c>
      <c r="O123" s="116" t="s">
        <v>35</v>
      </c>
      <c r="P123" s="116" t="s">
        <v>38</v>
      </c>
      <c r="Q123" s="117">
        <v>81</v>
      </c>
      <c r="R123" s="117">
        <v>2056.3088206483594</v>
      </c>
      <c r="S123" s="117">
        <v>4146.3414634146338</v>
      </c>
      <c r="T123" s="117">
        <v>1008.6089714544631</v>
      </c>
      <c r="U123" s="118"/>
      <c r="V123" s="118"/>
      <c r="W123" s="118"/>
      <c r="X123" s="118"/>
      <c r="Y123" s="117">
        <v>81</v>
      </c>
      <c r="Z123" s="117">
        <v>2056.3088206483594</v>
      </c>
      <c r="AA123" s="117">
        <v>4146.3414634146338</v>
      </c>
      <c r="AB123" s="117">
        <v>1008.6089714544631</v>
      </c>
    </row>
    <row r="124" spans="1:28" ht="14.25">
      <c r="A124" s="55" t="s">
        <v>36</v>
      </c>
      <c r="B124" s="10">
        <f>Q121</f>
        <v>15</v>
      </c>
      <c r="C124" s="10">
        <f t="shared" ref="C124:C129" si="134">R121</f>
        <v>1705.0950735535757</v>
      </c>
      <c r="D124" s="10">
        <f t="shared" ref="D124:D129" si="135">S121</f>
        <v>2445.3781512605042</v>
      </c>
      <c r="E124" s="10">
        <f t="shared" ref="E124:E129" si="136">T121</f>
        <v>1200.0596302921883</v>
      </c>
      <c r="F124" s="10">
        <f t="shared" ref="F124:F129" si="137">U121</f>
        <v>0</v>
      </c>
      <c r="G124" s="10">
        <f t="shared" ref="G124:G129" si="138">V121</f>
        <v>0</v>
      </c>
      <c r="H124" s="10">
        <f t="shared" ref="H124:H129" si="139">W121</f>
        <v>0</v>
      </c>
      <c r="I124" s="10">
        <f t="shared" ref="I124:I129" si="140">X121</f>
        <v>0</v>
      </c>
      <c r="J124" s="10">
        <f t="shared" ref="J124:J129" si="141">Y121</f>
        <v>15</v>
      </c>
      <c r="K124" s="10">
        <f t="shared" ref="K124:K129" si="142">Z121</f>
        <v>1705.0950735535757</v>
      </c>
      <c r="L124" s="10">
        <f t="shared" ref="L124:L129" si="143">AA121</f>
        <v>2445.3781512605042</v>
      </c>
      <c r="M124" s="10">
        <f t="shared" ref="M124:M129" si="144">AB121</f>
        <v>1200.0596302921883</v>
      </c>
      <c r="O124" s="116" t="s">
        <v>35</v>
      </c>
      <c r="P124" s="116" t="s">
        <v>39</v>
      </c>
      <c r="Q124" s="117">
        <v>81</v>
      </c>
      <c r="R124" s="117">
        <v>2636.277645371089</v>
      </c>
      <c r="S124" s="117">
        <v>4629.2372881355932</v>
      </c>
      <c r="T124" s="117">
        <v>1259.8314606741571</v>
      </c>
      <c r="U124" s="117">
        <v>5</v>
      </c>
      <c r="V124" s="117">
        <v>2502.6057222148802</v>
      </c>
      <c r="W124" s="117">
        <v>3412.5</v>
      </c>
      <c r="X124" s="117">
        <v>1739.1304347826087</v>
      </c>
      <c r="Y124" s="117">
        <v>76</v>
      </c>
      <c r="Z124" s="117">
        <v>2645.0718508418922</v>
      </c>
      <c r="AA124" s="117">
        <v>4629.2372881355932</v>
      </c>
      <c r="AB124" s="117">
        <v>1259.8314606741571</v>
      </c>
    </row>
    <row r="125" spans="1:28" ht="14.25">
      <c r="A125" s="55" t="s">
        <v>37</v>
      </c>
      <c r="B125" s="10">
        <f t="shared" ref="B125:B129" si="145">Q122</f>
        <v>10</v>
      </c>
      <c r="C125" s="10">
        <f t="shared" si="134"/>
        <v>1930.8805257457793</v>
      </c>
      <c r="D125" s="10">
        <f t="shared" si="135"/>
        <v>2502.197802197802</v>
      </c>
      <c r="E125" s="10">
        <f t="shared" si="136"/>
        <v>1497.8991596638655</v>
      </c>
      <c r="F125" s="10">
        <f t="shared" si="137"/>
        <v>0</v>
      </c>
      <c r="G125" s="10">
        <f t="shared" si="138"/>
        <v>0</v>
      </c>
      <c r="H125" s="10">
        <f t="shared" si="139"/>
        <v>0</v>
      </c>
      <c r="I125" s="10">
        <f t="shared" si="140"/>
        <v>0</v>
      </c>
      <c r="J125" s="10">
        <f t="shared" si="141"/>
        <v>10</v>
      </c>
      <c r="K125" s="10">
        <f t="shared" si="142"/>
        <v>1930.8805257457793</v>
      </c>
      <c r="L125" s="10">
        <f t="shared" si="143"/>
        <v>2502.197802197802</v>
      </c>
      <c r="M125" s="10">
        <f t="shared" si="144"/>
        <v>1497.8991596638655</v>
      </c>
      <c r="O125" s="116" t="s">
        <v>35</v>
      </c>
      <c r="P125" s="116" t="s">
        <v>40</v>
      </c>
      <c r="Q125" s="117">
        <v>79</v>
      </c>
      <c r="R125" s="117">
        <v>2814.3835745705524</v>
      </c>
      <c r="S125" s="117">
        <v>7897.272727272727</v>
      </c>
      <c r="T125" s="117">
        <v>974.57837837837837</v>
      </c>
      <c r="U125" s="117">
        <v>1</v>
      </c>
      <c r="V125" s="117">
        <v>2062.5</v>
      </c>
      <c r="W125" s="117">
        <v>2062.5</v>
      </c>
      <c r="X125" s="117">
        <v>2062.5</v>
      </c>
      <c r="Y125" s="117">
        <v>78</v>
      </c>
      <c r="Z125" s="117">
        <v>2824.023107577867</v>
      </c>
      <c r="AA125" s="117">
        <v>7897.272727272727</v>
      </c>
      <c r="AB125" s="117">
        <v>974.57837837837837</v>
      </c>
    </row>
    <row r="126" spans="1:28" ht="14.25">
      <c r="A126" s="55" t="s">
        <v>38</v>
      </c>
      <c r="B126" s="10">
        <f t="shared" si="145"/>
        <v>81</v>
      </c>
      <c r="C126" s="10">
        <f t="shared" si="134"/>
        <v>2056.3088206483594</v>
      </c>
      <c r="D126" s="10">
        <f t="shared" si="135"/>
        <v>4146.3414634146338</v>
      </c>
      <c r="E126" s="10">
        <f t="shared" si="136"/>
        <v>1008.6089714544631</v>
      </c>
      <c r="F126" s="10">
        <f t="shared" si="137"/>
        <v>0</v>
      </c>
      <c r="G126" s="10">
        <f t="shared" si="138"/>
        <v>0</v>
      </c>
      <c r="H126" s="10">
        <f t="shared" si="139"/>
        <v>0</v>
      </c>
      <c r="I126" s="10">
        <f t="shared" si="140"/>
        <v>0</v>
      </c>
      <c r="J126" s="10">
        <f t="shared" si="141"/>
        <v>81</v>
      </c>
      <c r="K126" s="10">
        <f t="shared" si="142"/>
        <v>2056.3088206483594</v>
      </c>
      <c r="L126" s="10">
        <f t="shared" si="143"/>
        <v>4146.3414634146338</v>
      </c>
      <c r="M126" s="10">
        <f t="shared" si="144"/>
        <v>1008.6089714544631</v>
      </c>
      <c r="O126" s="116" t="s">
        <v>35</v>
      </c>
      <c r="P126" s="116" t="s">
        <v>41</v>
      </c>
      <c r="Q126" s="117">
        <v>311</v>
      </c>
      <c r="R126" s="117">
        <v>2863.3195080247974</v>
      </c>
      <c r="S126" s="117">
        <v>5535.211267605634</v>
      </c>
      <c r="T126" s="117">
        <v>1534.4827586206898</v>
      </c>
      <c r="U126" s="117">
        <v>20</v>
      </c>
      <c r="V126" s="117">
        <v>1890.0626357413028</v>
      </c>
      <c r="W126" s="117">
        <v>2172.7272727272725</v>
      </c>
      <c r="X126" s="117">
        <v>1595.4545454545455</v>
      </c>
      <c r="Y126" s="117">
        <v>291</v>
      </c>
      <c r="Z126" s="117">
        <v>2930.2100147109495</v>
      </c>
      <c r="AA126" s="117">
        <v>5535.211267605634</v>
      </c>
      <c r="AB126" s="117">
        <v>1534.4827586206898</v>
      </c>
    </row>
    <row r="127" spans="1:28" ht="14.25">
      <c r="A127" s="55" t="s">
        <v>39</v>
      </c>
      <c r="B127" s="10">
        <f t="shared" si="145"/>
        <v>81</v>
      </c>
      <c r="C127" s="10">
        <f t="shared" si="134"/>
        <v>2636.277645371089</v>
      </c>
      <c r="D127" s="10">
        <f t="shared" si="135"/>
        <v>4629.2372881355932</v>
      </c>
      <c r="E127" s="10">
        <f t="shared" si="136"/>
        <v>1259.8314606741571</v>
      </c>
      <c r="F127" s="10">
        <f t="shared" si="137"/>
        <v>5</v>
      </c>
      <c r="G127" s="10">
        <f t="shared" si="138"/>
        <v>2502.6057222148802</v>
      </c>
      <c r="H127" s="10">
        <f t="shared" si="139"/>
        <v>3412.5</v>
      </c>
      <c r="I127" s="10">
        <f t="shared" si="140"/>
        <v>1739.1304347826087</v>
      </c>
      <c r="J127" s="10">
        <f t="shared" si="141"/>
        <v>76</v>
      </c>
      <c r="K127" s="10">
        <f t="shared" si="142"/>
        <v>2645.0718508418922</v>
      </c>
      <c r="L127" s="10">
        <f t="shared" si="143"/>
        <v>4629.2372881355932</v>
      </c>
      <c r="M127" s="10">
        <f t="shared" si="144"/>
        <v>1259.8314606741571</v>
      </c>
      <c r="O127" s="116" t="s">
        <v>42</v>
      </c>
      <c r="P127" s="116" t="s">
        <v>43</v>
      </c>
      <c r="Q127" s="117">
        <v>5</v>
      </c>
      <c r="R127" s="117">
        <v>1330.6253208143769</v>
      </c>
      <c r="S127" s="117">
        <v>1713.2142857142858</v>
      </c>
      <c r="T127" s="117">
        <v>775.85998062015506</v>
      </c>
      <c r="U127" s="117">
        <v>1</v>
      </c>
      <c r="V127" s="117">
        <v>1560</v>
      </c>
      <c r="W127" s="117">
        <v>1560</v>
      </c>
      <c r="X127" s="117">
        <v>1560</v>
      </c>
      <c r="Y127" s="117">
        <v>4</v>
      </c>
      <c r="Z127" s="117">
        <v>1273.2816510179712</v>
      </c>
      <c r="AA127" s="117">
        <v>1713.2142857142858</v>
      </c>
      <c r="AB127" s="117">
        <v>775.85998062015506</v>
      </c>
    </row>
    <row r="128" spans="1:28" ht="14.25">
      <c r="A128" s="55" t="s">
        <v>40</v>
      </c>
      <c r="B128" s="10">
        <f t="shared" si="145"/>
        <v>79</v>
      </c>
      <c r="C128" s="10">
        <f t="shared" si="134"/>
        <v>2814.3835745705524</v>
      </c>
      <c r="D128" s="10">
        <f t="shared" si="135"/>
        <v>7897.272727272727</v>
      </c>
      <c r="E128" s="10">
        <f t="shared" si="136"/>
        <v>974.57837837837837</v>
      </c>
      <c r="F128" s="10">
        <f t="shared" si="137"/>
        <v>1</v>
      </c>
      <c r="G128" s="10">
        <f t="shared" si="138"/>
        <v>2062.5</v>
      </c>
      <c r="H128" s="10">
        <f t="shared" si="139"/>
        <v>2062.5</v>
      </c>
      <c r="I128" s="10">
        <f t="shared" si="140"/>
        <v>2062.5</v>
      </c>
      <c r="J128" s="10">
        <f t="shared" si="141"/>
        <v>78</v>
      </c>
      <c r="K128" s="10">
        <f t="shared" si="142"/>
        <v>2824.023107577867</v>
      </c>
      <c r="L128" s="10">
        <f t="shared" si="143"/>
        <v>7897.272727272727</v>
      </c>
      <c r="M128" s="10">
        <f t="shared" si="144"/>
        <v>974.57837837837837</v>
      </c>
      <c r="O128" s="116" t="s">
        <v>42</v>
      </c>
      <c r="P128" s="116" t="s">
        <v>44</v>
      </c>
      <c r="Q128" s="117">
        <v>61</v>
      </c>
      <c r="R128" s="117">
        <v>4275.2550778807772</v>
      </c>
      <c r="S128" s="117">
        <v>13691.862068965518</v>
      </c>
      <c r="T128" s="117">
        <v>1131.6239316239316</v>
      </c>
      <c r="U128" s="117">
        <v>4</v>
      </c>
      <c r="V128" s="117">
        <v>2920.298033217055</v>
      </c>
      <c r="W128" s="117">
        <v>3666.6666666666665</v>
      </c>
      <c r="X128" s="117">
        <v>2269.4610778443116</v>
      </c>
      <c r="Y128" s="117">
        <v>57</v>
      </c>
      <c r="Z128" s="117">
        <v>4354.958433449232</v>
      </c>
      <c r="AA128" s="117">
        <v>13691.862068965518</v>
      </c>
      <c r="AB128" s="117">
        <v>1131.6239316239316</v>
      </c>
    </row>
    <row r="129" spans="1:28" ht="14.25">
      <c r="A129" s="55" t="s">
        <v>41</v>
      </c>
      <c r="B129" s="10">
        <f t="shared" si="145"/>
        <v>311</v>
      </c>
      <c r="C129" s="10">
        <f t="shared" si="134"/>
        <v>2863.3195080247974</v>
      </c>
      <c r="D129" s="10">
        <f t="shared" si="135"/>
        <v>5535.211267605634</v>
      </c>
      <c r="E129" s="10">
        <f t="shared" si="136"/>
        <v>1534.4827586206898</v>
      </c>
      <c r="F129" s="10">
        <f t="shared" si="137"/>
        <v>20</v>
      </c>
      <c r="G129" s="10">
        <f t="shared" si="138"/>
        <v>1890.0626357413028</v>
      </c>
      <c r="H129" s="10">
        <f t="shared" si="139"/>
        <v>2172.7272727272725</v>
      </c>
      <c r="I129" s="10">
        <f t="shared" si="140"/>
        <v>1595.4545454545455</v>
      </c>
      <c r="J129" s="10">
        <f t="shared" si="141"/>
        <v>291</v>
      </c>
      <c r="K129" s="10">
        <f t="shared" si="142"/>
        <v>2930.2100147109495</v>
      </c>
      <c r="L129" s="10">
        <f t="shared" si="143"/>
        <v>5535.211267605634</v>
      </c>
      <c r="M129" s="10">
        <f t="shared" si="144"/>
        <v>1534.4827586206898</v>
      </c>
      <c r="O129" s="116" t="s">
        <v>45</v>
      </c>
      <c r="P129" s="116" t="s">
        <v>46</v>
      </c>
      <c r="Q129" s="117">
        <v>27</v>
      </c>
      <c r="R129" s="117">
        <v>2664.2911836230001</v>
      </c>
      <c r="S129" s="117">
        <v>6043.7687500000002</v>
      </c>
      <c r="T129" s="117">
        <v>767.71232876712327</v>
      </c>
      <c r="U129" s="117">
        <v>23</v>
      </c>
      <c r="V129" s="117">
        <v>2900.0852793369932</v>
      </c>
      <c r="W129" s="117">
        <v>6043.7687500000002</v>
      </c>
      <c r="X129" s="117">
        <v>767.71232876712327</v>
      </c>
      <c r="Y129" s="117">
        <v>4</v>
      </c>
      <c r="Z129" s="117">
        <v>1308.4751332675389</v>
      </c>
      <c r="AA129" s="117">
        <v>1482.5315918020599</v>
      </c>
      <c r="AB129" s="117">
        <v>1019.6078431372549</v>
      </c>
    </row>
    <row r="130" spans="1:28" ht="14.25">
      <c r="A130" s="5" t="s">
        <v>42</v>
      </c>
      <c r="B130" s="6">
        <f>Q155</f>
        <v>66</v>
      </c>
      <c r="C130" s="6">
        <f t="shared" ref="C130" si="146">R155</f>
        <v>4025.7101832141338</v>
      </c>
      <c r="D130" s="6">
        <f t="shared" ref="D130" si="147">S155</f>
        <v>13691.862068965518</v>
      </c>
      <c r="E130" s="6">
        <f t="shared" ref="E130" si="148">T155</f>
        <v>775.85998062015506</v>
      </c>
      <c r="F130" s="6">
        <f t="shared" ref="F130" si="149">U155</f>
        <v>5</v>
      </c>
      <c r="G130" s="6">
        <f t="shared" ref="G130" si="150">V155</f>
        <v>2580.2235249127912</v>
      </c>
      <c r="H130" s="6">
        <f t="shared" ref="H130" si="151">W155</f>
        <v>3666.6666666666665</v>
      </c>
      <c r="I130" s="6">
        <f t="shared" ref="I130" si="152">X155</f>
        <v>1560</v>
      </c>
      <c r="J130" s="6">
        <f t="shared" ref="J130" si="153">Y155</f>
        <v>61</v>
      </c>
      <c r="K130" s="6">
        <f t="shared" ref="K130" si="154">Z155</f>
        <v>4130.8364856360495</v>
      </c>
      <c r="L130" s="6">
        <f t="shared" ref="L130" si="155">AA155</f>
        <v>13691.862068965518</v>
      </c>
      <c r="M130" s="6">
        <f t="shared" ref="M130" si="156">AB155</f>
        <v>775.85998062015506</v>
      </c>
      <c r="O130" s="116" t="s">
        <v>45</v>
      </c>
      <c r="P130" s="116" t="s">
        <v>47</v>
      </c>
      <c r="Q130" s="117">
        <v>73</v>
      </c>
      <c r="R130" s="117">
        <v>3643.3263753654992</v>
      </c>
      <c r="S130" s="117">
        <v>8481.0126582278481</v>
      </c>
      <c r="T130" s="117">
        <v>1072.0338983050849</v>
      </c>
      <c r="U130" s="118"/>
      <c r="V130" s="118"/>
      <c r="W130" s="118"/>
      <c r="X130" s="118"/>
      <c r="Y130" s="117">
        <v>73</v>
      </c>
      <c r="Z130" s="117">
        <v>3643.3263753654992</v>
      </c>
      <c r="AA130" s="117">
        <v>8481.0126582278481</v>
      </c>
      <c r="AB130" s="117">
        <v>1072.0338983050849</v>
      </c>
    </row>
    <row r="131" spans="1:28" ht="14.25">
      <c r="A131" s="55" t="s">
        <v>43</v>
      </c>
      <c r="B131" s="10">
        <f>Q127</f>
        <v>5</v>
      </c>
      <c r="C131" s="10">
        <f t="shared" ref="C131:C132" si="157">R127</f>
        <v>1330.6253208143769</v>
      </c>
      <c r="D131" s="10">
        <f t="shared" ref="D131:D132" si="158">S127</f>
        <v>1713.2142857142858</v>
      </c>
      <c r="E131" s="10">
        <f t="shared" ref="E131:E132" si="159">T127</f>
        <v>775.85998062015506</v>
      </c>
      <c r="F131" s="10">
        <f t="shared" ref="F131:F132" si="160">U127</f>
        <v>1</v>
      </c>
      <c r="G131" s="10">
        <f t="shared" ref="G131:G132" si="161">V127</f>
        <v>1560</v>
      </c>
      <c r="H131" s="10">
        <f t="shared" ref="H131:H132" si="162">W127</f>
        <v>1560</v>
      </c>
      <c r="I131" s="10">
        <f t="shared" ref="I131:I132" si="163">X127</f>
        <v>1560</v>
      </c>
      <c r="J131" s="10">
        <f t="shared" ref="J131:J132" si="164">Y127</f>
        <v>4</v>
      </c>
      <c r="K131" s="10">
        <f t="shared" ref="K131:K132" si="165">Z127</f>
        <v>1273.2816510179712</v>
      </c>
      <c r="L131" s="10">
        <f t="shared" ref="L131:L132" si="166">AA127</f>
        <v>1713.2142857142858</v>
      </c>
      <c r="M131" s="10">
        <f t="shared" ref="M131:M132" si="167">AB127</f>
        <v>775.85998062015506</v>
      </c>
      <c r="O131" s="116" t="s">
        <v>45</v>
      </c>
      <c r="P131" s="116" t="s">
        <v>48</v>
      </c>
      <c r="Q131" s="117">
        <v>14</v>
      </c>
      <c r="R131" s="117">
        <v>2749.9031954561215</v>
      </c>
      <c r="S131" s="117">
        <v>4492.8</v>
      </c>
      <c r="T131" s="117">
        <v>1259.2592592592594</v>
      </c>
      <c r="U131" s="117">
        <v>3</v>
      </c>
      <c r="V131" s="117">
        <v>1957.1903014200932</v>
      </c>
      <c r="W131" s="117">
        <v>2757.8571428571427</v>
      </c>
      <c r="X131" s="117">
        <v>1259.2592592592594</v>
      </c>
      <c r="Y131" s="117">
        <v>11</v>
      </c>
      <c r="Z131" s="117">
        <v>2966.0976211023117</v>
      </c>
      <c r="AA131" s="117">
        <v>4492.8</v>
      </c>
      <c r="AB131" s="117">
        <v>2033.4037488471797</v>
      </c>
    </row>
    <row r="132" spans="1:28" ht="14.25">
      <c r="A132" s="55" t="s">
        <v>44</v>
      </c>
      <c r="B132" s="10">
        <f>Q128</f>
        <v>61</v>
      </c>
      <c r="C132" s="10">
        <f t="shared" si="157"/>
        <v>4275.2550778807772</v>
      </c>
      <c r="D132" s="10">
        <f t="shared" si="158"/>
        <v>13691.862068965518</v>
      </c>
      <c r="E132" s="10">
        <f t="shared" si="159"/>
        <v>1131.6239316239316</v>
      </c>
      <c r="F132" s="10">
        <f t="shared" si="160"/>
        <v>4</v>
      </c>
      <c r="G132" s="10">
        <f t="shared" si="161"/>
        <v>2920.298033217055</v>
      </c>
      <c r="H132" s="10">
        <f t="shared" si="162"/>
        <v>3666.6666666666665</v>
      </c>
      <c r="I132" s="10">
        <f t="shared" si="163"/>
        <v>2269.4610778443116</v>
      </c>
      <c r="J132" s="10">
        <f t="shared" si="164"/>
        <v>57</v>
      </c>
      <c r="K132" s="10">
        <f t="shared" si="165"/>
        <v>4354.958433449232</v>
      </c>
      <c r="L132" s="10">
        <f t="shared" si="166"/>
        <v>13691.862068965518</v>
      </c>
      <c r="M132" s="10">
        <f t="shared" si="167"/>
        <v>1131.6239316239316</v>
      </c>
      <c r="O132" s="116" t="s">
        <v>49</v>
      </c>
      <c r="P132" s="116" t="s">
        <v>50</v>
      </c>
      <c r="Q132" s="117">
        <v>24</v>
      </c>
      <c r="R132" s="117">
        <v>2677.6129670780069</v>
      </c>
      <c r="S132" s="117">
        <v>5000</v>
      </c>
      <c r="T132" s="117">
        <v>1466.4360136801081</v>
      </c>
      <c r="U132" s="117">
        <v>19</v>
      </c>
      <c r="V132" s="117">
        <v>2553.2611116394087</v>
      </c>
      <c r="W132" s="117">
        <v>5000</v>
      </c>
      <c r="X132" s="117">
        <v>1466.4360136801081</v>
      </c>
      <c r="Y132" s="117">
        <v>5</v>
      </c>
      <c r="Z132" s="117">
        <v>3150.1500177446792</v>
      </c>
      <c r="AA132" s="117">
        <v>3924.4514518460123</v>
      </c>
      <c r="AB132" s="117">
        <v>2768.0652680652684</v>
      </c>
    </row>
    <row r="133" spans="1:28" ht="14.25">
      <c r="A133" s="5" t="s">
        <v>45</v>
      </c>
      <c r="B133" s="6">
        <f>Q156</f>
        <v>114</v>
      </c>
      <c r="C133" s="6">
        <f t="shared" ref="C133" si="168">R156</f>
        <v>3298.7080152258659</v>
      </c>
      <c r="D133" s="6">
        <f t="shared" ref="D133" si="169">S156</f>
        <v>8481.0126582278481</v>
      </c>
      <c r="E133" s="6">
        <f t="shared" ref="E133" si="170">T156</f>
        <v>767.71232876712327</v>
      </c>
      <c r="F133" s="6">
        <f t="shared" ref="F133" si="171">U156</f>
        <v>26</v>
      </c>
      <c r="G133" s="6">
        <f t="shared" ref="G133" si="172">V156</f>
        <v>2791.2897049619673</v>
      </c>
      <c r="H133" s="6">
        <f t="shared" ref="H133" si="173">W156</f>
        <v>6043.7687500000002</v>
      </c>
      <c r="I133" s="6">
        <f t="shared" ref="I133" si="174">X156</f>
        <v>767.71232876712327</v>
      </c>
      <c r="J133" s="6">
        <f t="shared" ref="J133" si="175">Y156</f>
        <v>88</v>
      </c>
      <c r="K133" s="6">
        <f t="shared" ref="K133" si="176">Z156</f>
        <v>3450.3502688679496</v>
      </c>
      <c r="L133" s="6">
        <f t="shared" ref="L133" si="177">AA156</f>
        <v>8481.0126582278481</v>
      </c>
      <c r="M133" s="6">
        <f t="shared" ref="M133" si="178">AB156</f>
        <v>1019.6078431372549</v>
      </c>
      <c r="O133" s="116" t="s">
        <v>49</v>
      </c>
      <c r="P133" s="116" t="s">
        <v>51</v>
      </c>
      <c r="Q133" s="117">
        <v>45</v>
      </c>
      <c r="R133" s="117">
        <v>3067.3140815209304</v>
      </c>
      <c r="S133" s="117">
        <v>6548.3870967741932</v>
      </c>
      <c r="T133" s="117">
        <v>1687.1718130869592</v>
      </c>
      <c r="U133" s="117">
        <v>8</v>
      </c>
      <c r="V133" s="117">
        <v>2261.5075121209993</v>
      </c>
      <c r="W133" s="117">
        <v>3458.3333333333335</v>
      </c>
      <c r="X133" s="117">
        <v>1973.1891891891892</v>
      </c>
      <c r="Y133" s="117">
        <v>37</v>
      </c>
      <c r="Z133" s="117">
        <v>3251.498440240915</v>
      </c>
      <c r="AA133" s="117">
        <v>6548.3870967741932</v>
      </c>
      <c r="AB133" s="117">
        <v>1687.1718130869592</v>
      </c>
    </row>
    <row r="134" spans="1:28" ht="14.25">
      <c r="A134" s="55" t="s">
        <v>46</v>
      </c>
      <c r="B134" s="10">
        <f>Q129</f>
        <v>27</v>
      </c>
      <c r="C134" s="10">
        <f t="shared" ref="C134:C136" si="179">R129</f>
        <v>2664.2911836230001</v>
      </c>
      <c r="D134" s="10">
        <f t="shared" ref="D134:D136" si="180">S129</f>
        <v>6043.7687500000002</v>
      </c>
      <c r="E134" s="10">
        <f t="shared" ref="E134:E136" si="181">T129</f>
        <v>767.71232876712327</v>
      </c>
      <c r="F134" s="10">
        <f t="shared" ref="F134:F136" si="182">U129</f>
        <v>23</v>
      </c>
      <c r="G134" s="10">
        <f t="shared" ref="G134:G136" si="183">V129</f>
        <v>2900.0852793369932</v>
      </c>
      <c r="H134" s="10">
        <f t="shared" ref="H134:H136" si="184">W129</f>
        <v>6043.7687500000002</v>
      </c>
      <c r="I134" s="10">
        <f t="shared" ref="I134:I136" si="185">X129</f>
        <v>767.71232876712327</v>
      </c>
      <c r="J134" s="10">
        <f t="shared" ref="J134:J136" si="186">Y129</f>
        <v>4</v>
      </c>
      <c r="K134" s="10">
        <f t="shared" ref="K134:K136" si="187">Z129</f>
        <v>1308.4751332675389</v>
      </c>
      <c r="L134" s="10">
        <f t="shared" ref="L134:L136" si="188">AA129</f>
        <v>1482.5315918020599</v>
      </c>
      <c r="M134" s="10">
        <f t="shared" ref="M134:M136" si="189">AB129</f>
        <v>1019.6078431372549</v>
      </c>
      <c r="O134" s="116" t="s">
        <v>302</v>
      </c>
      <c r="P134" s="116" t="s">
        <v>53</v>
      </c>
      <c r="Q134" s="117">
        <v>24</v>
      </c>
      <c r="R134" s="117">
        <v>2749.8081860742882</v>
      </c>
      <c r="S134" s="117">
        <v>6111.7726137891295</v>
      </c>
      <c r="T134" s="117">
        <v>1313.5461546860172</v>
      </c>
      <c r="U134" s="117">
        <v>4</v>
      </c>
      <c r="V134" s="117">
        <v>2583.5543766578248</v>
      </c>
      <c r="W134" s="117">
        <v>2724.1379310344828</v>
      </c>
      <c r="X134" s="117">
        <v>2230.7692307692309</v>
      </c>
      <c r="Y134" s="117">
        <v>20</v>
      </c>
      <c r="Z134" s="117">
        <v>2783.058947957581</v>
      </c>
      <c r="AA134" s="117">
        <v>6111.7726137891295</v>
      </c>
      <c r="AB134" s="117">
        <v>1313.5461546860172</v>
      </c>
    </row>
    <row r="135" spans="1:28" ht="14.25">
      <c r="A135" s="55" t="s">
        <v>47</v>
      </c>
      <c r="B135" s="10">
        <f t="shared" ref="B135:B136" si="190">Q130</f>
        <v>73</v>
      </c>
      <c r="C135" s="10">
        <f t="shared" si="179"/>
        <v>3643.3263753654992</v>
      </c>
      <c r="D135" s="10">
        <f t="shared" si="180"/>
        <v>8481.0126582278481</v>
      </c>
      <c r="E135" s="10">
        <f t="shared" si="181"/>
        <v>1072.0338983050849</v>
      </c>
      <c r="F135" s="10">
        <f t="shared" si="182"/>
        <v>0</v>
      </c>
      <c r="G135" s="10">
        <f t="shared" si="183"/>
        <v>0</v>
      </c>
      <c r="H135" s="10">
        <f t="shared" si="184"/>
        <v>0</v>
      </c>
      <c r="I135" s="10">
        <f t="shared" si="185"/>
        <v>0</v>
      </c>
      <c r="J135" s="10">
        <f t="shared" si="186"/>
        <v>73</v>
      </c>
      <c r="K135" s="10">
        <f t="shared" si="187"/>
        <v>3643.3263753654992</v>
      </c>
      <c r="L135" s="10">
        <f t="shared" si="188"/>
        <v>8481.0126582278481</v>
      </c>
      <c r="M135" s="10">
        <f t="shared" si="189"/>
        <v>1072.0338983050849</v>
      </c>
      <c r="O135" s="116" t="s">
        <v>303</v>
      </c>
      <c r="P135" s="116" t="s">
        <v>72</v>
      </c>
      <c r="Q135" s="117">
        <v>2</v>
      </c>
      <c r="R135" s="117">
        <v>1307.3747072599531</v>
      </c>
      <c r="S135" s="117">
        <v>1607.1428571428571</v>
      </c>
      <c r="T135" s="117">
        <v>1007.6065573770492</v>
      </c>
      <c r="U135" s="117">
        <v>1</v>
      </c>
      <c r="V135" s="117">
        <v>1007.6065573770492</v>
      </c>
      <c r="W135" s="117">
        <v>1007.6065573770492</v>
      </c>
      <c r="X135" s="117">
        <v>1007.6065573770492</v>
      </c>
      <c r="Y135" s="117">
        <v>1</v>
      </c>
      <c r="Z135" s="117">
        <v>1607.1428571428571</v>
      </c>
      <c r="AA135" s="117">
        <v>1607.1428571428571</v>
      </c>
      <c r="AB135" s="117">
        <v>1607.1428571428571</v>
      </c>
    </row>
    <row r="136" spans="1:28" ht="14.25">
      <c r="A136" s="55" t="s">
        <v>48</v>
      </c>
      <c r="B136" s="10">
        <f t="shared" si="190"/>
        <v>14</v>
      </c>
      <c r="C136" s="10">
        <f t="shared" si="179"/>
        <v>2749.9031954561215</v>
      </c>
      <c r="D136" s="10">
        <f t="shared" si="180"/>
        <v>4492.8</v>
      </c>
      <c r="E136" s="10">
        <f t="shared" si="181"/>
        <v>1259.2592592592594</v>
      </c>
      <c r="F136" s="10">
        <f t="shared" si="182"/>
        <v>3</v>
      </c>
      <c r="G136" s="10">
        <f t="shared" si="183"/>
        <v>1957.1903014200932</v>
      </c>
      <c r="H136" s="10">
        <f t="shared" si="184"/>
        <v>2757.8571428571427</v>
      </c>
      <c r="I136" s="10">
        <f t="shared" si="185"/>
        <v>1259.2592592592594</v>
      </c>
      <c r="J136" s="10">
        <f t="shared" si="186"/>
        <v>11</v>
      </c>
      <c r="K136" s="10">
        <f t="shared" si="187"/>
        <v>2966.0976211023117</v>
      </c>
      <c r="L136" s="10">
        <f t="shared" si="188"/>
        <v>4492.8</v>
      </c>
      <c r="M136" s="10">
        <f t="shared" si="189"/>
        <v>2033.4037488471797</v>
      </c>
      <c r="O136" s="116" t="s">
        <v>303</v>
      </c>
      <c r="P136" s="116" t="s">
        <v>56</v>
      </c>
      <c r="Q136" s="117">
        <v>4</v>
      </c>
      <c r="R136" s="117">
        <v>1376.3016635006834</v>
      </c>
      <c r="S136" s="117">
        <v>1886.9479235332894</v>
      </c>
      <c r="T136" s="117">
        <v>884.70973017170888</v>
      </c>
      <c r="U136" s="118"/>
      <c r="V136" s="118"/>
      <c r="W136" s="118"/>
      <c r="X136" s="118"/>
      <c r="Y136" s="117">
        <v>4</v>
      </c>
      <c r="Z136" s="117">
        <v>1376.3016635006834</v>
      </c>
      <c r="AA136" s="117">
        <v>1886.9479235332894</v>
      </c>
      <c r="AB136" s="117">
        <v>884.70973017170888</v>
      </c>
    </row>
    <row r="137" spans="1:28" ht="14.25">
      <c r="A137" s="5" t="s">
        <v>49</v>
      </c>
      <c r="B137" s="6">
        <f>Q157</f>
        <v>69</v>
      </c>
      <c r="C137" s="6">
        <f t="shared" ref="C137" si="191">R157</f>
        <v>2927.7196524667488</v>
      </c>
      <c r="D137" s="6">
        <f t="shared" ref="D137" si="192">S157</f>
        <v>6548.3870967741932</v>
      </c>
      <c r="E137" s="6">
        <f t="shared" ref="E137" si="193">T157</f>
        <v>1466.4360136801081</v>
      </c>
      <c r="F137" s="6">
        <f t="shared" ref="F137" si="194">U157</f>
        <v>27</v>
      </c>
      <c r="G137" s="6">
        <f t="shared" ref="G137" si="195">V157</f>
        <v>2466.815600670991</v>
      </c>
      <c r="H137" s="6">
        <f t="shared" ref="H137" si="196">W157</f>
        <v>5000</v>
      </c>
      <c r="I137" s="6">
        <f t="shared" ref="I137" si="197">X157</f>
        <v>1466.4360136801081</v>
      </c>
      <c r="J137" s="6">
        <f t="shared" ref="J137" si="198">Y157</f>
        <v>42</v>
      </c>
      <c r="K137" s="6">
        <f t="shared" ref="K137" si="199">Z157</f>
        <v>3238.8298874288857</v>
      </c>
      <c r="L137" s="6">
        <f t="shared" ref="L137" si="200">AA157</f>
        <v>6548.3870967741932</v>
      </c>
      <c r="M137" s="6">
        <f t="shared" ref="M137" si="201">AB157</f>
        <v>1687.1718130869592</v>
      </c>
      <c r="O137" s="116" t="s">
        <v>303</v>
      </c>
      <c r="P137" s="116" t="s">
        <v>57</v>
      </c>
      <c r="Q137" s="117">
        <v>3</v>
      </c>
      <c r="R137" s="117">
        <v>1822.8987993138937</v>
      </c>
      <c r="S137" s="117">
        <v>2264.1509433962265</v>
      </c>
      <c r="T137" s="117">
        <v>1287.878787878788</v>
      </c>
      <c r="U137" s="118"/>
      <c r="V137" s="118"/>
      <c r="W137" s="118"/>
      <c r="X137" s="118"/>
      <c r="Y137" s="117">
        <v>3</v>
      </c>
      <c r="Z137" s="117">
        <v>1822.8987993138937</v>
      </c>
      <c r="AA137" s="117">
        <v>2264.1509433962265</v>
      </c>
      <c r="AB137" s="117">
        <v>1287.878787878788</v>
      </c>
    </row>
    <row r="138" spans="1:28" ht="14.25">
      <c r="A138" s="55" t="s">
        <v>50</v>
      </c>
      <c r="B138" s="10">
        <f>Q132</f>
        <v>24</v>
      </c>
      <c r="C138" s="10">
        <f t="shared" ref="C138:C139" si="202">R132</f>
        <v>2677.6129670780069</v>
      </c>
      <c r="D138" s="10">
        <f t="shared" ref="D138:D139" si="203">S132</f>
        <v>5000</v>
      </c>
      <c r="E138" s="10">
        <f t="shared" ref="E138:E139" si="204">T132</f>
        <v>1466.4360136801081</v>
      </c>
      <c r="F138" s="10">
        <f t="shared" ref="F138:F139" si="205">U132</f>
        <v>19</v>
      </c>
      <c r="G138" s="10">
        <f t="shared" ref="G138:G139" si="206">V132</f>
        <v>2553.2611116394087</v>
      </c>
      <c r="H138" s="10">
        <f t="shared" ref="H138:H139" si="207">W132</f>
        <v>5000</v>
      </c>
      <c r="I138" s="10">
        <f t="shared" ref="I138:I139" si="208">X132</f>
        <v>1466.4360136801081</v>
      </c>
      <c r="J138" s="10">
        <f t="shared" ref="J138:J139" si="209">Y132</f>
        <v>5</v>
      </c>
      <c r="K138" s="10">
        <f t="shared" ref="K138:K139" si="210">Z132</f>
        <v>3150.1500177446792</v>
      </c>
      <c r="L138" s="10">
        <f t="shared" ref="L138:L139" si="211">AA132</f>
        <v>3924.4514518460123</v>
      </c>
      <c r="M138" s="10">
        <f t="shared" ref="M138:M139" si="212">AB132</f>
        <v>2768.0652680652684</v>
      </c>
      <c r="O138" s="116" t="s">
        <v>303</v>
      </c>
      <c r="P138" s="116" t="s">
        <v>58</v>
      </c>
      <c r="Q138" s="117">
        <v>28</v>
      </c>
      <c r="R138" s="117">
        <v>2920.8574968334806</v>
      </c>
      <c r="S138" s="117">
        <v>4537.7749442142176</v>
      </c>
      <c r="T138" s="117">
        <v>1481.4814814814815</v>
      </c>
      <c r="U138" s="117">
        <v>6</v>
      </c>
      <c r="V138" s="117">
        <v>2857.7311757523521</v>
      </c>
      <c r="W138" s="117">
        <v>4055.5555555555557</v>
      </c>
      <c r="X138" s="117">
        <v>2346.7294117647057</v>
      </c>
      <c r="Y138" s="117">
        <v>22</v>
      </c>
      <c r="Z138" s="117">
        <v>2935.2043879882808</v>
      </c>
      <c r="AA138" s="117">
        <v>4537.7749442142176</v>
      </c>
      <c r="AB138" s="117">
        <v>1481.4814814814815</v>
      </c>
    </row>
    <row r="139" spans="1:28" ht="14.25">
      <c r="A139" s="55" t="s">
        <v>51</v>
      </c>
      <c r="B139" s="10">
        <f>Q133</f>
        <v>45</v>
      </c>
      <c r="C139" s="10">
        <f t="shared" si="202"/>
        <v>3067.3140815209304</v>
      </c>
      <c r="D139" s="10">
        <f t="shared" si="203"/>
        <v>6548.3870967741932</v>
      </c>
      <c r="E139" s="10">
        <f t="shared" si="204"/>
        <v>1687.1718130869592</v>
      </c>
      <c r="F139" s="10">
        <f t="shared" si="205"/>
        <v>8</v>
      </c>
      <c r="G139" s="10">
        <f t="shared" si="206"/>
        <v>2261.5075121209993</v>
      </c>
      <c r="H139" s="10">
        <f t="shared" si="207"/>
        <v>3458.3333333333335</v>
      </c>
      <c r="I139" s="10">
        <f t="shared" si="208"/>
        <v>1973.1891891891892</v>
      </c>
      <c r="J139" s="10">
        <f t="shared" si="209"/>
        <v>37</v>
      </c>
      <c r="K139" s="10">
        <f t="shared" si="210"/>
        <v>3251.498440240915</v>
      </c>
      <c r="L139" s="10">
        <f t="shared" si="211"/>
        <v>6548.3870967741932</v>
      </c>
      <c r="M139" s="10">
        <f t="shared" si="212"/>
        <v>1687.1718130869592</v>
      </c>
      <c r="O139" s="116" t="s">
        <v>59</v>
      </c>
      <c r="P139" s="116" t="s">
        <v>60</v>
      </c>
      <c r="Q139" s="117">
        <v>75</v>
      </c>
      <c r="R139" s="117">
        <v>3235.6438092578173</v>
      </c>
      <c r="S139" s="117">
        <v>8527.5724843661174</v>
      </c>
      <c r="T139" s="117">
        <v>1473.2142857142858</v>
      </c>
      <c r="U139" s="117">
        <v>4</v>
      </c>
      <c r="V139" s="117">
        <v>1502.9761904761906</v>
      </c>
      <c r="W139" s="117">
        <v>1547.6190476190477</v>
      </c>
      <c r="X139" s="117">
        <v>1473.2142857142858</v>
      </c>
      <c r="Y139" s="117">
        <v>71</v>
      </c>
      <c r="Z139" s="117">
        <v>3333.2588863722754</v>
      </c>
      <c r="AA139" s="117">
        <v>8527.5724843661174</v>
      </c>
      <c r="AB139" s="117">
        <v>1747.3058973271106</v>
      </c>
    </row>
    <row r="140" spans="1:28" ht="14.25">
      <c r="A140" s="5" t="s">
        <v>52</v>
      </c>
      <c r="B140" s="6">
        <f>Q158</f>
        <v>24</v>
      </c>
      <c r="C140" s="6">
        <f t="shared" ref="C140" si="213">R158</f>
        <v>2749.8081860742882</v>
      </c>
      <c r="D140" s="6">
        <f t="shared" ref="D140" si="214">S158</f>
        <v>6111.7726137891295</v>
      </c>
      <c r="E140" s="6">
        <f t="shared" ref="E140" si="215">T158</f>
        <v>1313.5461546860172</v>
      </c>
      <c r="F140" s="6">
        <f t="shared" ref="F140" si="216">U158</f>
        <v>4</v>
      </c>
      <c r="G140" s="6">
        <f t="shared" ref="G140" si="217">V158</f>
        <v>2583.5543766578248</v>
      </c>
      <c r="H140" s="6">
        <f t="shared" ref="H140" si="218">W158</f>
        <v>2724.1379310344828</v>
      </c>
      <c r="I140" s="6">
        <f t="shared" ref="I140" si="219">X158</f>
        <v>2230.7692307692309</v>
      </c>
      <c r="J140" s="6">
        <f t="shared" ref="J140" si="220">Y158</f>
        <v>20</v>
      </c>
      <c r="K140" s="6">
        <f t="shared" ref="K140" si="221">Z158</f>
        <v>2783.058947957581</v>
      </c>
      <c r="L140" s="6">
        <f t="shared" ref="L140" si="222">AA158</f>
        <v>6111.7726137891295</v>
      </c>
      <c r="M140" s="6">
        <f t="shared" ref="M140" si="223">AB158</f>
        <v>1313.5461546860172</v>
      </c>
      <c r="O140" s="116" t="s">
        <v>59</v>
      </c>
      <c r="P140" s="116" t="s">
        <v>61</v>
      </c>
      <c r="Q140" s="117">
        <v>73</v>
      </c>
      <c r="R140" s="117">
        <v>1871.6438696232931</v>
      </c>
      <c r="S140" s="117">
        <v>4310.5263157894742</v>
      </c>
      <c r="T140" s="117">
        <v>797.10144927536237</v>
      </c>
      <c r="U140" s="117">
        <v>16</v>
      </c>
      <c r="V140" s="117">
        <v>1660.8910253400365</v>
      </c>
      <c r="W140" s="117">
        <v>1989.8989898989898</v>
      </c>
      <c r="X140" s="117">
        <v>1065.0887573964496</v>
      </c>
      <c r="Y140" s="117">
        <v>57</v>
      </c>
      <c r="Z140" s="117">
        <v>1932.9537879602397</v>
      </c>
      <c r="AA140" s="117">
        <v>4310.5263157894742</v>
      </c>
      <c r="AB140" s="117">
        <v>797.10144927536237</v>
      </c>
    </row>
    <row r="141" spans="1:28" ht="14.25">
      <c r="A141" s="55" t="s">
        <v>53</v>
      </c>
      <c r="B141" s="10">
        <f>Q134</f>
        <v>24</v>
      </c>
      <c r="C141" s="10">
        <f t="shared" ref="C141" si="224">R134</f>
        <v>2749.8081860742882</v>
      </c>
      <c r="D141" s="10">
        <f t="shared" ref="D141" si="225">S134</f>
        <v>6111.7726137891295</v>
      </c>
      <c r="E141" s="10">
        <f t="shared" ref="E141" si="226">T134</f>
        <v>1313.5461546860172</v>
      </c>
      <c r="F141" s="10">
        <f t="shared" ref="F141" si="227">U134</f>
        <v>4</v>
      </c>
      <c r="G141" s="10">
        <f t="shared" ref="G141" si="228">V134</f>
        <v>2583.5543766578248</v>
      </c>
      <c r="H141" s="10">
        <f t="shared" ref="H141" si="229">W134</f>
        <v>2724.1379310344828</v>
      </c>
      <c r="I141" s="10">
        <f t="shared" ref="I141" si="230">X134</f>
        <v>2230.7692307692309</v>
      </c>
      <c r="J141" s="10">
        <f t="shared" ref="J141" si="231">Y134</f>
        <v>20</v>
      </c>
      <c r="K141" s="10">
        <f t="shared" ref="K141" si="232">Z134</f>
        <v>2783.058947957581</v>
      </c>
      <c r="L141" s="10">
        <f t="shared" ref="L141" si="233">AA134</f>
        <v>6111.7726137891295</v>
      </c>
      <c r="M141" s="10">
        <f t="shared" ref="M141" si="234">AB134</f>
        <v>1313.5461546860172</v>
      </c>
      <c r="O141" s="116" t="s">
        <v>59</v>
      </c>
      <c r="P141" s="116" t="s">
        <v>62</v>
      </c>
      <c r="Q141" s="117">
        <v>44</v>
      </c>
      <c r="R141" s="117">
        <v>2132.6624109450549</v>
      </c>
      <c r="S141" s="117">
        <v>3227.8683285394695</v>
      </c>
      <c r="T141" s="117">
        <v>1403.1554212823096</v>
      </c>
      <c r="U141" s="117">
        <v>7</v>
      </c>
      <c r="V141" s="117">
        <v>1677.2454276867845</v>
      </c>
      <c r="W141" s="117">
        <v>1679.9592737145767</v>
      </c>
      <c r="X141" s="117">
        <v>1660.9623515200324</v>
      </c>
      <c r="Y141" s="117">
        <v>37</v>
      </c>
      <c r="Z141" s="117">
        <v>2246.5166567596225</v>
      </c>
      <c r="AA141" s="117">
        <v>3227.8683285394695</v>
      </c>
      <c r="AB141" s="117">
        <v>1403.1554212823096</v>
      </c>
    </row>
    <row r="142" spans="1:28" ht="14.25">
      <c r="A142" s="5" t="s">
        <v>54</v>
      </c>
      <c r="B142" s="6">
        <f>Q159</f>
        <v>37</v>
      </c>
      <c r="C142" s="6">
        <f t="shared" ref="C142" si="235">R159</f>
        <v>2568.1056911380088</v>
      </c>
      <c r="D142" s="6">
        <f t="shared" ref="D142" si="236">S159</f>
        <v>4537.7749442142176</v>
      </c>
      <c r="E142" s="6">
        <f t="shared" ref="E142" si="237">T159</f>
        <v>884.70973017170888</v>
      </c>
      <c r="F142" s="6">
        <f t="shared" ref="F142" si="238">U159</f>
        <v>7</v>
      </c>
      <c r="G142" s="6">
        <f t="shared" ref="G142" si="239">V159</f>
        <v>2549.3770726898015</v>
      </c>
      <c r="H142" s="6">
        <f t="shared" ref="H142" si="240">W159</f>
        <v>4055.5555555555557</v>
      </c>
      <c r="I142" s="6">
        <f t="shared" ref="I142" si="241">X159</f>
        <v>1007.6065573770492</v>
      </c>
      <c r="J142" s="6">
        <f t="shared" ref="J142" si="242">Y159</f>
        <v>30</v>
      </c>
      <c r="K142" s="6">
        <f t="shared" ref="K142" si="243">Z159</f>
        <v>2571.851414827649</v>
      </c>
      <c r="L142" s="6">
        <f t="shared" ref="L142" si="244">AA159</f>
        <v>4537.7749442142176</v>
      </c>
      <c r="M142" s="6">
        <f t="shared" ref="M142" si="245">AB159</f>
        <v>884.70973017170888</v>
      </c>
      <c r="O142" s="116" t="s">
        <v>59</v>
      </c>
      <c r="P142" s="116" t="s">
        <v>63</v>
      </c>
      <c r="Q142" s="117">
        <v>35</v>
      </c>
      <c r="R142" s="117">
        <v>1732.2653435778427</v>
      </c>
      <c r="S142" s="117">
        <v>2319.5876288659792</v>
      </c>
      <c r="T142" s="117">
        <v>975</v>
      </c>
      <c r="U142" s="117">
        <v>2</v>
      </c>
      <c r="V142" s="117">
        <v>1283.4821428571429</v>
      </c>
      <c r="W142" s="117">
        <v>1316.9642857142858</v>
      </c>
      <c r="X142" s="117">
        <v>1250</v>
      </c>
      <c r="Y142" s="117">
        <v>33</v>
      </c>
      <c r="Z142" s="117">
        <v>1759.4643254397033</v>
      </c>
      <c r="AA142" s="117">
        <v>2319.5876288659792</v>
      </c>
      <c r="AB142" s="117">
        <v>975</v>
      </c>
    </row>
    <row r="143" spans="1:28" ht="14.25">
      <c r="A143" s="55" t="s">
        <v>72</v>
      </c>
      <c r="B143" s="10">
        <f>Q135</f>
        <v>2</v>
      </c>
      <c r="C143" s="10">
        <f t="shared" ref="C143:C146" si="246">R135</f>
        <v>1307.3747072599531</v>
      </c>
      <c r="D143" s="10">
        <f t="shared" ref="D143:D146" si="247">S135</f>
        <v>1607.1428571428571</v>
      </c>
      <c r="E143" s="10">
        <f t="shared" ref="E143:E146" si="248">T135</f>
        <v>1007.6065573770492</v>
      </c>
      <c r="F143" s="10">
        <f t="shared" ref="F143:F146" si="249">U135</f>
        <v>1</v>
      </c>
      <c r="G143" s="10">
        <f t="shared" ref="G143:G146" si="250">V135</f>
        <v>1007.6065573770492</v>
      </c>
      <c r="H143" s="10">
        <f t="shared" ref="H143:H146" si="251">W135</f>
        <v>1007.6065573770492</v>
      </c>
      <c r="I143" s="10">
        <f t="shared" ref="I143:I146" si="252">X135</f>
        <v>1007.6065573770492</v>
      </c>
      <c r="J143" s="10">
        <f t="shared" ref="J143:J146" si="253">Y135</f>
        <v>1</v>
      </c>
      <c r="K143" s="10">
        <f t="shared" ref="K143:K146" si="254">Z135</f>
        <v>1607.1428571428571</v>
      </c>
      <c r="L143" s="10">
        <f t="shared" ref="L143:L146" si="255">AA135</f>
        <v>1607.1428571428571</v>
      </c>
      <c r="M143" s="10">
        <f t="shared" ref="M143:M146" si="256">AB135</f>
        <v>1607.1428571428571</v>
      </c>
      <c r="O143" s="116" t="s">
        <v>64</v>
      </c>
      <c r="P143" s="116" t="s">
        <v>65</v>
      </c>
      <c r="Q143" s="117">
        <v>48</v>
      </c>
      <c r="R143" s="117">
        <v>2086.2033910365071</v>
      </c>
      <c r="S143" s="117">
        <v>2850</v>
      </c>
      <c r="T143" s="117">
        <v>946.85990338164254</v>
      </c>
      <c r="U143" s="117">
        <v>16</v>
      </c>
      <c r="V143" s="117">
        <v>1731.1189431758901</v>
      </c>
      <c r="W143" s="117">
        <v>2079.3950850661627</v>
      </c>
      <c r="X143" s="117">
        <v>946.85990338164254</v>
      </c>
      <c r="Y143" s="117">
        <v>32</v>
      </c>
      <c r="Z143" s="117">
        <v>2263.745614966816</v>
      </c>
      <c r="AA143" s="117">
        <v>2850</v>
      </c>
      <c r="AB143" s="117">
        <v>1301.2</v>
      </c>
    </row>
    <row r="144" spans="1:28" ht="14.25">
      <c r="A144" s="55" t="s">
        <v>56</v>
      </c>
      <c r="B144" s="10">
        <f t="shared" ref="B144:B146" si="257">Q136</f>
        <v>4</v>
      </c>
      <c r="C144" s="10">
        <f t="shared" si="246"/>
        <v>1376.3016635006834</v>
      </c>
      <c r="D144" s="10">
        <f t="shared" si="247"/>
        <v>1886.9479235332894</v>
      </c>
      <c r="E144" s="10">
        <f t="shared" si="248"/>
        <v>884.70973017170888</v>
      </c>
      <c r="F144" s="10">
        <f t="shared" si="249"/>
        <v>0</v>
      </c>
      <c r="G144" s="10">
        <f t="shared" si="250"/>
        <v>0</v>
      </c>
      <c r="H144" s="10">
        <f t="shared" si="251"/>
        <v>0</v>
      </c>
      <c r="I144" s="10">
        <f t="shared" si="252"/>
        <v>0</v>
      </c>
      <c r="J144" s="10">
        <f t="shared" si="253"/>
        <v>4</v>
      </c>
      <c r="K144" s="10">
        <f t="shared" si="254"/>
        <v>1376.3016635006834</v>
      </c>
      <c r="L144" s="10">
        <f t="shared" si="255"/>
        <v>1886.9479235332894</v>
      </c>
      <c r="M144" s="10">
        <f t="shared" si="256"/>
        <v>884.70973017170888</v>
      </c>
      <c r="O144" s="116" t="s">
        <v>64</v>
      </c>
      <c r="P144" s="116" t="s">
        <v>66</v>
      </c>
      <c r="Q144" s="117">
        <v>26</v>
      </c>
      <c r="R144" s="117">
        <v>1280.3189186142904</v>
      </c>
      <c r="S144" s="117">
        <v>2171.0526315789475</v>
      </c>
      <c r="T144" s="117">
        <v>777.10843373493981</v>
      </c>
      <c r="U144" s="117">
        <v>22</v>
      </c>
      <c r="V144" s="117">
        <v>1144.0850377881807</v>
      </c>
      <c r="W144" s="117">
        <v>1637.1681415929204</v>
      </c>
      <c r="X144" s="117">
        <v>777.10843373493981</v>
      </c>
      <c r="Y144" s="117">
        <v>4</v>
      </c>
      <c r="Z144" s="117">
        <v>2029.6052631578948</v>
      </c>
      <c r="AA144" s="117">
        <v>2171.0526315789475</v>
      </c>
      <c r="AB144" s="117">
        <v>1960.5263157894738</v>
      </c>
    </row>
    <row r="145" spans="1:28" ht="14.25">
      <c r="A145" s="55" t="s">
        <v>57</v>
      </c>
      <c r="B145" s="10">
        <f t="shared" si="257"/>
        <v>3</v>
      </c>
      <c r="C145" s="10">
        <f t="shared" si="246"/>
        <v>1822.8987993138937</v>
      </c>
      <c r="D145" s="10">
        <f t="shared" si="247"/>
        <v>2264.1509433962265</v>
      </c>
      <c r="E145" s="10">
        <f t="shared" si="248"/>
        <v>1287.878787878788</v>
      </c>
      <c r="F145" s="10">
        <f t="shared" si="249"/>
        <v>0</v>
      </c>
      <c r="G145" s="10">
        <f t="shared" si="250"/>
        <v>0</v>
      </c>
      <c r="H145" s="10">
        <f t="shared" si="251"/>
        <v>0</v>
      </c>
      <c r="I145" s="10">
        <f t="shared" si="252"/>
        <v>0</v>
      </c>
      <c r="J145" s="10">
        <f t="shared" si="253"/>
        <v>3</v>
      </c>
      <c r="K145" s="10">
        <f t="shared" si="254"/>
        <v>1822.8987993138937</v>
      </c>
      <c r="L145" s="10">
        <f t="shared" si="255"/>
        <v>2264.1509433962265</v>
      </c>
      <c r="M145" s="10">
        <f t="shared" si="256"/>
        <v>1287.878787878788</v>
      </c>
      <c r="O145" s="116" t="s">
        <v>64</v>
      </c>
      <c r="P145" s="116" t="s">
        <v>67</v>
      </c>
      <c r="Q145" s="117">
        <v>71</v>
      </c>
      <c r="R145" s="117">
        <v>1648.5682518604228</v>
      </c>
      <c r="S145" s="117">
        <v>3388.9636608344549</v>
      </c>
      <c r="T145" s="117">
        <v>481.22605363984673</v>
      </c>
      <c r="U145" s="117">
        <v>11</v>
      </c>
      <c r="V145" s="117">
        <v>2415.8761647275674</v>
      </c>
      <c r="W145" s="117">
        <v>2761.6603436732871</v>
      </c>
      <c r="X145" s="117">
        <v>2320.8587177255586</v>
      </c>
      <c r="Y145" s="117">
        <v>60</v>
      </c>
      <c r="Z145" s="117">
        <v>1507.8951345014473</v>
      </c>
      <c r="AA145" s="117">
        <v>3388.9636608344549</v>
      </c>
      <c r="AB145" s="117">
        <v>481.22605363984673</v>
      </c>
    </row>
    <row r="146" spans="1:28" ht="14.25">
      <c r="A146" s="55" t="s">
        <v>58</v>
      </c>
      <c r="B146" s="10">
        <f t="shared" si="257"/>
        <v>28</v>
      </c>
      <c r="C146" s="10">
        <f t="shared" si="246"/>
        <v>2920.8574968334806</v>
      </c>
      <c r="D146" s="10">
        <f t="shared" si="247"/>
        <v>4537.7749442142176</v>
      </c>
      <c r="E146" s="10">
        <f t="shared" si="248"/>
        <v>1481.4814814814815</v>
      </c>
      <c r="F146" s="10">
        <f t="shared" si="249"/>
        <v>6</v>
      </c>
      <c r="G146" s="10">
        <f t="shared" si="250"/>
        <v>2857.7311757523521</v>
      </c>
      <c r="H146" s="10">
        <f t="shared" si="251"/>
        <v>4055.5555555555557</v>
      </c>
      <c r="I146" s="10">
        <f t="shared" si="252"/>
        <v>2346.7294117647057</v>
      </c>
      <c r="J146" s="10">
        <f t="shared" si="253"/>
        <v>22</v>
      </c>
      <c r="K146" s="10">
        <f t="shared" si="254"/>
        <v>2935.2043879882808</v>
      </c>
      <c r="L146" s="10">
        <f t="shared" si="255"/>
        <v>4537.7749442142176</v>
      </c>
      <c r="M146" s="10">
        <f t="shared" si="256"/>
        <v>1481.4814814814815</v>
      </c>
      <c r="O146" s="116" t="s">
        <v>68</v>
      </c>
      <c r="P146" s="116" t="s">
        <v>69</v>
      </c>
      <c r="Q146" s="117">
        <v>16</v>
      </c>
      <c r="R146" s="117">
        <v>887.97043498693949</v>
      </c>
      <c r="S146" s="117">
        <v>1463.5958395245173</v>
      </c>
      <c r="T146" s="117">
        <v>534.96741562104853</v>
      </c>
      <c r="U146" s="118"/>
      <c r="V146" s="118"/>
      <c r="W146" s="118"/>
      <c r="X146" s="118"/>
      <c r="Y146" s="117">
        <v>16</v>
      </c>
      <c r="Z146" s="117">
        <v>887.97043498693949</v>
      </c>
      <c r="AA146" s="117">
        <v>1463.5958395245173</v>
      </c>
      <c r="AB146" s="117">
        <v>534.96741562104853</v>
      </c>
    </row>
    <row r="147" spans="1:28" ht="14.25">
      <c r="A147" s="5" t="s">
        <v>59</v>
      </c>
      <c r="B147" s="6">
        <f>Q160</f>
        <v>227</v>
      </c>
      <c r="C147" s="6">
        <f t="shared" ref="C147" si="258">R160</f>
        <v>2364.965147434682</v>
      </c>
      <c r="D147" s="6">
        <f t="shared" ref="D147" si="259">S160</f>
        <v>8527.5724843661174</v>
      </c>
      <c r="E147" s="6">
        <f t="shared" ref="E147" si="260">T160</f>
        <v>797.10144927536237</v>
      </c>
      <c r="F147" s="6">
        <f t="shared" ref="F147" si="261">U160</f>
        <v>29</v>
      </c>
      <c r="G147" s="6">
        <f t="shared" ref="G147" si="262">V160</f>
        <v>1617.0290843747282</v>
      </c>
      <c r="H147" s="6">
        <f t="shared" ref="H147" si="263">W160</f>
        <v>1989.8989898989898</v>
      </c>
      <c r="I147" s="6">
        <f t="shared" ref="I147" si="264">X160</f>
        <v>1065.0887573964496</v>
      </c>
      <c r="J147" s="6">
        <f t="shared" ref="J147" si="265">Y160</f>
        <v>198</v>
      </c>
      <c r="K147" s="6">
        <f t="shared" ref="K147" si="266">Z160</f>
        <v>2480.9552320803441</v>
      </c>
      <c r="L147" s="6">
        <f t="shared" ref="L147" si="267">AA160</f>
        <v>8527.5724843661174</v>
      </c>
      <c r="M147" s="6">
        <f t="shared" ref="M147" si="268">AB160</f>
        <v>797.10144927536237</v>
      </c>
      <c r="O147" s="116" t="s">
        <v>68</v>
      </c>
      <c r="P147" s="116" t="s">
        <v>70</v>
      </c>
      <c r="Q147" s="117">
        <v>17</v>
      </c>
      <c r="R147" s="117">
        <v>601.76062881457017</v>
      </c>
      <c r="S147" s="117">
        <v>1296.0732353649723</v>
      </c>
      <c r="T147" s="117">
        <v>65.859030837004411</v>
      </c>
      <c r="U147" s="118"/>
      <c r="V147" s="118"/>
      <c r="W147" s="118"/>
      <c r="X147" s="118"/>
      <c r="Y147" s="117">
        <v>17</v>
      </c>
      <c r="Z147" s="117">
        <v>601.76062881457017</v>
      </c>
      <c r="AA147" s="117">
        <v>1296.0732353649723</v>
      </c>
      <c r="AB147" s="117">
        <v>65.859030837004411</v>
      </c>
    </row>
    <row r="148" spans="1:28" ht="14.25">
      <c r="A148" s="55" t="s">
        <v>60</v>
      </c>
      <c r="B148" s="10">
        <f>Q139</f>
        <v>75</v>
      </c>
      <c r="C148" s="10">
        <f t="shared" ref="C148:C151" si="269">R139</f>
        <v>3235.6438092578173</v>
      </c>
      <c r="D148" s="10">
        <f t="shared" ref="D148:D151" si="270">S139</f>
        <v>8527.5724843661174</v>
      </c>
      <c r="E148" s="10">
        <f t="shared" ref="E148:E151" si="271">T139</f>
        <v>1473.2142857142858</v>
      </c>
      <c r="F148" s="10">
        <f t="shared" ref="F148:F151" si="272">U139</f>
        <v>4</v>
      </c>
      <c r="G148" s="10">
        <f t="shared" ref="G148:G151" si="273">V139</f>
        <v>1502.9761904761906</v>
      </c>
      <c r="H148" s="10">
        <f t="shared" ref="H148:H151" si="274">W139</f>
        <v>1547.6190476190477</v>
      </c>
      <c r="I148" s="10">
        <f t="shared" ref="I148:I151" si="275">X139</f>
        <v>1473.2142857142858</v>
      </c>
      <c r="J148" s="10">
        <f t="shared" ref="J148:J151" si="276">Y139</f>
        <v>71</v>
      </c>
      <c r="K148" s="10">
        <f t="shared" ref="K148:K151" si="277">Z139</f>
        <v>3333.2588863722754</v>
      </c>
      <c r="L148" s="10">
        <f t="shared" ref="L148:L151" si="278">AA139</f>
        <v>8527.5724843661174</v>
      </c>
      <c r="M148" s="10">
        <f t="shared" ref="M148:M151" si="279">AB139</f>
        <v>1747.3058973271106</v>
      </c>
      <c r="O148" s="116" t="s">
        <v>68</v>
      </c>
      <c r="P148" s="116" t="s">
        <v>71</v>
      </c>
      <c r="Q148" s="117">
        <v>13</v>
      </c>
      <c r="R148" s="117">
        <v>1315.5188628112642</v>
      </c>
      <c r="S148" s="117">
        <v>2293</v>
      </c>
      <c r="T148" s="117">
        <v>903.97247419455744</v>
      </c>
      <c r="U148" s="118"/>
      <c r="V148" s="118"/>
      <c r="W148" s="118"/>
      <c r="X148" s="118"/>
      <c r="Y148" s="117">
        <v>13</v>
      </c>
      <c r="Z148" s="117">
        <v>1315.5188628112642</v>
      </c>
      <c r="AA148" s="117">
        <v>2293</v>
      </c>
      <c r="AB148" s="117">
        <v>903.97247419455744</v>
      </c>
    </row>
    <row r="149" spans="1:28" ht="14.25">
      <c r="A149" s="55" t="s">
        <v>61</v>
      </c>
      <c r="B149" s="10">
        <f t="shared" ref="B149:B151" si="280">Q140</f>
        <v>73</v>
      </c>
      <c r="C149" s="10">
        <f t="shared" si="269"/>
        <v>1871.6438696232931</v>
      </c>
      <c r="D149" s="10">
        <f t="shared" si="270"/>
        <v>4310.5263157894742</v>
      </c>
      <c r="E149" s="10">
        <f t="shared" si="271"/>
        <v>797.10144927536237</v>
      </c>
      <c r="F149" s="10">
        <f t="shared" si="272"/>
        <v>16</v>
      </c>
      <c r="G149" s="10">
        <f t="shared" si="273"/>
        <v>1660.8910253400365</v>
      </c>
      <c r="H149" s="10">
        <f t="shared" si="274"/>
        <v>1989.8989898989898</v>
      </c>
      <c r="I149" s="10">
        <f t="shared" si="275"/>
        <v>1065.0887573964496</v>
      </c>
      <c r="J149" s="10">
        <f t="shared" si="276"/>
        <v>57</v>
      </c>
      <c r="K149" s="10">
        <f t="shared" si="277"/>
        <v>1932.9537879602397</v>
      </c>
      <c r="L149" s="10">
        <f t="shared" si="278"/>
        <v>4310.5263157894742</v>
      </c>
      <c r="M149" s="10">
        <f t="shared" si="279"/>
        <v>797.10144927536237</v>
      </c>
      <c r="O149" s="115" t="s">
        <v>296</v>
      </c>
      <c r="P149" s="115" t="s">
        <v>333</v>
      </c>
      <c r="Q149" s="115" t="s">
        <v>304</v>
      </c>
      <c r="R149" s="115" t="s">
        <v>395</v>
      </c>
      <c r="S149" s="115" t="s">
        <v>396</v>
      </c>
      <c r="T149" s="115" t="s">
        <v>397</v>
      </c>
      <c r="U149" s="115" t="s">
        <v>304</v>
      </c>
      <c r="V149" s="115" t="s">
        <v>395</v>
      </c>
      <c r="W149" s="115" t="s">
        <v>396</v>
      </c>
      <c r="X149" s="115" t="s">
        <v>397</v>
      </c>
      <c r="Y149" s="115" t="s">
        <v>304</v>
      </c>
      <c r="Z149" s="115" t="s">
        <v>395</v>
      </c>
      <c r="AA149" s="115" t="s">
        <v>396</v>
      </c>
      <c r="AB149" s="115" t="s">
        <v>397</v>
      </c>
    </row>
    <row r="150" spans="1:28" ht="14.25">
      <c r="A150" s="55" t="s">
        <v>62</v>
      </c>
      <c r="B150" s="10">
        <f t="shared" si="280"/>
        <v>44</v>
      </c>
      <c r="C150" s="10">
        <f t="shared" si="269"/>
        <v>2132.6624109450549</v>
      </c>
      <c r="D150" s="10">
        <f t="shared" si="270"/>
        <v>3227.8683285394695</v>
      </c>
      <c r="E150" s="10">
        <f t="shared" si="271"/>
        <v>1403.1554212823096</v>
      </c>
      <c r="F150" s="10">
        <f t="shared" si="272"/>
        <v>7</v>
      </c>
      <c r="G150" s="10">
        <f t="shared" si="273"/>
        <v>1677.2454276867845</v>
      </c>
      <c r="H150" s="10">
        <f t="shared" si="274"/>
        <v>1679.9592737145767</v>
      </c>
      <c r="I150" s="10">
        <f t="shared" si="275"/>
        <v>1660.9623515200324</v>
      </c>
      <c r="J150" s="10">
        <f t="shared" si="276"/>
        <v>37</v>
      </c>
      <c r="K150" s="10">
        <f t="shared" si="277"/>
        <v>2246.5166567596225</v>
      </c>
      <c r="L150" s="10">
        <f t="shared" si="278"/>
        <v>3227.8683285394695</v>
      </c>
      <c r="M150" s="10">
        <f t="shared" si="279"/>
        <v>1403.1554212823096</v>
      </c>
      <c r="O150" s="116" t="s">
        <v>73</v>
      </c>
      <c r="P150" s="117">
        <v>1070</v>
      </c>
      <c r="Q150" s="117">
        <v>1070</v>
      </c>
      <c r="R150" s="117">
        <v>6810.9961847618697</v>
      </c>
      <c r="S150" s="117">
        <v>87631.578947368427</v>
      </c>
      <c r="T150" s="117">
        <v>707.31707317073176</v>
      </c>
      <c r="U150" s="119">
        <v>5</v>
      </c>
      <c r="V150" s="119">
        <v>7594.6151033144442</v>
      </c>
      <c r="W150" s="119">
        <v>8670.061099796334</v>
      </c>
      <c r="X150" s="119">
        <v>5714.2857142857147</v>
      </c>
      <c r="Y150" s="119">
        <v>1065</v>
      </c>
      <c r="Z150" s="119">
        <v>6807.2788274632339</v>
      </c>
      <c r="AA150" s="119">
        <v>87631.578947368427</v>
      </c>
      <c r="AB150" s="119">
        <v>707.31707317073176</v>
      </c>
    </row>
    <row r="151" spans="1:28" ht="14.25">
      <c r="A151" s="55" t="s">
        <v>63</v>
      </c>
      <c r="B151" s="10">
        <f t="shared" si="280"/>
        <v>35</v>
      </c>
      <c r="C151" s="10">
        <f t="shared" si="269"/>
        <v>1732.2653435778427</v>
      </c>
      <c r="D151" s="10">
        <f t="shared" si="270"/>
        <v>2319.5876288659792</v>
      </c>
      <c r="E151" s="10">
        <f t="shared" si="271"/>
        <v>975</v>
      </c>
      <c r="F151" s="10">
        <f t="shared" si="272"/>
        <v>2</v>
      </c>
      <c r="G151" s="10">
        <f t="shared" si="273"/>
        <v>1283.4821428571429</v>
      </c>
      <c r="H151" s="10">
        <f t="shared" si="274"/>
        <v>1316.9642857142858</v>
      </c>
      <c r="I151" s="10">
        <f t="shared" si="275"/>
        <v>1250</v>
      </c>
      <c r="J151" s="10">
        <f t="shared" si="276"/>
        <v>33</v>
      </c>
      <c r="K151" s="10">
        <f t="shared" si="277"/>
        <v>1759.4643254397033</v>
      </c>
      <c r="L151" s="10">
        <f t="shared" si="278"/>
        <v>2319.5876288659792</v>
      </c>
      <c r="M151" s="10">
        <f t="shared" si="279"/>
        <v>975</v>
      </c>
      <c r="O151" s="116" t="s">
        <v>299</v>
      </c>
      <c r="P151" s="117">
        <v>1661</v>
      </c>
      <c r="Q151" s="117">
        <v>1661</v>
      </c>
      <c r="R151" s="117">
        <v>3454.690036969524</v>
      </c>
      <c r="S151" s="117">
        <v>9065.636363636364</v>
      </c>
      <c r="T151" s="117">
        <v>1352.9454545454546</v>
      </c>
      <c r="U151" s="119">
        <v>46</v>
      </c>
      <c r="V151" s="119">
        <v>4056.4093009068993</v>
      </c>
      <c r="W151" s="119">
        <v>5157.7839721254359</v>
      </c>
      <c r="X151" s="119">
        <v>2040.9307541351275</v>
      </c>
      <c r="Y151" s="119">
        <v>1615</v>
      </c>
      <c r="Z151" s="119">
        <v>3437.3689567810857</v>
      </c>
      <c r="AA151" s="119">
        <v>9065.636363636364</v>
      </c>
      <c r="AB151" s="119">
        <v>1352.9454545454546</v>
      </c>
    </row>
    <row r="152" spans="1:28" ht="14.25">
      <c r="A152" s="5" t="s">
        <v>64</v>
      </c>
      <c r="B152" s="6">
        <f>Q161</f>
        <v>145</v>
      </c>
      <c r="C152" s="6">
        <f t="shared" ref="C152" si="281">R161</f>
        <v>1727.4096588676823</v>
      </c>
      <c r="D152" s="6">
        <f t="shared" ref="D152" si="282">S161</f>
        <v>3388.9636608344549</v>
      </c>
      <c r="E152" s="6">
        <f t="shared" ref="E152" si="283">T161</f>
        <v>481.22605363984673</v>
      </c>
      <c r="F152" s="6">
        <f t="shared" ref="F152" si="284">U161</f>
        <v>49</v>
      </c>
      <c r="G152" s="6">
        <f t="shared" ref="G152" si="285">V161</f>
        <v>1621.2737088603567</v>
      </c>
      <c r="H152" s="6">
        <f t="shared" ref="H152" si="286">W161</f>
        <v>2761.6603436732871</v>
      </c>
      <c r="I152" s="6">
        <f t="shared" ref="I152" si="287">X161</f>
        <v>777.10843373493981</v>
      </c>
      <c r="J152" s="6">
        <f t="shared" ref="J152" si="288">Y161</f>
        <v>96</v>
      </c>
      <c r="K152" s="6">
        <f t="shared" ref="K152" si="289">Z161</f>
        <v>1781.5832166839218</v>
      </c>
      <c r="L152" s="6">
        <f t="shared" ref="L152" si="290">AA161</f>
        <v>3388.9636608344549</v>
      </c>
      <c r="M152" s="6">
        <f t="shared" ref="M152" si="291">AB161</f>
        <v>481.22605363984673</v>
      </c>
      <c r="O152" s="116" t="s">
        <v>300</v>
      </c>
      <c r="P152" s="117">
        <v>766</v>
      </c>
      <c r="Q152" s="117">
        <v>766</v>
      </c>
      <c r="R152" s="117">
        <v>3246.7950542209906</v>
      </c>
      <c r="S152" s="117">
        <v>26605.504587155963</v>
      </c>
      <c r="T152" s="117">
        <v>166.96148153496264</v>
      </c>
      <c r="U152" s="119">
        <v>25</v>
      </c>
      <c r="V152" s="119">
        <v>3736.9993284025868</v>
      </c>
      <c r="W152" s="119">
        <v>8059.2105263157891</v>
      </c>
      <c r="X152" s="119">
        <v>2165.0943396226417</v>
      </c>
      <c r="Y152" s="119">
        <v>741</v>
      </c>
      <c r="Z152" s="119">
        <v>3230.234099012152</v>
      </c>
      <c r="AA152" s="119">
        <v>26605.504587155963</v>
      </c>
      <c r="AB152" s="119">
        <v>166.96148153496264</v>
      </c>
    </row>
    <row r="153" spans="1:28" ht="14.25">
      <c r="A153" s="55" t="s">
        <v>65</v>
      </c>
      <c r="B153" s="10">
        <f>Q143</f>
        <v>48</v>
      </c>
      <c r="C153" s="10">
        <f t="shared" ref="C153:C155" si="292">R143</f>
        <v>2086.2033910365071</v>
      </c>
      <c r="D153" s="10">
        <f t="shared" ref="D153:D155" si="293">S143</f>
        <v>2850</v>
      </c>
      <c r="E153" s="10">
        <f t="shared" ref="E153:E155" si="294">T143</f>
        <v>946.85990338164254</v>
      </c>
      <c r="F153" s="10">
        <f t="shared" ref="F153:F155" si="295">U143</f>
        <v>16</v>
      </c>
      <c r="G153" s="10">
        <f t="shared" ref="G153:G155" si="296">V143</f>
        <v>1731.1189431758901</v>
      </c>
      <c r="H153" s="10">
        <f t="shared" ref="H153:H155" si="297">W143</f>
        <v>2079.3950850661627</v>
      </c>
      <c r="I153" s="10">
        <f t="shared" ref="I153:I155" si="298">X143</f>
        <v>946.85990338164254</v>
      </c>
      <c r="J153" s="10">
        <f t="shared" ref="J153:J155" si="299">Y143</f>
        <v>32</v>
      </c>
      <c r="K153" s="10">
        <f t="shared" ref="K153:K155" si="300">Z143</f>
        <v>2263.745614966816</v>
      </c>
      <c r="L153" s="10">
        <f t="shared" ref="L153:L155" si="301">AA143</f>
        <v>2850</v>
      </c>
      <c r="M153" s="10">
        <f t="shared" ref="M153:M155" si="302">AB143</f>
        <v>1301.2</v>
      </c>
      <c r="O153" s="116" t="s">
        <v>301</v>
      </c>
      <c r="P153" s="117">
        <v>1282</v>
      </c>
      <c r="Q153" s="117">
        <v>1282</v>
      </c>
      <c r="R153" s="117">
        <v>3001.0370693536515</v>
      </c>
      <c r="S153" s="117">
        <v>37142.857142857145</v>
      </c>
      <c r="T153" s="117">
        <v>865.38461538461536</v>
      </c>
      <c r="U153" s="119">
        <v>18</v>
      </c>
      <c r="V153" s="119">
        <v>2252.2261381925969</v>
      </c>
      <c r="W153" s="119">
        <v>4387.5</v>
      </c>
      <c r="X153" s="119">
        <v>1569.182389937107</v>
      </c>
      <c r="Y153" s="119">
        <v>1264</v>
      </c>
      <c r="Z153" s="119">
        <v>3011.8458879269469</v>
      </c>
      <c r="AA153" s="119">
        <v>37142.857142857145</v>
      </c>
      <c r="AB153" s="119">
        <v>865.38461538461536</v>
      </c>
    </row>
    <row r="154" spans="1:28" ht="14.25">
      <c r="A154" s="55" t="s">
        <v>66</v>
      </c>
      <c r="B154" s="10">
        <f t="shared" ref="B154:B155" si="303">Q144</f>
        <v>26</v>
      </c>
      <c r="C154" s="10">
        <f t="shared" si="292"/>
        <v>1280.3189186142904</v>
      </c>
      <c r="D154" s="10">
        <f t="shared" si="293"/>
        <v>2171.0526315789475</v>
      </c>
      <c r="E154" s="10">
        <f t="shared" si="294"/>
        <v>777.10843373493981</v>
      </c>
      <c r="F154" s="10">
        <f t="shared" si="295"/>
        <v>22</v>
      </c>
      <c r="G154" s="10">
        <f t="shared" si="296"/>
        <v>1144.0850377881807</v>
      </c>
      <c r="H154" s="10">
        <f t="shared" si="297"/>
        <v>1637.1681415929204</v>
      </c>
      <c r="I154" s="10">
        <f t="shared" si="298"/>
        <v>777.10843373493981</v>
      </c>
      <c r="J154" s="10">
        <f t="shared" si="299"/>
        <v>4</v>
      </c>
      <c r="K154" s="10">
        <f t="shared" si="300"/>
        <v>2029.6052631578948</v>
      </c>
      <c r="L154" s="10">
        <f t="shared" si="301"/>
        <v>2171.0526315789475</v>
      </c>
      <c r="M154" s="10">
        <f t="shared" si="302"/>
        <v>1960.5263157894738</v>
      </c>
      <c r="O154" s="116" t="s">
        <v>35</v>
      </c>
      <c r="P154" s="117">
        <v>577</v>
      </c>
      <c r="Q154" s="117">
        <v>577</v>
      </c>
      <c r="R154" s="117">
        <v>2665.1878760747345</v>
      </c>
      <c r="S154" s="117">
        <v>7897.272727272727</v>
      </c>
      <c r="T154" s="117">
        <v>974.57837837837837</v>
      </c>
      <c r="U154" s="119">
        <v>26</v>
      </c>
      <c r="V154" s="119">
        <v>2014.49158945771</v>
      </c>
      <c r="W154" s="119">
        <v>3412.5</v>
      </c>
      <c r="X154" s="119">
        <v>1595.4545454545455</v>
      </c>
      <c r="Y154" s="119">
        <v>551</v>
      </c>
      <c r="Z154" s="119">
        <v>2695.8922380566646</v>
      </c>
      <c r="AA154" s="119">
        <v>7897.272727272727</v>
      </c>
      <c r="AB154" s="119">
        <v>974.57837837837837</v>
      </c>
    </row>
    <row r="155" spans="1:28" ht="14.25">
      <c r="A155" s="55" t="s">
        <v>67</v>
      </c>
      <c r="B155" s="10">
        <f t="shared" si="303"/>
        <v>71</v>
      </c>
      <c r="C155" s="10">
        <f t="shared" si="292"/>
        <v>1648.5682518604228</v>
      </c>
      <c r="D155" s="10">
        <f t="shared" si="293"/>
        <v>3388.9636608344549</v>
      </c>
      <c r="E155" s="10">
        <f t="shared" si="294"/>
        <v>481.22605363984673</v>
      </c>
      <c r="F155" s="10">
        <f t="shared" si="295"/>
        <v>11</v>
      </c>
      <c r="G155" s="10">
        <f t="shared" si="296"/>
        <v>2415.8761647275674</v>
      </c>
      <c r="H155" s="10">
        <f t="shared" si="297"/>
        <v>2761.6603436732871</v>
      </c>
      <c r="I155" s="10">
        <f t="shared" si="298"/>
        <v>2320.8587177255586</v>
      </c>
      <c r="J155" s="10">
        <f t="shared" si="299"/>
        <v>60</v>
      </c>
      <c r="K155" s="10">
        <f t="shared" si="300"/>
        <v>1507.8951345014473</v>
      </c>
      <c r="L155" s="10">
        <f t="shared" si="301"/>
        <v>3388.9636608344549</v>
      </c>
      <c r="M155" s="10">
        <f t="shared" si="302"/>
        <v>481.22605363984673</v>
      </c>
      <c r="O155" s="116" t="s">
        <v>42</v>
      </c>
      <c r="P155" s="117">
        <v>66</v>
      </c>
      <c r="Q155" s="117">
        <v>66</v>
      </c>
      <c r="R155" s="117">
        <v>4025.7101832141338</v>
      </c>
      <c r="S155" s="117">
        <v>13691.862068965518</v>
      </c>
      <c r="T155" s="117">
        <v>775.85998062015506</v>
      </c>
      <c r="U155" s="119">
        <v>5</v>
      </c>
      <c r="V155" s="119">
        <v>2580.2235249127912</v>
      </c>
      <c r="W155" s="119">
        <v>3666.6666666666665</v>
      </c>
      <c r="X155" s="119">
        <v>1560</v>
      </c>
      <c r="Y155" s="119">
        <v>61</v>
      </c>
      <c r="Z155" s="119">
        <v>4130.8364856360495</v>
      </c>
      <c r="AA155" s="119">
        <v>13691.862068965518</v>
      </c>
      <c r="AB155" s="119">
        <v>775.85998062015506</v>
      </c>
    </row>
    <row r="156" spans="1:28" ht="14.25">
      <c r="A156" s="5" t="s">
        <v>68</v>
      </c>
      <c r="B156" s="6">
        <f>Q162</f>
        <v>46</v>
      </c>
      <c r="C156" s="6">
        <f t="shared" ref="C156" si="304">R162</f>
        <v>903.02614926489491</v>
      </c>
      <c r="D156" s="6">
        <f t="shared" ref="D156" si="305">S162</f>
        <v>2293</v>
      </c>
      <c r="E156" s="6">
        <f t="shared" ref="E156" si="306">T162</f>
        <v>65.859030837004411</v>
      </c>
      <c r="F156" s="6">
        <f t="shared" ref="F156" si="307">U162</f>
        <v>0</v>
      </c>
      <c r="G156" s="6">
        <f t="shared" ref="G156" si="308">V162</f>
        <v>0</v>
      </c>
      <c r="H156" s="6">
        <f t="shared" ref="H156" si="309">W162</f>
        <v>0</v>
      </c>
      <c r="I156" s="6">
        <f t="shared" ref="I156" si="310">X162</f>
        <v>0</v>
      </c>
      <c r="J156" s="6">
        <f t="shared" ref="J156" si="311">Y162</f>
        <v>46</v>
      </c>
      <c r="K156" s="6">
        <f t="shared" ref="K156" si="312">Z162</f>
        <v>903.02614926489491</v>
      </c>
      <c r="L156" s="6">
        <f t="shared" ref="L156" si="313">AA162</f>
        <v>2293</v>
      </c>
      <c r="M156" s="6">
        <f t="shared" ref="M156" si="314">AB162</f>
        <v>65.859030837004411</v>
      </c>
      <c r="O156" s="116" t="s">
        <v>45</v>
      </c>
      <c r="P156" s="117">
        <v>114</v>
      </c>
      <c r="Q156" s="117">
        <v>114</v>
      </c>
      <c r="R156" s="117">
        <v>3298.7080152258659</v>
      </c>
      <c r="S156" s="117">
        <v>8481.0126582278481</v>
      </c>
      <c r="T156" s="117">
        <v>767.71232876712327</v>
      </c>
      <c r="U156" s="119">
        <v>26</v>
      </c>
      <c r="V156" s="119">
        <v>2791.2897049619673</v>
      </c>
      <c r="W156" s="119">
        <v>6043.7687500000002</v>
      </c>
      <c r="X156" s="119">
        <v>767.71232876712327</v>
      </c>
      <c r="Y156" s="119">
        <v>88</v>
      </c>
      <c r="Z156" s="119">
        <v>3450.3502688679496</v>
      </c>
      <c r="AA156" s="119">
        <v>8481.0126582278481</v>
      </c>
      <c r="AB156" s="119">
        <v>1019.6078431372549</v>
      </c>
    </row>
    <row r="157" spans="1:28" ht="14.25">
      <c r="A157" s="55" t="s">
        <v>69</v>
      </c>
      <c r="B157" s="10">
        <f>Q146</f>
        <v>16</v>
      </c>
      <c r="C157" s="10">
        <f t="shared" ref="C157:C159" si="315">R146</f>
        <v>887.97043498693949</v>
      </c>
      <c r="D157" s="10">
        <f t="shared" ref="D157:D159" si="316">S146</f>
        <v>1463.5958395245173</v>
      </c>
      <c r="E157" s="10">
        <f t="shared" ref="E157:E159" si="317">T146</f>
        <v>534.96741562104853</v>
      </c>
      <c r="F157" s="10">
        <f t="shared" ref="F157:F159" si="318">U146</f>
        <v>0</v>
      </c>
      <c r="G157" s="10">
        <f t="shared" ref="G157:G159" si="319">V146</f>
        <v>0</v>
      </c>
      <c r="H157" s="10">
        <f t="shared" ref="H157:H159" si="320">W146</f>
        <v>0</v>
      </c>
      <c r="I157" s="10">
        <f t="shared" ref="I157:I159" si="321">X146</f>
        <v>0</v>
      </c>
      <c r="J157" s="10">
        <f t="shared" ref="J157:J159" si="322">Y146</f>
        <v>16</v>
      </c>
      <c r="K157" s="10">
        <f t="shared" ref="K157:K159" si="323">Z146</f>
        <v>887.97043498693949</v>
      </c>
      <c r="L157" s="10">
        <f t="shared" ref="L157:L159" si="324">AA146</f>
        <v>1463.5958395245173</v>
      </c>
      <c r="M157" s="10">
        <f t="shared" ref="M157:M159" si="325">AB146</f>
        <v>534.96741562104853</v>
      </c>
      <c r="O157" s="116" t="s">
        <v>49</v>
      </c>
      <c r="P157" s="117">
        <v>69</v>
      </c>
      <c r="Q157" s="117">
        <v>69</v>
      </c>
      <c r="R157" s="117">
        <v>2927.7196524667488</v>
      </c>
      <c r="S157" s="117">
        <v>6548.3870967741932</v>
      </c>
      <c r="T157" s="117">
        <v>1466.4360136801081</v>
      </c>
      <c r="U157" s="119">
        <v>27</v>
      </c>
      <c r="V157" s="119">
        <v>2466.815600670991</v>
      </c>
      <c r="W157" s="119">
        <v>5000</v>
      </c>
      <c r="X157" s="119">
        <v>1466.4360136801081</v>
      </c>
      <c r="Y157" s="119">
        <v>42</v>
      </c>
      <c r="Z157" s="119">
        <v>3238.8298874288857</v>
      </c>
      <c r="AA157" s="119">
        <v>6548.3870967741932</v>
      </c>
      <c r="AB157" s="119">
        <v>1687.1718130869592</v>
      </c>
    </row>
    <row r="158" spans="1:28" ht="14.25">
      <c r="A158" s="55" t="s">
        <v>70</v>
      </c>
      <c r="B158" s="10">
        <f t="shared" ref="B158:B159" si="326">Q147</f>
        <v>17</v>
      </c>
      <c r="C158" s="10">
        <f t="shared" si="315"/>
        <v>601.76062881457017</v>
      </c>
      <c r="D158" s="10">
        <f t="shared" si="316"/>
        <v>1296.0732353649723</v>
      </c>
      <c r="E158" s="10">
        <f t="shared" si="317"/>
        <v>65.859030837004411</v>
      </c>
      <c r="F158" s="10">
        <f t="shared" si="318"/>
        <v>0</v>
      </c>
      <c r="G158" s="10">
        <f t="shared" si="319"/>
        <v>0</v>
      </c>
      <c r="H158" s="10">
        <f t="shared" si="320"/>
        <v>0</v>
      </c>
      <c r="I158" s="10">
        <f t="shared" si="321"/>
        <v>0</v>
      </c>
      <c r="J158" s="10">
        <f t="shared" si="322"/>
        <v>17</v>
      </c>
      <c r="K158" s="10">
        <f t="shared" si="323"/>
        <v>601.76062881457017</v>
      </c>
      <c r="L158" s="10">
        <f t="shared" si="324"/>
        <v>1296.0732353649723</v>
      </c>
      <c r="M158" s="10">
        <f t="shared" si="325"/>
        <v>65.859030837004411</v>
      </c>
      <c r="O158" s="116" t="s">
        <v>302</v>
      </c>
      <c r="P158" s="117">
        <v>24</v>
      </c>
      <c r="Q158" s="117">
        <v>24</v>
      </c>
      <c r="R158" s="117">
        <v>2749.8081860742882</v>
      </c>
      <c r="S158" s="117">
        <v>6111.7726137891295</v>
      </c>
      <c r="T158" s="117">
        <v>1313.5461546860172</v>
      </c>
      <c r="U158" s="119">
        <v>4</v>
      </c>
      <c r="V158" s="119">
        <v>2583.5543766578248</v>
      </c>
      <c r="W158" s="119">
        <v>2724.1379310344828</v>
      </c>
      <c r="X158" s="119">
        <v>2230.7692307692309</v>
      </c>
      <c r="Y158" s="119">
        <v>20</v>
      </c>
      <c r="Z158" s="119">
        <v>2783.058947957581</v>
      </c>
      <c r="AA158" s="119">
        <v>6111.7726137891295</v>
      </c>
      <c r="AB158" s="119">
        <v>1313.5461546860172</v>
      </c>
    </row>
    <row r="159" spans="1:28" ht="12" customHeight="1">
      <c r="A159" s="55" t="s">
        <v>71</v>
      </c>
      <c r="B159" s="10">
        <f t="shared" si="326"/>
        <v>13</v>
      </c>
      <c r="C159" s="10">
        <f t="shared" si="315"/>
        <v>1315.5188628112642</v>
      </c>
      <c r="D159" s="10">
        <f t="shared" si="316"/>
        <v>2293</v>
      </c>
      <c r="E159" s="10">
        <f t="shared" si="317"/>
        <v>903.97247419455744</v>
      </c>
      <c r="F159" s="10">
        <f t="shared" si="318"/>
        <v>0</v>
      </c>
      <c r="G159" s="10">
        <f t="shared" si="319"/>
        <v>0</v>
      </c>
      <c r="H159" s="10">
        <f t="shared" si="320"/>
        <v>0</v>
      </c>
      <c r="I159" s="10">
        <f t="shared" si="321"/>
        <v>0</v>
      </c>
      <c r="J159" s="10">
        <f t="shared" si="322"/>
        <v>13</v>
      </c>
      <c r="K159" s="10">
        <f t="shared" si="323"/>
        <v>1315.5188628112642</v>
      </c>
      <c r="L159" s="10">
        <f t="shared" si="324"/>
        <v>2293</v>
      </c>
      <c r="M159" s="10">
        <f t="shared" si="325"/>
        <v>903.97247419455744</v>
      </c>
      <c r="O159" s="116" t="s">
        <v>303</v>
      </c>
      <c r="P159" s="117">
        <v>37</v>
      </c>
      <c r="Q159" s="117">
        <v>37</v>
      </c>
      <c r="R159" s="117">
        <v>2568.1056911380088</v>
      </c>
      <c r="S159" s="117">
        <v>4537.7749442142176</v>
      </c>
      <c r="T159" s="117">
        <v>884.70973017170888</v>
      </c>
      <c r="U159" s="119">
        <v>7</v>
      </c>
      <c r="V159" s="119">
        <v>2549.3770726898015</v>
      </c>
      <c r="W159" s="119">
        <v>4055.5555555555557</v>
      </c>
      <c r="X159" s="119">
        <v>1007.6065573770492</v>
      </c>
      <c r="Y159" s="119">
        <v>30</v>
      </c>
      <c r="Z159" s="119">
        <v>2571.851414827649</v>
      </c>
      <c r="AA159" s="119">
        <v>4537.7749442142176</v>
      </c>
      <c r="AB159" s="119">
        <v>884.70973017170888</v>
      </c>
    </row>
    <row r="160" spans="1:28" ht="12" customHeight="1">
      <c r="A160" s="120"/>
      <c r="O160" s="116" t="s">
        <v>59</v>
      </c>
      <c r="P160" s="117">
        <v>227</v>
      </c>
      <c r="Q160" s="117">
        <v>227</v>
      </c>
      <c r="R160" s="117">
        <v>2364.965147434682</v>
      </c>
      <c r="S160" s="117">
        <v>8527.5724843661174</v>
      </c>
      <c r="T160" s="117">
        <v>797.10144927536237</v>
      </c>
      <c r="U160" s="119">
        <v>29</v>
      </c>
      <c r="V160" s="119">
        <v>1617.0290843747282</v>
      </c>
      <c r="W160" s="119">
        <v>1989.8989898989898</v>
      </c>
      <c r="X160" s="119">
        <v>1065.0887573964496</v>
      </c>
      <c r="Y160" s="119">
        <v>198</v>
      </c>
      <c r="Z160" s="119">
        <v>2480.9552320803441</v>
      </c>
      <c r="AA160" s="119">
        <v>8527.5724843661174</v>
      </c>
      <c r="AB160" s="119">
        <v>797.10144927536237</v>
      </c>
    </row>
    <row r="161" spans="1:28" ht="12" customHeight="1">
      <c r="A161" s="120"/>
      <c r="O161" s="116" t="s">
        <v>64</v>
      </c>
      <c r="P161" s="117">
        <v>145</v>
      </c>
      <c r="Q161" s="117">
        <v>145</v>
      </c>
      <c r="R161" s="117">
        <v>1727.4096588676823</v>
      </c>
      <c r="S161" s="117">
        <v>3388.9636608344549</v>
      </c>
      <c r="T161" s="117">
        <v>481.22605363984673</v>
      </c>
      <c r="U161" s="119">
        <v>49</v>
      </c>
      <c r="V161" s="119">
        <v>1621.2737088603567</v>
      </c>
      <c r="W161" s="119">
        <v>2761.6603436732871</v>
      </c>
      <c r="X161" s="119">
        <v>777.10843373493981</v>
      </c>
      <c r="Y161" s="119">
        <v>96</v>
      </c>
      <c r="Z161" s="119">
        <v>1781.5832166839218</v>
      </c>
      <c r="AA161" s="119">
        <v>3388.9636608344549</v>
      </c>
      <c r="AB161" s="119">
        <v>481.22605363984673</v>
      </c>
    </row>
    <row r="162" spans="1:28" ht="12" customHeight="1">
      <c r="A162" s="120"/>
      <c r="O162" s="116" t="s">
        <v>68</v>
      </c>
      <c r="P162" s="117">
        <v>46</v>
      </c>
      <c r="Q162" s="117">
        <v>46</v>
      </c>
      <c r="R162" s="117">
        <v>903.02614926489491</v>
      </c>
      <c r="S162" s="117">
        <v>2293</v>
      </c>
      <c r="T162" s="117">
        <v>65.859030837004411</v>
      </c>
      <c r="Y162" s="119">
        <v>46</v>
      </c>
      <c r="Z162" s="119">
        <v>903.02614926489491</v>
      </c>
      <c r="AA162" s="119">
        <v>2293</v>
      </c>
      <c r="AB162" s="119">
        <v>65.859030837004411</v>
      </c>
    </row>
    <row r="163" spans="1:28" ht="12" customHeight="1">
      <c r="A163" s="120"/>
      <c r="O163" s="115" t="s">
        <v>394</v>
      </c>
      <c r="P163" s="115" t="s">
        <v>333</v>
      </c>
      <c r="Q163" s="115" t="s">
        <v>304</v>
      </c>
      <c r="R163" s="115" t="s">
        <v>395</v>
      </c>
      <c r="S163" s="115" t="s">
        <v>396</v>
      </c>
      <c r="T163" s="115" t="s">
        <v>397</v>
      </c>
      <c r="U163" s="115" t="s">
        <v>304</v>
      </c>
      <c r="V163" s="115" t="s">
        <v>395</v>
      </c>
      <c r="W163" s="115" t="s">
        <v>396</v>
      </c>
      <c r="X163" s="115" t="s">
        <v>397</v>
      </c>
      <c r="Y163" s="115" t="s">
        <v>304</v>
      </c>
      <c r="Z163" s="115" t="s">
        <v>395</v>
      </c>
      <c r="AA163" s="115" t="s">
        <v>396</v>
      </c>
      <c r="AB163" s="115" t="s">
        <v>397</v>
      </c>
    </row>
    <row r="164" spans="1:28" ht="12" customHeight="1">
      <c r="A164" s="120"/>
      <c r="O164" s="119">
        <v>6084</v>
      </c>
      <c r="P164" s="119">
        <v>6084</v>
      </c>
      <c r="Q164" s="119">
        <v>6084</v>
      </c>
      <c r="R164" s="119">
        <v>3736.3697297186486</v>
      </c>
      <c r="S164" s="119">
        <v>87631.578947368427</v>
      </c>
      <c r="T164" s="119">
        <v>65.859030837004411</v>
      </c>
      <c r="U164" s="119">
        <v>267</v>
      </c>
      <c r="V164" s="119">
        <v>2688.2072496313008</v>
      </c>
      <c r="W164" s="119">
        <v>8670.061099796334</v>
      </c>
      <c r="X164" s="119">
        <v>767.71232876712327</v>
      </c>
      <c r="Y164" s="119">
        <v>5817</v>
      </c>
      <c r="Z164" s="119">
        <v>3784.6679486759003</v>
      </c>
      <c r="AA164" s="119">
        <v>87631.578947368427</v>
      </c>
      <c r="AB164" s="119">
        <v>65.859030837004411</v>
      </c>
    </row>
    <row r="165" spans="1:28" ht="12" customHeight="1">
      <c r="A165" s="120"/>
    </row>
    <row r="166" spans="1:28" s="122" customFormat="1" ht="12" customHeight="1">
      <c r="A166" s="232" t="s">
        <v>411</v>
      </c>
      <c r="B166" s="233"/>
      <c r="C166" s="233"/>
    </row>
    <row r="167" spans="1:28" s="122" customFormat="1" ht="12" customHeight="1">
      <c r="A167" s="121"/>
    </row>
    <row r="168" spans="1:28" ht="12" customHeight="1">
      <c r="A168" s="120"/>
    </row>
    <row r="169" spans="1:28" ht="12" customHeight="1">
      <c r="A169" s="120"/>
    </row>
    <row r="170" spans="1:28" ht="12" customHeight="1">
      <c r="A170" s="120"/>
    </row>
    <row r="171" spans="1:28" ht="12" customHeight="1">
      <c r="A171" s="120"/>
    </row>
    <row r="172" spans="1:28" ht="12" customHeight="1">
      <c r="A172" s="120"/>
    </row>
    <row r="173" spans="1:28" ht="12" customHeight="1">
      <c r="A173" s="120"/>
    </row>
    <row r="174" spans="1:28" ht="12" customHeight="1">
      <c r="A174" s="120"/>
    </row>
    <row r="176" spans="1:28" ht="15" customHeight="1">
      <c r="B176" s="228" t="s">
        <v>77</v>
      </c>
      <c r="C176" s="228"/>
      <c r="D176" s="228"/>
      <c r="E176" s="228"/>
      <c r="F176" s="228" t="s">
        <v>84</v>
      </c>
      <c r="G176" s="228"/>
      <c r="H176" s="228"/>
      <c r="I176" s="228"/>
      <c r="J176" s="221" t="s">
        <v>79</v>
      </c>
      <c r="K176" s="221"/>
      <c r="L176" s="221"/>
      <c r="M176" s="221"/>
    </row>
    <row r="177" spans="1:27" ht="24.75" customHeight="1">
      <c r="B177" s="228" t="s">
        <v>80</v>
      </c>
      <c r="C177" s="223" t="s">
        <v>94</v>
      </c>
      <c r="D177" s="228"/>
      <c r="E177" s="228"/>
      <c r="F177" s="229" t="s">
        <v>80</v>
      </c>
      <c r="G177" s="223" t="s">
        <v>94</v>
      </c>
      <c r="H177" s="228"/>
      <c r="I177" s="228"/>
      <c r="J177" s="229" t="s">
        <v>80</v>
      </c>
      <c r="K177" s="223" t="s">
        <v>94</v>
      </c>
      <c r="L177" s="228"/>
      <c r="M177" s="228"/>
    </row>
    <row r="178" spans="1:27">
      <c r="B178" s="228"/>
      <c r="C178" s="113" t="s">
        <v>86</v>
      </c>
      <c r="D178" s="113" t="s">
        <v>87</v>
      </c>
      <c r="E178" s="113" t="s">
        <v>88</v>
      </c>
      <c r="F178" s="229"/>
      <c r="G178" s="113" t="s">
        <v>86</v>
      </c>
      <c r="H178" s="113" t="s">
        <v>87</v>
      </c>
      <c r="I178" s="113" t="s">
        <v>88</v>
      </c>
      <c r="J178" s="229"/>
      <c r="K178" s="113" t="s">
        <v>86</v>
      </c>
      <c r="L178" s="113" t="s">
        <v>87</v>
      </c>
      <c r="M178" s="113" t="s">
        <v>88</v>
      </c>
    </row>
    <row r="179" spans="1:27">
      <c r="A179" s="51" t="s">
        <v>2</v>
      </c>
      <c r="B179" s="114">
        <f>Q253</f>
        <v>6084</v>
      </c>
      <c r="C179" s="114">
        <f t="shared" ref="C179" si="327">R253</f>
        <v>3182.7039088896122</v>
      </c>
      <c r="D179" s="114">
        <f t="shared" ref="D179" si="328">S253</f>
        <v>73639.982308712963</v>
      </c>
      <c r="E179" s="114">
        <f t="shared" ref="E179" si="329">T253</f>
        <v>142.70212097005353</v>
      </c>
      <c r="F179" s="114">
        <f t="shared" ref="F179" si="330">U253</f>
        <v>267</v>
      </c>
      <c r="G179" s="114">
        <f t="shared" ref="G179" si="331">V253</f>
        <v>2308.8410374555042</v>
      </c>
      <c r="H179" s="114">
        <f t="shared" ref="H179" si="332">W253</f>
        <v>7410.3086323045591</v>
      </c>
      <c r="I179" s="114">
        <f t="shared" ref="I179" si="333">X253</f>
        <v>656.16438356164383</v>
      </c>
      <c r="J179" s="114">
        <f t="shared" ref="J179" si="334">Y253</f>
        <v>5817</v>
      </c>
      <c r="K179" s="114">
        <f t="shared" ref="K179" si="335">Z253</f>
        <v>3222.9705861509669</v>
      </c>
      <c r="L179" s="114">
        <f t="shared" ref="L179" si="336">AA253</f>
        <v>73639.982308712963</v>
      </c>
      <c r="M179" s="114">
        <f t="shared" ref="M179" si="337">AB253</f>
        <v>142.70212097005353</v>
      </c>
    </row>
    <row r="180" spans="1:27" ht="14.25">
      <c r="A180" s="52" t="s">
        <v>73</v>
      </c>
      <c r="B180" s="6">
        <f>Q181</f>
        <v>1070</v>
      </c>
      <c r="C180" s="6">
        <f t="shared" ref="C180" si="338">R181</f>
        <v>5780.8991361591834</v>
      </c>
      <c r="D180" s="6">
        <f t="shared" ref="D180" si="339">S181</f>
        <v>73639.982308712963</v>
      </c>
      <c r="E180" s="6">
        <f t="shared" ref="E180" si="340">T181</f>
        <v>604.54450698353139</v>
      </c>
      <c r="F180" s="6">
        <f t="shared" ref="F180" si="341">U181</f>
        <v>5</v>
      </c>
      <c r="G180" s="6">
        <f t="shared" ref="G180" si="342">V181</f>
        <v>6491.124019926875</v>
      </c>
      <c r="H180" s="6">
        <f t="shared" ref="H180" si="343">W181</f>
        <v>7410.3086323045591</v>
      </c>
      <c r="I180" s="6">
        <f t="shared" ref="I180" si="344">X181</f>
        <v>4884.0048840048839</v>
      </c>
      <c r="J180" s="6">
        <f t="shared" ref="J180" si="345">Y181</f>
        <v>5777.5299479060168</v>
      </c>
      <c r="K180" s="6">
        <f t="shared" ref="K180" si="346">Z181</f>
        <v>73639.982308712963</v>
      </c>
      <c r="L180" s="6">
        <f t="shared" ref="L180" si="347">AA181</f>
        <v>604.54450698353139</v>
      </c>
      <c r="M180" s="6">
        <f>AB181</f>
        <v>0</v>
      </c>
      <c r="O180" s="123" t="s">
        <v>296</v>
      </c>
      <c r="P180" s="123" t="s">
        <v>297</v>
      </c>
      <c r="Q180" s="123" t="s">
        <v>415</v>
      </c>
      <c r="R180" s="123" t="s">
        <v>416</v>
      </c>
      <c r="S180" s="123" t="s">
        <v>417</v>
      </c>
      <c r="T180" s="123" t="s">
        <v>418</v>
      </c>
      <c r="U180" s="123" t="s">
        <v>419</v>
      </c>
      <c r="V180" s="123" t="s">
        <v>420</v>
      </c>
      <c r="W180" s="123" t="s">
        <v>421</v>
      </c>
      <c r="X180" s="123" t="s">
        <v>422</v>
      </c>
      <c r="Y180" s="123" t="s">
        <v>423</v>
      </c>
      <c r="Z180" s="123" t="s">
        <v>424</v>
      </c>
      <c r="AA180" s="123" t="s">
        <v>425</v>
      </c>
    </row>
    <row r="181" spans="1:27" ht="14.25">
      <c r="A181" s="5" t="s">
        <v>4</v>
      </c>
      <c r="B181" s="6">
        <f>Q240</f>
        <v>1661</v>
      </c>
      <c r="C181" s="6">
        <f>R240</f>
        <v>2954.8798731388388</v>
      </c>
      <c r="D181" s="6">
        <f t="shared" ref="D181" si="348">S240</f>
        <v>7694.8092557848659</v>
      </c>
      <c r="E181" s="6">
        <f t="shared" ref="E181" si="349">T240</f>
        <v>1156.3636363636363</v>
      </c>
      <c r="F181" s="6">
        <f t="shared" ref="F181" si="350">U240</f>
        <v>46</v>
      </c>
      <c r="G181" s="6">
        <f t="shared" ref="G181" si="351">V240</f>
        <v>3468.4173884860829</v>
      </c>
      <c r="H181" s="6">
        <f t="shared" ref="H181" si="352">W240</f>
        <v>4408.3623693379795</v>
      </c>
      <c r="I181" s="6">
        <f t="shared" ref="I181" si="353">X240</f>
        <v>1775.6097560975609</v>
      </c>
      <c r="J181" s="6">
        <f t="shared" ref="J181" si="354">Y240</f>
        <v>1615</v>
      </c>
      <c r="K181" s="6">
        <f t="shared" ref="K181" si="355">Z240</f>
        <v>2940.0971912202158</v>
      </c>
      <c r="L181" s="6">
        <f t="shared" ref="L181" si="356">AA240</f>
        <v>7694.8092557848659</v>
      </c>
      <c r="M181" s="6">
        <f t="shared" ref="M181" si="357">AB240</f>
        <v>1156.3636363636363</v>
      </c>
      <c r="O181" s="125" t="s">
        <v>73</v>
      </c>
      <c r="P181" s="125" t="s">
        <v>73</v>
      </c>
      <c r="Q181" s="126">
        <v>1070</v>
      </c>
      <c r="R181" s="126">
        <v>5780.8991361591834</v>
      </c>
      <c r="S181" s="126">
        <v>73639.982308712963</v>
      </c>
      <c r="T181" s="126">
        <v>604.54450698353139</v>
      </c>
      <c r="U181" s="126">
        <v>5</v>
      </c>
      <c r="V181" s="126">
        <v>6491.124019926875</v>
      </c>
      <c r="W181" s="126">
        <v>7410.3086323045591</v>
      </c>
      <c r="X181" s="126">
        <v>4884.0048840048839</v>
      </c>
      <c r="Y181" s="126">
        <v>5777.5299479060168</v>
      </c>
      <c r="Z181" s="126">
        <v>73639.982308712963</v>
      </c>
      <c r="AA181" s="126">
        <v>604.54450698353139</v>
      </c>
    </row>
    <row r="182" spans="1:27" ht="14.25">
      <c r="A182" s="55" t="s">
        <v>5</v>
      </c>
      <c r="B182" s="10">
        <f>Q182</f>
        <v>651</v>
      </c>
      <c r="C182" s="10">
        <f t="shared" ref="C182:C190" si="358">R182</f>
        <v>2826.1313726933249</v>
      </c>
      <c r="D182" s="10">
        <f t="shared" ref="D182:D190" si="359">S182</f>
        <v>7694.8092557848659</v>
      </c>
      <c r="E182" s="10">
        <f t="shared" ref="E182:E190" si="360">T182</f>
        <v>1156.3636363636363</v>
      </c>
      <c r="F182" s="10">
        <f t="shared" ref="F182:F190" si="361">U182</f>
        <v>0</v>
      </c>
      <c r="G182" s="10">
        <f t="shared" ref="G182:G190" si="362">V182</f>
        <v>0</v>
      </c>
      <c r="H182" s="10">
        <f t="shared" ref="H182:H190" si="363">W182</f>
        <v>0</v>
      </c>
      <c r="I182" s="10">
        <f t="shared" ref="I182:I190" si="364">X182</f>
        <v>0</v>
      </c>
      <c r="J182" s="10">
        <f t="shared" ref="J182:J190" si="365">Y182</f>
        <v>2826.1313726933249</v>
      </c>
      <c r="K182" s="10">
        <f t="shared" ref="K182:K190" si="366">Z182</f>
        <v>7694.8092557848659</v>
      </c>
      <c r="L182" s="10">
        <f t="shared" ref="L182:L190" si="367">AA182</f>
        <v>1156.3636363636363</v>
      </c>
      <c r="M182" s="10">
        <f>AB182</f>
        <v>0</v>
      </c>
      <c r="O182" s="125" t="s">
        <v>299</v>
      </c>
      <c r="P182" s="125" t="s">
        <v>5</v>
      </c>
      <c r="Q182" s="126">
        <v>651</v>
      </c>
      <c r="R182" s="126">
        <v>2826.1313726933249</v>
      </c>
      <c r="S182" s="126">
        <v>7694.8092557848659</v>
      </c>
      <c r="T182" s="126">
        <v>1156.3636363636363</v>
      </c>
      <c r="U182" s="127"/>
      <c r="V182" s="127"/>
      <c r="W182" s="127"/>
      <c r="X182" s="127"/>
      <c r="Y182" s="126">
        <v>2826.1313726933249</v>
      </c>
      <c r="Z182" s="126">
        <v>7694.8092557848659</v>
      </c>
      <c r="AA182" s="126">
        <v>1156.3636363636363</v>
      </c>
    </row>
    <row r="183" spans="1:27" ht="14.25">
      <c r="A183" s="55" t="s">
        <v>6</v>
      </c>
      <c r="B183" s="10">
        <f t="shared" ref="B183:B189" si="368">Q183</f>
        <v>137</v>
      </c>
      <c r="C183" s="10">
        <f t="shared" si="358"/>
        <v>3092.6427271434113</v>
      </c>
      <c r="D183" s="10">
        <f t="shared" si="359"/>
        <v>7618.181818181818</v>
      </c>
      <c r="E183" s="10">
        <f t="shared" si="360"/>
        <v>1635.2745183253658</v>
      </c>
      <c r="F183" s="10">
        <f t="shared" si="361"/>
        <v>1</v>
      </c>
      <c r="G183" s="10">
        <f t="shared" si="362"/>
        <v>2901.7621610214205</v>
      </c>
      <c r="H183" s="10">
        <f t="shared" si="363"/>
        <v>2901.7621610214205</v>
      </c>
      <c r="I183" s="10">
        <f t="shared" si="364"/>
        <v>2901.7621610214205</v>
      </c>
      <c r="J183" s="10">
        <f t="shared" si="365"/>
        <v>3094.0462607178379</v>
      </c>
      <c r="K183" s="10">
        <f t="shared" si="366"/>
        <v>7618.181818181818</v>
      </c>
      <c r="L183" s="10">
        <f t="shared" si="367"/>
        <v>1635.2745183253658</v>
      </c>
      <c r="M183" s="10">
        <f t="shared" ref="M183:M190" si="369">AB183</f>
        <v>0</v>
      </c>
      <c r="O183" s="125" t="s">
        <v>299</v>
      </c>
      <c r="P183" s="125" t="s">
        <v>6</v>
      </c>
      <c r="Q183" s="126">
        <v>137</v>
      </c>
      <c r="R183" s="126">
        <v>3092.6427271434113</v>
      </c>
      <c r="S183" s="126">
        <v>7618.181818181818</v>
      </c>
      <c r="T183" s="126">
        <v>1635.2745183253658</v>
      </c>
      <c r="U183" s="126">
        <v>1</v>
      </c>
      <c r="V183" s="126">
        <v>2901.7621610214205</v>
      </c>
      <c r="W183" s="126">
        <v>2901.7621610214205</v>
      </c>
      <c r="X183" s="126">
        <v>2901.7621610214205</v>
      </c>
      <c r="Y183" s="126">
        <v>3094.0462607178379</v>
      </c>
      <c r="Z183" s="126">
        <v>7618.181818181818</v>
      </c>
      <c r="AA183" s="126">
        <v>1635.2745183253658</v>
      </c>
    </row>
    <row r="184" spans="1:27" ht="14.25">
      <c r="A184" s="55" t="s">
        <v>7</v>
      </c>
      <c r="B184" s="10">
        <f t="shared" si="368"/>
        <v>36</v>
      </c>
      <c r="C184" s="10">
        <f t="shared" si="358"/>
        <v>3876.593561428328</v>
      </c>
      <c r="D184" s="10">
        <f t="shared" si="359"/>
        <v>4408.3623693379795</v>
      </c>
      <c r="E184" s="10">
        <f t="shared" si="360"/>
        <v>3154.4715447154472</v>
      </c>
      <c r="F184" s="10">
        <f t="shared" si="361"/>
        <v>33</v>
      </c>
      <c r="G184" s="10">
        <f t="shared" si="362"/>
        <v>3913.8857763171786</v>
      </c>
      <c r="H184" s="10">
        <f t="shared" si="363"/>
        <v>4408.3623693379795</v>
      </c>
      <c r="I184" s="10">
        <f t="shared" si="364"/>
        <v>3449.0625</v>
      </c>
      <c r="J184" s="10">
        <f t="shared" si="365"/>
        <v>3466.3791976509747</v>
      </c>
      <c r="K184" s="10">
        <f t="shared" si="366"/>
        <v>3846.9387755102039</v>
      </c>
      <c r="L184" s="10">
        <f t="shared" si="367"/>
        <v>3154.4715447154472</v>
      </c>
      <c r="M184" s="10">
        <f t="shared" si="369"/>
        <v>0</v>
      </c>
      <c r="O184" s="125" t="s">
        <v>299</v>
      </c>
      <c r="P184" s="125" t="s">
        <v>7</v>
      </c>
      <c r="Q184" s="126">
        <v>36</v>
      </c>
      <c r="R184" s="126">
        <v>3876.593561428328</v>
      </c>
      <c r="S184" s="126">
        <v>4408.3623693379795</v>
      </c>
      <c r="T184" s="126">
        <v>3154.4715447154472</v>
      </c>
      <c r="U184" s="126">
        <v>33</v>
      </c>
      <c r="V184" s="126">
        <v>3913.8857763171786</v>
      </c>
      <c r="W184" s="126">
        <v>4408.3623693379795</v>
      </c>
      <c r="X184" s="126">
        <v>3449.0625</v>
      </c>
      <c r="Y184" s="126">
        <v>3466.3791976509747</v>
      </c>
      <c r="Z184" s="126">
        <v>3846.9387755102039</v>
      </c>
      <c r="AA184" s="126">
        <v>3154.4715447154472</v>
      </c>
    </row>
    <row r="185" spans="1:27" ht="14.25">
      <c r="A185" s="55" t="s">
        <v>8</v>
      </c>
      <c r="B185" s="10">
        <f t="shared" si="368"/>
        <v>439</v>
      </c>
      <c r="C185" s="10">
        <f t="shared" si="358"/>
        <v>3205.6827080428411</v>
      </c>
      <c r="D185" s="10">
        <f t="shared" si="359"/>
        <v>7374.6740075340485</v>
      </c>
      <c r="E185" s="10">
        <f t="shared" si="360"/>
        <v>1258.0866789044189</v>
      </c>
      <c r="F185" s="10">
        <f t="shared" si="361"/>
        <v>0</v>
      </c>
      <c r="G185" s="10">
        <f t="shared" si="362"/>
        <v>0</v>
      </c>
      <c r="H185" s="10">
        <f t="shared" si="363"/>
        <v>0</v>
      </c>
      <c r="I185" s="10">
        <f t="shared" si="364"/>
        <v>0</v>
      </c>
      <c r="J185" s="10">
        <f t="shared" si="365"/>
        <v>3205.6827080428411</v>
      </c>
      <c r="K185" s="10">
        <f t="shared" si="366"/>
        <v>7374.6740075340485</v>
      </c>
      <c r="L185" s="10">
        <f t="shared" si="367"/>
        <v>1258.0866789044189</v>
      </c>
      <c r="M185" s="10">
        <f t="shared" si="369"/>
        <v>0</v>
      </c>
      <c r="O185" s="125" t="s">
        <v>299</v>
      </c>
      <c r="P185" s="125" t="s">
        <v>8</v>
      </c>
      <c r="Q185" s="126">
        <v>439</v>
      </c>
      <c r="R185" s="126">
        <v>3205.6827080428411</v>
      </c>
      <c r="S185" s="126">
        <v>7374.6740075340485</v>
      </c>
      <c r="T185" s="126">
        <v>1258.0866789044189</v>
      </c>
      <c r="U185" s="127"/>
      <c r="V185" s="127"/>
      <c r="W185" s="127"/>
      <c r="X185" s="127"/>
      <c r="Y185" s="126">
        <v>3205.6827080428411</v>
      </c>
      <c r="Z185" s="126">
        <v>7374.6740075340485</v>
      </c>
      <c r="AA185" s="126">
        <v>1258.0866789044189</v>
      </c>
    </row>
    <row r="186" spans="1:27" ht="14.25">
      <c r="A186" s="55" t="s">
        <v>9</v>
      </c>
      <c r="B186" s="10">
        <f t="shared" si="368"/>
        <v>101</v>
      </c>
      <c r="C186" s="10">
        <f t="shared" si="358"/>
        <v>2632.2437395532406</v>
      </c>
      <c r="D186" s="10">
        <f t="shared" si="359"/>
        <v>3636.0340715871262</v>
      </c>
      <c r="E186" s="10">
        <f t="shared" si="360"/>
        <v>2089.795918367347</v>
      </c>
      <c r="F186" s="10">
        <f t="shared" si="361"/>
        <v>0</v>
      </c>
      <c r="G186" s="10">
        <f t="shared" si="362"/>
        <v>0</v>
      </c>
      <c r="H186" s="10">
        <f t="shared" si="363"/>
        <v>0</v>
      </c>
      <c r="I186" s="10">
        <f t="shared" si="364"/>
        <v>0</v>
      </c>
      <c r="J186" s="10">
        <f t="shared" si="365"/>
        <v>2632.2437395532406</v>
      </c>
      <c r="K186" s="10">
        <f t="shared" si="366"/>
        <v>3636.0340715871262</v>
      </c>
      <c r="L186" s="10">
        <f t="shared" si="367"/>
        <v>2089.795918367347</v>
      </c>
      <c r="M186" s="10">
        <f t="shared" si="369"/>
        <v>0</v>
      </c>
      <c r="O186" s="125" t="s">
        <v>299</v>
      </c>
      <c r="P186" s="125" t="s">
        <v>9</v>
      </c>
      <c r="Q186" s="126">
        <v>101</v>
      </c>
      <c r="R186" s="126">
        <v>2632.2437395532406</v>
      </c>
      <c r="S186" s="126">
        <v>3636.0340715871262</v>
      </c>
      <c r="T186" s="126">
        <v>2089.795918367347</v>
      </c>
      <c r="U186" s="127"/>
      <c r="V186" s="127"/>
      <c r="W186" s="127"/>
      <c r="X186" s="127"/>
      <c r="Y186" s="126">
        <v>2632.2437395532406</v>
      </c>
      <c r="Z186" s="126">
        <v>3636.0340715871262</v>
      </c>
      <c r="AA186" s="126">
        <v>2089.795918367347</v>
      </c>
    </row>
    <row r="187" spans="1:27" ht="14.25">
      <c r="A187" s="55" t="s">
        <v>10</v>
      </c>
      <c r="B187" s="10">
        <f t="shared" si="368"/>
        <v>59</v>
      </c>
      <c r="C187" s="10">
        <f t="shared" si="358"/>
        <v>3056.8825971499227</v>
      </c>
      <c r="D187" s="10">
        <f t="shared" si="359"/>
        <v>6162.4649859943975</v>
      </c>
      <c r="E187" s="10">
        <f t="shared" si="360"/>
        <v>1595.5056179775281</v>
      </c>
      <c r="F187" s="10">
        <f t="shared" si="361"/>
        <v>0</v>
      </c>
      <c r="G187" s="10">
        <f t="shared" si="362"/>
        <v>0</v>
      </c>
      <c r="H187" s="10">
        <f t="shared" si="363"/>
        <v>0</v>
      </c>
      <c r="I187" s="10">
        <f t="shared" si="364"/>
        <v>0</v>
      </c>
      <c r="J187" s="10">
        <f t="shared" si="365"/>
        <v>3056.8825971499227</v>
      </c>
      <c r="K187" s="10">
        <f t="shared" si="366"/>
        <v>6162.4649859943975</v>
      </c>
      <c r="L187" s="10">
        <f t="shared" si="367"/>
        <v>1595.5056179775281</v>
      </c>
      <c r="M187" s="10">
        <f t="shared" si="369"/>
        <v>0</v>
      </c>
      <c r="O187" s="125" t="s">
        <v>299</v>
      </c>
      <c r="P187" s="125" t="s">
        <v>10</v>
      </c>
      <c r="Q187" s="126">
        <v>59</v>
      </c>
      <c r="R187" s="126">
        <v>3056.8825971499227</v>
      </c>
      <c r="S187" s="126">
        <v>6162.4649859943975</v>
      </c>
      <c r="T187" s="126">
        <v>1595.5056179775281</v>
      </c>
      <c r="U187" s="127"/>
      <c r="V187" s="127"/>
      <c r="W187" s="127"/>
      <c r="X187" s="127"/>
      <c r="Y187" s="126">
        <v>3056.8825971499227</v>
      </c>
      <c r="Z187" s="126">
        <v>6162.4649859943975</v>
      </c>
      <c r="AA187" s="126">
        <v>1595.5056179775281</v>
      </c>
    </row>
    <row r="188" spans="1:27" ht="14.25">
      <c r="A188" s="55" t="s">
        <v>11</v>
      </c>
      <c r="B188" s="10">
        <f t="shared" si="368"/>
        <v>137</v>
      </c>
      <c r="C188" s="10">
        <f t="shared" si="358"/>
        <v>2600.3737116129068</v>
      </c>
      <c r="D188" s="10">
        <f t="shared" si="359"/>
        <v>4543.845466985792</v>
      </c>
      <c r="E188" s="10">
        <f t="shared" si="360"/>
        <v>1503.8678728972902</v>
      </c>
      <c r="F188" s="10">
        <f t="shared" si="361"/>
        <v>0</v>
      </c>
      <c r="G188" s="10">
        <f t="shared" si="362"/>
        <v>0</v>
      </c>
      <c r="H188" s="10">
        <f t="shared" si="363"/>
        <v>0</v>
      </c>
      <c r="I188" s="10">
        <f t="shared" si="364"/>
        <v>0</v>
      </c>
      <c r="J188" s="10">
        <f t="shared" si="365"/>
        <v>2600.3737116129068</v>
      </c>
      <c r="K188" s="10">
        <f t="shared" si="366"/>
        <v>4543.845466985792</v>
      </c>
      <c r="L188" s="10">
        <f t="shared" si="367"/>
        <v>1503.8678728972902</v>
      </c>
      <c r="M188" s="10">
        <f t="shared" si="369"/>
        <v>0</v>
      </c>
      <c r="O188" s="125" t="s">
        <v>299</v>
      </c>
      <c r="P188" s="125" t="s">
        <v>11</v>
      </c>
      <c r="Q188" s="126">
        <v>137</v>
      </c>
      <c r="R188" s="126">
        <v>2600.3737116129068</v>
      </c>
      <c r="S188" s="126">
        <v>4543.845466985792</v>
      </c>
      <c r="T188" s="126">
        <v>1503.8678728972902</v>
      </c>
      <c r="U188" s="127"/>
      <c r="V188" s="127"/>
      <c r="W188" s="127"/>
      <c r="X188" s="127"/>
      <c r="Y188" s="126">
        <v>2600.3737116129068</v>
      </c>
      <c r="Z188" s="126">
        <v>4543.845466985792</v>
      </c>
      <c r="AA188" s="126">
        <v>1503.8678728972902</v>
      </c>
    </row>
    <row r="189" spans="1:27" ht="14.25">
      <c r="A189" s="55" t="s">
        <v>12</v>
      </c>
      <c r="B189" s="10">
        <f t="shared" si="368"/>
        <v>81</v>
      </c>
      <c r="C189" s="10">
        <f t="shared" si="358"/>
        <v>3084.0045025515233</v>
      </c>
      <c r="D189" s="10">
        <f t="shared" si="359"/>
        <v>6859.8176095553226</v>
      </c>
      <c r="E189" s="10">
        <f t="shared" si="360"/>
        <v>1337.4049885206073</v>
      </c>
      <c r="F189" s="10">
        <f t="shared" si="361"/>
        <v>0</v>
      </c>
      <c r="G189" s="10">
        <f t="shared" si="362"/>
        <v>0</v>
      </c>
      <c r="H189" s="10">
        <f t="shared" si="363"/>
        <v>0</v>
      </c>
      <c r="I189" s="10">
        <f t="shared" si="364"/>
        <v>0</v>
      </c>
      <c r="J189" s="10">
        <f t="shared" si="365"/>
        <v>3084.0045025515233</v>
      </c>
      <c r="K189" s="10">
        <f t="shared" si="366"/>
        <v>6859.8176095553226</v>
      </c>
      <c r="L189" s="10">
        <f t="shared" si="367"/>
        <v>1337.4049885206073</v>
      </c>
      <c r="M189" s="10">
        <f t="shared" si="369"/>
        <v>0</v>
      </c>
      <c r="O189" s="125" t="s">
        <v>299</v>
      </c>
      <c r="P189" s="125" t="s">
        <v>12</v>
      </c>
      <c r="Q189" s="126">
        <v>81</v>
      </c>
      <c r="R189" s="126">
        <v>3084.0045025515233</v>
      </c>
      <c r="S189" s="126">
        <v>6859.8176095553226</v>
      </c>
      <c r="T189" s="126">
        <v>1337.4049885206073</v>
      </c>
      <c r="U189" s="127"/>
      <c r="V189" s="127"/>
      <c r="W189" s="127"/>
      <c r="X189" s="127"/>
      <c r="Y189" s="126">
        <v>3084.0045025515233</v>
      </c>
      <c r="Z189" s="126">
        <v>6859.8176095553226</v>
      </c>
      <c r="AA189" s="126">
        <v>1337.4049885206073</v>
      </c>
    </row>
    <row r="190" spans="1:27" ht="14.25">
      <c r="A190" s="55" t="s">
        <v>13</v>
      </c>
      <c r="B190" s="10">
        <f>Q190</f>
        <v>20</v>
      </c>
      <c r="C190" s="10">
        <f t="shared" si="358"/>
        <v>2484.7604534219927</v>
      </c>
      <c r="D190" s="10">
        <f t="shared" si="359"/>
        <v>3294.1746396996487</v>
      </c>
      <c r="E190" s="10">
        <f t="shared" si="360"/>
        <v>1775.6097560975609</v>
      </c>
      <c r="F190" s="10">
        <f t="shared" si="361"/>
        <v>12</v>
      </c>
      <c r="G190" s="10">
        <f t="shared" si="362"/>
        <v>2290.6005909059627</v>
      </c>
      <c r="H190" s="10">
        <f t="shared" si="363"/>
        <v>2587.890625</v>
      </c>
      <c r="I190" s="10">
        <f t="shared" si="364"/>
        <v>1775.6097560975609</v>
      </c>
      <c r="J190" s="10">
        <f t="shared" si="365"/>
        <v>2776.0002471960379</v>
      </c>
      <c r="K190" s="10">
        <f t="shared" si="366"/>
        <v>3294.1746396996487</v>
      </c>
      <c r="L190" s="10">
        <f t="shared" si="367"/>
        <v>2140.909090909091</v>
      </c>
      <c r="M190" s="10">
        <f t="shared" si="369"/>
        <v>0</v>
      </c>
      <c r="O190" s="125" t="s">
        <v>299</v>
      </c>
      <c r="P190" s="125" t="s">
        <v>13</v>
      </c>
      <c r="Q190" s="126">
        <v>20</v>
      </c>
      <c r="R190" s="126">
        <v>2484.7604534219927</v>
      </c>
      <c r="S190" s="126">
        <v>3294.1746396996487</v>
      </c>
      <c r="T190" s="126">
        <v>1775.6097560975609</v>
      </c>
      <c r="U190" s="126">
        <v>12</v>
      </c>
      <c r="V190" s="126">
        <v>2290.6005909059627</v>
      </c>
      <c r="W190" s="126">
        <v>2587.890625</v>
      </c>
      <c r="X190" s="126">
        <v>1775.6097560975609</v>
      </c>
      <c r="Y190" s="126">
        <v>2776.0002471960379</v>
      </c>
      <c r="Z190" s="126">
        <v>3294.1746396996487</v>
      </c>
      <c r="AA190" s="126">
        <v>2140.909090909091</v>
      </c>
    </row>
    <row r="191" spans="1:27" ht="14.25">
      <c r="A191" s="5" t="s">
        <v>14</v>
      </c>
      <c r="B191" s="6">
        <f>Q241</f>
        <v>766</v>
      </c>
      <c r="C191" s="6">
        <f t="shared" ref="C191" si="370">R241</f>
        <v>2801.8667158960357</v>
      </c>
      <c r="D191" s="6">
        <f t="shared" ref="D191" si="371">S241</f>
        <v>22357.566879962993</v>
      </c>
      <c r="E191" s="6">
        <f t="shared" ref="E191" si="372">T241</f>
        <v>142.70212097005353</v>
      </c>
      <c r="F191" s="6">
        <f t="shared" ref="F191" si="373">U241</f>
        <v>25</v>
      </c>
      <c r="G191" s="6">
        <f t="shared" ref="G191" si="374">V241</f>
        <v>3212.0736666399416</v>
      </c>
      <c r="H191" s="6">
        <f t="shared" ref="H191" si="375">W241</f>
        <v>7080.9248554913293</v>
      </c>
      <c r="I191" s="6">
        <f t="shared" ref="I191" si="376">X241</f>
        <v>1850.5079825834543</v>
      </c>
      <c r="J191" s="6">
        <f t="shared" ref="J191" si="377">Y241</f>
        <v>741</v>
      </c>
      <c r="K191" s="6">
        <f t="shared" ref="K191" si="378">Z241</f>
        <v>2788.0083729654989</v>
      </c>
      <c r="L191" s="6">
        <f t="shared" ref="L191" si="379">AA241</f>
        <v>22357.566879962993</v>
      </c>
      <c r="M191" s="6">
        <f>AB241</f>
        <v>142.70212097005353</v>
      </c>
      <c r="O191" s="125" t="s">
        <v>300</v>
      </c>
      <c r="P191" s="125" t="s">
        <v>15</v>
      </c>
      <c r="Q191" s="126">
        <v>49</v>
      </c>
      <c r="R191" s="126">
        <v>2359.9550841290106</v>
      </c>
      <c r="S191" s="126">
        <v>4178.7790697674418</v>
      </c>
      <c r="T191" s="126">
        <v>1107.419712070875</v>
      </c>
      <c r="U191" s="126">
        <v>8</v>
      </c>
      <c r="V191" s="126">
        <v>2369.1228157448909</v>
      </c>
      <c r="W191" s="126">
        <v>3173.0390224674816</v>
      </c>
      <c r="X191" s="126">
        <v>2041.3793103448277</v>
      </c>
      <c r="Y191" s="126">
        <v>2358.1662584478631</v>
      </c>
      <c r="Z191" s="126">
        <v>4178.7790697674418</v>
      </c>
      <c r="AA191" s="126">
        <v>1107.419712070875</v>
      </c>
    </row>
    <row r="192" spans="1:27" ht="14.25">
      <c r="A192" s="55" t="s">
        <v>15</v>
      </c>
      <c r="B192" s="10">
        <f>Q191</f>
        <v>49</v>
      </c>
      <c r="C192" s="10">
        <f t="shared" ref="C192:C203" si="380">R191</f>
        <v>2359.9550841290106</v>
      </c>
      <c r="D192" s="10">
        <f t="shared" ref="D192:D203" si="381">S191</f>
        <v>4178.7790697674418</v>
      </c>
      <c r="E192" s="10">
        <f t="shared" ref="E192:E203" si="382">T191</f>
        <v>1107.419712070875</v>
      </c>
      <c r="F192" s="10">
        <f t="shared" ref="F192:F203" si="383">U191</f>
        <v>8</v>
      </c>
      <c r="G192" s="10">
        <f t="shared" ref="G192:G203" si="384">V191</f>
        <v>2369.1228157448909</v>
      </c>
      <c r="H192" s="10">
        <f t="shared" ref="H192:H203" si="385">W191</f>
        <v>3173.0390224674816</v>
      </c>
      <c r="I192" s="10">
        <f t="shared" ref="I192:I203" si="386">X191</f>
        <v>2041.3793103448277</v>
      </c>
      <c r="J192" s="10">
        <f t="shared" ref="J192:J203" si="387">Y191</f>
        <v>2358.1662584478631</v>
      </c>
      <c r="K192" s="10">
        <f t="shared" ref="K192:K203" si="388">Z191</f>
        <v>4178.7790697674418</v>
      </c>
      <c r="L192" s="10">
        <f t="shared" ref="L192:L203" si="389">AA191</f>
        <v>1107.419712070875</v>
      </c>
      <c r="M192" s="10">
        <f t="shared" ref="M192:M203" si="390">AB191</f>
        <v>0</v>
      </c>
      <c r="O192" s="125" t="s">
        <v>300</v>
      </c>
      <c r="P192" s="125" t="s">
        <v>16</v>
      </c>
      <c r="Q192" s="126">
        <v>28</v>
      </c>
      <c r="R192" s="126">
        <v>2944.0239209247889</v>
      </c>
      <c r="S192" s="126">
        <v>7080.9248554913293</v>
      </c>
      <c r="T192" s="126">
        <v>994.28571428571433</v>
      </c>
      <c r="U192" s="126">
        <v>4</v>
      </c>
      <c r="V192" s="126">
        <v>6683.5260115606934</v>
      </c>
      <c r="W192" s="126">
        <v>7080.9248554913293</v>
      </c>
      <c r="X192" s="126">
        <v>6358.3815028901736</v>
      </c>
      <c r="Y192" s="126">
        <v>2320.7735724854715</v>
      </c>
      <c r="Z192" s="126">
        <v>4738.0952380952385</v>
      </c>
      <c r="AA192" s="126">
        <v>994.28571428571433</v>
      </c>
    </row>
    <row r="193" spans="1:27" ht="14.25">
      <c r="A193" s="55" t="s">
        <v>16</v>
      </c>
      <c r="B193" s="10">
        <f t="shared" ref="B193:B203" si="391">Q192</f>
        <v>28</v>
      </c>
      <c r="C193" s="10">
        <f t="shared" si="380"/>
        <v>2944.0239209247889</v>
      </c>
      <c r="D193" s="10">
        <f t="shared" si="381"/>
        <v>7080.9248554913293</v>
      </c>
      <c r="E193" s="10">
        <f t="shared" si="382"/>
        <v>994.28571428571433</v>
      </c>
      <c r="F193" s="10">
        <f t="shared" si="383"/>
        <v>4</v>
      </c>
      <c r="G193" s="10">
        <f t="shared" si="384"/>
        <v>6683.5260115606934</v>
      </c>
      <c r="H193" s="10">
        <f t="shared" si="385"/>
        <v>7080.9248554913293</v>
      </c>
      <c r="I193" s="10">
        <f t="shared" si="386"/>
        <v>6358.3815028901736</v>
      </c>
      <c r="J193" s="10">
        <f t="shared" si="387"/>
        <v>2320.7735724854715</v>
      </c>
      <c r="K193" s="10">
        <f t="shared" si="388"/>
        <v>4738.0952380952385</v>
      </c>
      <c r="L193" s="10">
        <f t="shared" si="389"/>
        <v>994.28571428571433</v>
      </c>
      <c r="M193" s="10">
        <f t="shared" si="390"/>
        <v>0</v>
      </c>
      <c r="O193" s="125" t="s">
        <v>300</v>
      </c>
      <c r="P193" s="125" t="s">
        <v>17</v>
      </c>
      <c r="Q193" s="126">
        <v>26</v>
      </c>
      <c r="R193" s="126">
        <v>3151.9966548264078</v>
      </c>
      <c r="S193" s="126">
        <v>5809.6025837961324</v>
      </c>
      <c r="T193" s="126">
        <v>1493.4289127837515</v>
      </c>
      <c r="U193" s="126">
        <v>7</v>
      </c>
      <c r="V193" s="126">
        <v>2682.5800628989678</v>
      </c>
      <c r="W193" s="126">
        <v>3088.6153846153848</v>
      </c>
      <c r="X193" s="126">
        <v>1850.5079825834543</v>
      </c>
      <c r="Y193" s="126">
        <v>3334.5475516870792</v>
      </c>
      <c r="Z193" s="126">
        <v>5809.6025837961324</v>
      </c>
      <c r="AA193" s="126">
        <v>1493.4289127837515</v>
      </c>
    </row>
    <row r="194" spans="1:27" ht="14.25">
      <c r="A194" s="55" t="s">
        <v>17</v>
      </c>
      <c r="B194" s="10">
        <f t="shared" si="391"/>
        <v>26</v>
      </c>
      <c r="C194" s="10">
        <f t="shared" si="380"/>
        <v>3151.9966548264078</v>
      </c>
      <c r="D194" s="10">
        <f t="shared" si="381"/>
        <v>5809.6025837961324</v>
      </c>
      <c r="E194" s="10">
        <f t="shared" si="382"/>
        <v>1493.4289127837515</v>
      </c>
      <c r="F194" s="10">
        <f t="shared" si="383"/>
        <v>7</v>
      </c>
      <c r="G194" s="10">
        <f t="shared" si="384"/>
        <v>2682.5800628989678</v>
      </c>
      <c r="H194" s="10">
        <f t="shared" si="385"/>
        <v>3088.6153846153848</v>
      </c>
      <c r="I194" s="10">
        <f t="shared" si="386"/>
        <v>1850.5079825834543</v>
      </c>
      <c r="J194" s="10">
        <f t="shared" si="387"/>
        <v>3334.5475516870792</v>
      </c>
      <c r="K194" s="10">
        <f t="shared" si="388"/>
        <v>5809.6025837961324</v>
      </c>
      <c r="L194" s="10">
        <f t="shared" si="389"/>
        <v>1493.4289127837515</v>
      </c>
      <c r="M194" s="10">
        <f t="shared" si="390"/>
        <v>0</v>
      </c>
      <c r="O194" s="125" t="s">
        <v>300</v>
      </c>
      <c r="P194" s="125" t="s">
        <v>18</v>
      </c>
      <c r="Q194" s="126">
        <v>18</v>
      </c>
      <c r="R194" s="126">
        <v>2600.1731659975098</v>
      </c>
      <c r="S194" s="126">
        <v>3030.5882352941176</v>
      </c>
      <c r="T194" s="126">
        <v>1692.7083333333333</v>
      </c>
      <c r="U194" s="127"/>
      <c r="V194" s="127"/>
      <c r="W194" s="127"/>
      <c r="X194" s="127"/>
      <c r="Y194" s="126">
        <v>2600.1731659975098</v>
      </c>
      <c r="Z194" s="126">
        <v>3030.5882352941176</v>
      </c>
      <c r="AA194" s="126">
        <v>1692.7083333333333</v>
      </c>
    </row>
    <row r="195" spans="1:27" ht="14.25">
      <c r="A195" s="55" t="s">
        <v>18</v>
      </c>
      <c r="B195" s="10">
        <f t="shared" si="391"/>
        <v>18</v>
      </c>
      <c r="C195" s="10">
        <f t="shared" si="380"/>
        <v>2600.1731659975098</v>
      </c>
      <c r="D195" s="10">
        <f t="shared" si="381"/>
        <v>3030.5882352941176</v>
      </c>
      <c r="E195" s="10">
        <f t="shared" si="382"/>
        <v>1692.7083333333333</v>
      </c>
      <c r="F195" s="10">
        <f t="shared" si="383"/>
        <v>0</v>
      </c>
      <c r="G195" s="10">
        <f t="shared" si="384"/>
        <v>0</v>
      </c>
      <c r="H195" s="10">
        <f t="shared" si="385"/>
        <v>0</v>
      </c>
      <c r="I195" s="10">
        <f t="shared" si="386"/>
        <v>0</v>
      </c>
      <c r="J195" s="10">
        <f t="shared" si="387"/>
        <v>2600.1731659975098</v>
      </c>
      <c r="K195" s="10">
        <f t="shared" si="388"/>
        <v>3030.5882352941176</v>
      </c>
      <c r="L195" s="10">
        <f t="shared" si="389"/>
        <v>1692.7083333333333</v>
      </c>
      <c r="M195" s="10">
        <f t="shared" si="390"/>
        <v>0</v>
      </c>
      <c r="O195" s="125" t="s">
        <v>300</v>
      </c>
      <c r="P195" s="125" t="s">
        <v>19</v>
      </c>
      <c r="Q195" s="126">
        <v>70</v>
      </c>
      <c r="R195" s="126">
        <v>2708.0791050052262</v>
      </c>
      <c r="S195" s="126">
        <v>6252.0699172033119</v>
      </c>
      <c r="T195" s="126">
        <v>954.40991319329407</v>
      </c>
      <c r="U195" s="127"/>
      <c r="V195" s="127"/>
      <c r="W195" s="127"/>
      <c r="X195" s="127"/>
      <c r="Y195" s="126">
        <v>2708.0791050052262</v>
      </c>
      <c r="Z195" s="126">
        <v>6252.0699172033119</v>
      </c>
      <c r="AA195" s="126">
        <v>954.40991319329407</v>
      </c>
    </row>
    <row r="196" spans="1:27" ht="14.25">
      <c r="A196" s="55" t="s">
        <v>19</v>
      </c>
      <c r="B196" s="10">
        <f t="shared" si="391"/>
        <v>70</v>
      </c>
      <c r="C196" s="10">
        <f t="shared" si="380"/>
        <v>2708.0791050052262</v>
      </c>
      <c r="D196" s="10">
        <f t="shared" si="381"/>
        <v>6252.0699172033119</v>
      </c>
      <c r="E196" s="10">
        <f t="shared" si="382"/>
        <v>954.40991319329407</v>
      </c>
      <c r="F196" s="10">
        <f t="shared" si="383"/>
        <v>0</v>
      </c>
      <c r="G196" s="10">
        <f t="shared" si="384"/>
        <v>0</v>
      </c>
      <c r="H196" s="10">
        <f t="shared" si="385"/>
        <v>0</v>
      </c>
      <c r="I196" s="10">
        <f t="shared" si="386"/>
        <v>0</v>
      </c>
      <c r="J196" s="10">
        <f t="shared" si="387"/>
        <v>2708.0791050052262</v>
      </c>
      <c r="K196" s="10">
        <f t="shared" si="388"/>
        <v>6252.0699172033119</v>
      </c>
      <c r="L196" s="10">
        <f t="shared" si="389"/>
        <v>954.40991319329407</v>
      </c>
      <c r="M196" s="10">
        <f t="shared" si="390"/>
        <v>0</v>
      </c>
      <c r="O196" s="125" t="s">
        <v>300</v>
      </c>
      <c r="P196" s="125" t="s">
        <v>20</v>
      </c>
      <c r="Q196" s="126">
        <v>142</v>
      </c>
      <c r="R196" s="126">
        <v>2053.15758365902</v>
      </c>
      <c r="S196" s="126">
        <v>3086.4197530864199</v>
      </c>
      <c r="T196" s="126">
        <v>1021.25</v>
      </c>
      <c r="U196" s="127"/>
      <c r="V196" s="127"/>
      <c r="W196" s="127"/>
      <c r="X196" s="127"/>
      <c r="Y196" s="126">
        <v>2053.15758365902</v>
      </c>
      <c r="Z196" s="126">
        <v>3086.4197530864199</v>
      </c>
      <c r="AA196" s="126">
        <v>1021.25</v>
      </c>
    </row>
    <row r="197" spans="1:27" ht="14.25">
      <c r="A197" s="55" t="s">
        <v>20</v>
      </c>
      <c r="B197" s="10">
        <f t="shared" si="391"/>
        <v>142</v>
      </c>
      <c r="C197" s="10">
        <f t="shared" si="380"/>
        <v>2053.15758365902</v>
      </c>
      <c r="D197" s="10">
        <f t="shared" si="381"/>
        <v>3086.4197530864199</v>
      </c>
      <c r="E197" s="10">
        <f t="shared" si="382"/>
        <v>1021.25</v>
      </c>
      <c r="F197" s="10">
        <f t="shared" si="383"/>
        <v>0</v>
      </c>
      <c r="G197" s="10">
        <f t="shared" si="384"/>
        <v>0</v>
      </c>
      <c r="H197" s="10">
        <f t="shared" si="385"/>
        <v>0</v>
      </c>
      <c r="I197" s="10">
        <f t="shared" si="386"/>
        <v>0</v>
      </c>
      <c r="J197" s="10">
        <f t="shared" si="387"/>
        <v>2053.15758365902</v>
      </c>
      <c r="K197" s="10">
        <f t="shared" si="388"/>
        <v>3086.4197530864199</v>
      </c>
      <c r="L197" s="10">
        <f t="shared" si="389"/>
        <v>1021.25</v>
      </c>
      <c r="M197" s="10">
        <f t="shared" si="390"/>
        <v>0</v>
      </c>
      <c r="O197" s="125" t="s">
        <v>300</v>
      </c>
      <c r="P197" s="125" t="s">
        <v>21</v>
      </c>
      <c r="Q197" s="126">
        <v>51</v>
      </c>
      <c r="R197" s="126">
        <v>3082.0225397747176</v>
      </c>
      <c r="S197" s="126">
        <v>6434.782608695652</v>
      </c>
      <c r="T197" s="126">
        <v>1764.8733276401933</v>
      </c>
      <c r="U197" s="127"/>
      <c r="V197" s="127"/>
      <c r="W197" s="127"/>
      <c r="X197" s="127"/>
      <c r="Y197" s="126">
        <v>3082.0225397747176</v>
      </c>
      <c r="Z197" s="126">
        <v>6434.782608695652</v>
      </c>
      <c r="AA197" s="126">
        <v>1764.8733276401933</v>
      </c>
    </row>
    <row r="198" spans="1:27" ht="14.25">
      <c r="A198" s="55" t="s">
        <v>21</v>
      </c>
      <c r="B198" s="10">
        <f t="shared" si="391"/>
        <v>51</v>
      </c>
      <c r="C198" s="10">
        <f t="shared" si="380"/>
        <v>3082.0225397747176</v>
      </c>
      <c r="D198" s="10">
        <f t="shared" si="381"/>
        <v>6434.782608695652</v>
      </c>
      <c r="E198" s="10">
        <f t="shared" si="382"/>
        <v>1764.8733276401933</v>
      </c>
      <c r="F198" s="10">
        <f t="shared" si="383"/>
        <v>0</v>
      </c>
      <c r="G198" s="10">
        <f t="shared" si="384"/>
        <v>0</v>
      </c>
      <c r="H198" s="10">
        <f t="shared" si="385"/>
        <v>0</v>
      </c>
      <c r="I198" s="10">
        <f t="shared" si="386"/>
        <v>0</v>
      </c>
      <c r="J198" s="10">
        <f t="shared" si="387"/>
        <v>3082.0225397747176</v>
      </c>
      <c r="K198" s="10">
        <f t="shared" si="388"/>
        <v>6434.782608695652</v>
      </c>
      <c r="L198" s="10">
        <f t="shared" si="389"/>
        <v>1764.8733276401933</v>
      </c>
      <c r="M198" s="10">
        <f t="shared" si="390"/>
        <v>0</v>
      </c>
      <c r="O198" s="125" t="s">
        <v>300</v>
      </c>
      <c r="P198" s="125" t="s">
        <v>22</v>
      </c>
      <c r="Q198" s="126">
        <v>69</v>
      </c>
      <c r="R198" s="126">
        <v>2562.6288824882913</v>
      </c>
      <c r="S198" s="126">
        <v>22357.566879962993</v>
      </c>
      <c r="T198" s="126">
        <v>142.70212097005353</v>
      </c>
      <c r="U198" s="127"/>
      <c r="V198" s="127"/>
      <c r="W198" s="127"/>
      <c r="X198" s="127"/>
      <c r="Y198" s="126">
        <v>2562.6288824882913</v>
      </c>
      <c r="Z198" s="126">
        <v>22357.566879962993</v>
      </c>
      <c r="AA198" s="126">
        <v>142.70212097005353</v>
      </c>
    </row>
    <row r="199" spans="1:27" ht="14.25">
      <c r="A199" s="55" t="s">
        <v>22</v>
      </c>
      <c r="B199" s="10">
        <f t="shared" si="391"/>
        <v>69</v>
      </c>
      <c r="C199" s="10">
        <f t="shared" si="380"/>
        <v>2562.6288824882913</v>
      </c>
      <c r="D199" s="10">
        <f t="shared" si="381"/>
        <v>22357.566879962993</v>
      </c>
      <c r="E199" s="10">
        <f t="shared" si="382"/>
        <v>142.70212097005353</v>
      </c>
      <c r="F199" s="10">
        <f t="shared" si="383"/>
        <v>0</v>
      </c>
      <c r="G199" s="10">
        <f t="shared" si="384"/>
        <v>0</v>
      </c>
      <c r="H199" s="10">
        <f t="shared" si="385"/>
        <v>0</v>
      </c>
      <c r="I199" s="10">
        <f t="shared" si="386"/>
        <v>0</v>
      </c>
      <c r="J199" s="10">
        <f t="shared" si="387"/>
        <v>2562.6288824882913</v>
      </c>
      <c r="K199" s="10">
        <f t="shared" si="388"/>
        <v>22357.566879962993</v>
      </c>
      <c r="L199" s="10">
        <f t="shared" si="389"/>
        <v>142.70212097005353</v>
      </c>
      <c r="M199" s="10">
        <f t="shared" si="390"/>
        <v>0</v>
      </c>
      <c r="O199" s="125" t="s">
        <v>300</v>
      </c>
      <c r="P199" s="125" t="s">
        <v>23</v>
      </c>
      <c r="Q199" s="126">
        <v>23</v>
      </c>
      <c r="R199" s="126">
        <v>1967.5206748175569</v>
      </c>
      <c r="S199" s="126">
        <v>2338.1471657333727</v>
      </c>
      <c r="T199" s="126">
        <v>1581.5959741193387</v>
      </c>
      <c r="U199" s="127"/>
      <c r="V199" s="127"/>
      <c r="W199" s="127"/>
      <c r="X199" s="127"/>
      <c r="Y199" s="126">
        <v>1967.5206748175569</v>
      </c>
      <c r="Z199" s="126">
        <v>2338.1471657333727</v>
      </c>
      <c r="AA199" s="126">
        <v>1581.5959741193387</v>
      </c>
    </row>
    <row r="200" spans="1:27" ht="14.25">
      <c r="A200" s="55" t="s">
        <v>23</v>
      </c>
      <c r="B200" s="10">
        <f t="shared" si="391"/>
        <v>23</v>
      </c>
      <c r="C200" s="10">
        <f t="shared" si="380"/>
        <v>1967.5206748175569</v>
      </c>
      <c r="D200" s="10">
        <f t="shared" si="381"/>
        <v>2338.1471657333727</v>
      </c>
      <c r="E200" s="10">
        <f t="shared" si="382"/>
        <v>1581.5959741193387</v>
      </c>
      <c r="F200" s="10">
        <f t="shared" si="383"/>
        <v>0</v>
      </c>
      <c r="G200" s="10">
        <f t="shared" si="384"/>
        <v>0</v>
      </c>
      <c r="H200" s="10">
        <f t="shared" si="385"/>
        <v>0</v>
      </c>
      <c r="I200" s="10">
        <f t="shared" si="386"/>
        <v>0</v>
      </c>
      <c r="J200" s="10">
        <f t="shared" si="387"/>
        <v>1967.5206748175569</v>
      </c>
      <c r="K200" s="10">
        <f t="shared" si="388"/>
        <v>2338.1471657333727</v>
      </c>
      <c r="L200" s="10">
        <f t="shared" si="389"/>
        <v>1581.5959741193387</v>
      </c>
      <c r="M200" s="10">
        <f t="shared" si="390"/>
        <v>0</v>
      </c>
      <c r="O200" s="125" t="s">
        <v>300</v>
      </c>
      <c r="P200" s="125" t="s">
        <v>24</v>
      </c>
      <c r="Q200" s="126">
        <v>69</v>
      </c>
      <c r="R200" s="126">
        <v>2650.4345185170555</v>
      </c>
      <c r="S200" s="126">
        <v>5234.7623213764946</v>
      </c>
      <c r="T200" s="126">
        <v>846.09567025902811</v>
      </c>
      <c r="U200" s="126">
        <v>1</v>
      </c>
      <c r="V200" s="126">
        <v>2467.7982424461302</v>
      </c>
      <c r="W200" s="126">
        <v>2467.7982424461302</v>
      </c>
      <c r="X200" s="126">
        <v>2467.7982424461302</v>
      </c>
      <c r="Y200" s="126">
        <v>2653.1203461063337</v>
      </c>
      <c r="Z200" s="126">
        <v>5234.7623213764946</v>
      </c>
      <c r="AA200" s="126">
        <v>846.09567025902811</v>
      </c>
    </row>
    <row r="201" spans="1:27" ht="14.25">
      <c r="A201" s="55" t="s">
        <v>24</v>
      </c>
      <c r="B201" s="10">
        <f t="shared" si="391"/>
        <v>69</v>
      </c>
      <c r="C201" s="10">
        <f t="shared" si="380"/>
        <v>2650.4345185170555</v>
      </c>
      <c r="D201" s="10">
        <f t="shared" si="381"/>
        <v>5234.7623213764946</v>
      </c>
      <c r="E201" s="10">
        <f t="shared" si="382"/>
        <v>846.09567025902811</v>
      </c>
      <c r="F201" s="10">
        <f t="shared" si="383"/>
        <v>1</v>
      </c>
      <c r="G201" s="10">
        <f t="shared" si="384"/>
        <v>2467.7982424461302</v>
      </c>
      <c r="H201" s="10">
        <f t="shared" si="385"/>
        <v>2467.7982424461302</v>
      </c>
      <c r="I201" s="10">
        <f t="shared" si="386"/>
        <v>2467.7982424461302</v>
      </c>
      <c r="J201" s="10">
        <f t="shared" si="387"/>
        <v>2653.1203461063337</v>
      </c>
      <c r="K201" s="10">
        <f t="shared" si="388"/>
        <v>5234.7623213764946</v>
      </c>
      <c r="L201" s="10">
        <f t="shared" si="389"/>
        <v>846.09567025902811</v>
      </c>
      <c r="M201" s="10">
        <f t="shared" si="390"/>
        <v>0</v>
      </c>
      <c r="O201" s="125" t="s">
        <v>300</v>
      </c>
      <c r="P201" s="125" t="s">
        <v>25</v>
      </c>
      <c r="Q201" s="126">
        <v>188</v>
      </c>
      <c r="R201" s="126">
        <v>3560.596487440278</v>
      </c>
      <c r="S201" s="126">
        <v>7451.4285714285716</v>
      </c>
      <c r="T201" s="126">
        <v>1691.275167785235</v>
      </c>
      <c r="U201" s="126">
        <v>5</v>
      </c>
      <c r="V201" s="126">
        <v>2673.7792822115434</v>
      </c>
      <c r="W201" s="126">
        <v>2887.2727272727275</v>
      </c>
      <c r="X201" s="126">
        <v>2590.7425907425909</v>
      </c>
      <c r="Y201" s="126">
        <v>3584.8264657252157</v>
      </c>
      <c r="Z201" s="126">
        <v>7451.4285714285716</v>
      </c>
      <c r="AA201" s="126">
        <v>1691.275167785235</v>
      </c>
    </row>
    <row r="202" spans="1:27" ht="14.25">
      <c r="A202" s="55" t="s">
        <v>25</v>
      </c>
      <c r="B202" s="10">
        <f t="shared" si="391"/>
        <v>188</v>
      </c>
      <c r="C202" s="10">
        <f t="shared" si="380"/>
        <v>3560.596487440278</v>
      </c>
      <c r="D202" s="10">
        <f t="shared" si="381"/>
        <v>7451.4285714285716</v>
      </c>
      <c r="E202" s="10">
        <f t="shared" si="382"/>
        <v>1691.275167785235</v>
      </c>
      <c r="F202" s="10">
        <f t="shared" si="383"/>
        <v>5</v>
      </c>
      <c r="G202" s="10">
        <f t="shared" si="384"/>
        <v>2673.7792822115434</v>
      </c>
      <c r="H202" s="10">
        <f t="shared" si="385"/>
        <v>2887.2727272727275</v>
      </c>
      <c r="I202" s="10">
        <f t="shared" si="386"/>
        <v>2590.7425907425909</v>
      </c>
      <c r="J202" s="10">
        <f t="shared" si="387"/>
        <v>3584.8264657252157</v>
      </c>
      <c r="K202" s="10">
        <f t="shared" si="388"/>
        <v>7451.4285714285716</v>
      </c>
      <c r="L202" s="10">
        <f t="shared" si="389"/>
        <v>1691.275167785235</v>
      </c>
      <c r="M202" s="10">
        <f t="shared" si="390"/>
        <v>0</v>
      </c>
      <c r="O202" s="125" t="s">
        <v>300</v>
      </c>
      <c r="P202" s="125" t="s">
        <v>26</v>
      </c>
      <c r="Q202" s="126">
        <v>33</v>
      </c>
      <c r="R202" s="126">
        <v>3245.7873274617264</v>
      </c>
      <c r="S202" s="126">
        <v>4466.666666666667</v>
      </c>
      <c r="T202" s="126">
        <v>2180.2325581395348</v>
      </c>
      <c r="U202" s="127"/>
      <c r="V202" s="127"/>
      <c r="W202" s="127"/>
      <c r="X202" s="127"/>
      <c r="Y202" s="126">
        <v>3245.7873274617264</v>
      </c>
      <c r="Z202" s="126">
        <v>4466.666666666667</v>
      </c>
      <c r="AA202" s="126">
        <v>2180.2325581395348</v>
      </c>
    </row>
    <row r="203" spans="1:27" ht="14.25">
      <c r="A203" s="55" t="s">
        <v>26</v>
      </c>
      <c r="B203" s="10">
        <f t="shared" si="391"/>
        <v>33</v>
      </c>
      <c r="C203" s="10">
        <f t="shared" si="380"/>
        <v>3245.7873274617264</v>
      </c>
      <c r="D203" s="10">
        <f t="shared" si="381"/>
        <v>4466.666666666667</v>
      </c>
      <c r="E203" s="10">
        <f t="shared" si="382"/>
        <v>2180.2325581395348</v>
      </c>
      <c r="F203" s="10">
        <f t="shared" si="383"/>
        <v>0</v>
      </c>
      <c r="G203" s="10">
        <f t="shared" si="384"/>
        <v>0</v>
      </c>
      <c r="H203" s="10">
        <f t="shared" si="385"/>
        <v>0</v>
      </c>
      <c r="I203" s="10">
        <f t="shared" si="386"/>
        <v>0</v>
      </c>
      <c r="J203" s="10">
        <f t="shared" si="387"/>
        <v>3245.7873274617264</v>
      </c>
      <c r="K203" s="10">
        <f t="shared" si="388"/>
        <v>4466.666666666667</v>
      </c>
      <c r="L203" s="10">
        <f t="shared" si="389"/>
        <v>2180.2325581395348</v>
      </c>
      <c r="M203" s="10">
        <f t="shared" si="390"/>
        <v>0</v>
      </c>
      <c r="O203" s="125" t="s">
        <v>301</v>
      </c>
      <c r="P203" s="125" t="s">
        <v>28</v>
      </c>
      <c r="Q203" s="126">
        <v>35</v>
      </c>
      <c r="R203" s="126">
        <v>3511.4421701241381</v>
      </c>
      <c r="S203" s="126">
        <v>5818.181818181818</v>
      </c>
      <c r="T203" s="126">
        <v>1840</v>
      </c>
      <c r="U203" s="126">
        <v>3</v>
      </c>
      <c r="V203" s="126">
        <v>2668.9417929257038</v>
      </c>
      <c r="W203" s="126">
        <v>3750</v>
      </c>
      <c r="X203" s="126">
        <v>1840</v>
      </c>
      <c r="Y203" s="126">
        <v>3590.4265804864913</v>
      </c>
      <c r="Z203" s="126">
        <v>5818.181818181818</v>
      </c>
      <c r="AA203" s="126">
        <v>2262.5</v>
      </c>
    </row>
    <row r="204" spans="1:27" ht="14.25">
      <c r="A204" s="5" t="s">
        <v>27</v>
      </c>
      <c r="B204" s="6">
        <f>Q242</f>
        <v>1282</v>
      </c>
      <c r="C204" s="6">
        <f t="shared" ref="C204" si="392">R242</f>
        <v>2518.9800488544643</v>
      </c>
      <c r="D204" s="6">
        <f t="shared" ref="D204" si="393">S242</f>
        <v>7344.8461953588767</v>
      </c>
      <c r="E204" s="6">
        <f t="shared" ref="E204" si="394">T242</f>
        <v>695.30284301606923</v>
      </c>
      <c r="F204" s="6">
        <f t="shared" ref="F204" si="395">U242</f>
        <v>18</v>
      </c>
      <c r="G204" s="6">
        <f t="shared" ref="G204" si="396">V242</f>
        <v>1927.4384239037952</v>
      </c>
      <c r="H204" s="6">
        <f t="shared" ref="H204" si="397">W242</f>
        <v>3750</v>
      </c>
      <c r="I204" s="6">
        <f t="shared" ref="I204" si="398">X242</f>
        <v>1341.1815298607751</v>
      </c>
      <c r="J204" s="6">
        <f t="shared" ref="J204" si="399">Y242</f>
        <v>1264</v>
      </c>
      <c r="K204" s="6">
        <f t="shared" ref="K204" si="400">Z242</f>
        <v>2527.5187411151796</v>
      </c>
      <c r="L204" s="6">
        <f t="shared" ref="L204" si="401">AA242</f>
        <v>7344.8461953588767</v>
      </c>
      <c r="M204" s="6">
        <f t="shared" ref="M204" si="402">AB242</f>
        <v>695.30284301606923</v>
      </c>
      <c r="O204" s="125" t="s">
        <v>301</v>
      </c>
      <c r="P204" s="125" t="s">
        <v>29</v>
      </c>
      <c r="Q204" s="126">
        <v>74</v>
      </c>
      <c r="R204" s="126">
        <v>2283.2334638182465</v>
      </c>
      <c r="S204" s="126">
        <v>3677.4437511816977</v>
      </c>
      <c r="T204" s="126">
        <v>1267.741935483871</v>
      </c>
      <c r="U204" s="127"/>
      <c r="V204" s="127"/>
      <c r="W204" s="127"/>
      <c r="X204" s="127"/>
      <c r="Y204" s="126">
        <v>2283.2334638182465</v>
      </c>
      <c r="Z204" s="126">
        <v>3677.4437511816977</v>
      </c>
      <c r="AA204" s="126">
        <v>1267.741935483871</v>
      </c>
    </row>
    <row r="205" spans="1:27" ht="14.25">
      <c r="A205" s="55" t="s">
        <v>28</v>
      </c>
      <c r="B205" s="10">
        <f>Q203</f>
        <v>35</v>
      </c>
      <c r="C205" s="10">
        <f t="shared" ref="C205:C211" si="403">R203</f>
        <v>3511.4421701241381</v>
      </c>
      <c r="D205" s="10">
        <f t="shared" ref="D205:D211" si="404">S203</f>
        <v>5818.181818181818</v>
      </c>
      <c r="E205" s="10">
        <f t="shared" ref="E205:E211" si="405">T203</f>
        <v>1840</v>
      </c>
      <c r="F205" s="10">
        <f t="shared" ref="F205:F211" si="406">U203</f>
        <v>3</v>
      </c>
      <c r="G205" s="10">
        <f t="shared" ref="G205:G211" si="407">V203</f>
        <v>2668.9417929257038</v>
      </c>
      <c r="H205" s="10">
        <f t="shared" ref="H205:H211" si="408">W203</f>
        <v>3750</v>
      </c>
      <c r="I205" s="10">
        <f t="shared" ref="I205:I211" si="409">X203</f>
        <v>1840</v>
      </c>
      <c r="J205" s="10">
        <f t="shared" ref="J205:J211" si="410">Y203</f>
        <v>3590.4265804864913</v>
      </c>
      <c r="K205" s="10">
        <f t="shared" ref="K205:K211" si="411">Z203</f>
        <v>5818.181818181818</v>
      </c>
      <c r="L205" s="10">
        <f t="shared" ref="L205:L211" si="412">AA203</f>
        <v>2262.5</v>
      </c>
      <c r="M205" s="10">
        <f t="shared" ref="M205:M211" si="413">AB203</f>
        <v>0</v>
      </c>
      <c r="O205" s="125" t="s">
        <v>301</v>
      </c>
      <c r="P205" s="125" t="s">
        <v>30</v>
      </c>
      <c r="Q205" s="126">
        <v>1</v>
      </c>
      <c r="R205" s="126">
        <v>990.16350726337055</v>
      </c>
      <c r="S205" s="126">
        <v>990.16350726337055</v>
      </c>
      <c r="T205" s="126">
        <v>990.16350726337055</v>
      </c>
      <c r="U205" s="127"/>
      <c r="V205" s="127"/>
      <c r="W205" s="127"/>
      <c r="X205" s="127"/>
      <c r="Y205" s="126">
        <v>990.16350726337055</v>
      </c>
      <c r="Z205" s="126">
        <v>990.16350726337055</v>
      </c>
      <c r="AA205" s="126">
        <v>990.16350726337055</v>
      </c>
    </row>
    <row r="206" spans="1:27" ht="14.25">
      <c r="A206" s="55" t="s">
        <v>29</v>
      </c>
      <c r="B206" s="10">
        <f t="shared" ref="B206:B211" si="414">Q204</f>
        <v>74</v>
      </c>
      <c r="C206" s="10">
        <f t="shared" si="403"/>
        <v>2283.2334638182465</v>
      </c>
      <c r="D206" s="10">
        <f t="shared" si="404"/>
        <v>3677.4437511816977</v>
      </c>
      <c r="E206" s="10">
        <f t="shared" si="405"/>
        <v>1267.741935483871</v>
      </c>
      <c r="F206" s="10">
        <f t="shared" si="406"/>
        <v>0</v>
      </c>
      <c r="G206" s="10">
        <f t="shared" si="407"/>
        <v>0</v>
      </c>
      <c r="H206" s="10">
        <f t="shared" si="408"/>
        <v>0</v>
      </c>
      <c r="I206" s="10">
        <f t="shared" si="409"/>
        <v>0</v>
      </c>
      <c r="J206" s="10">
        <f t="shared" si="410"/>
        <v>2283.2334638182465</v>
      </c>
      <c r="K206" s="10">
        <f t="shared" si="411"/>
        <v>3677.4437511816977</v>
      </c>
      <c r="L206" s="10">
        <f t="shared" si="412"/>
        <v>1267.741935483871</v>
      </c>
      <c r="M206" s="10">
        <f t="shared" si="413"/>
        <v>0</v>
      </c>
      <c r="O206" s="125" t="s">
        <v>301</v>
      </c>
      <c r="P206" s="125" t="s">
        <v>31</v>
      </c>
      <c r="Q206" s="126">
        <v>393</v>
      </c>
      <c r="R206" s="126">
        <v>2818.197903447609</v>
      </c>
      <c r="S206" s="126">
        <v>7344.8461953588767</v>
      </c>
      <c r="T206" s="126">
        <v>978.83597883597884</v>
      </c>
      <c r="U206" s="126">
        <v>7</v>
      </c>
      <c r="V206" s="126">
        <v>1496.8394499255028</v>
      </c>
      <c r="W206" s="126">
        <v>1953.9224263633714</v>
      </c>
      <c r="X206" s="126">
        <v>1341.1815298607751</v>
      </c>
      <c r="Y206" s="126">
        <v>2843.1965768926225</v>
      </c>
      <c r="Z206" s="126">
        <v>7344.8461953588767</v>
      </c>
      <c r="AA206" s="126">
        <v>978.83597883597884</v>
      </c>
    </row>
    <row r="207" spans="1:27" ht="14.25">
      <c r="A207" s="55" t="s">
        <v>30</v>
      </c>
      <c r="B207" s="10">
        <f t="shared" si="414"/>
        <v>1</v>
      </c>
      <c r="C207" s="10">
        <f t="shared" si="403"/>
        <v>990.16350726337055</v>
      </c>
      <c r="D207" s="10">
        <f t="shared" si="404"/>
        <v>990.16350726337055</v>
      </c>
      <c r="E207" s="10">
        <f t="shared" si="405"/>
        <v>990.16350726337055</v>
      </c>
      <c r="F207" s="10">
        <f t="shared" si="406"/>
        <v>0</v>
      </c>
      <c r="G207" s="10">
        <f t="shared" si="407"/>
        <v>0</v>
      </c>
      <c r="H207" s="10">
        <f t="shared" si="408"/>
        <v>0</v>
      </c>
      <c r="I207" s="10">
        <f t="shared" si="409"/>
        <v>0</v>
      </c>
      <c r="J207" s="10">
        <f t="shared" si="410"/>
        <v>990.16350726337055</v>
      </c>
      <c r="K207" s="10">
        <f t="shared" si="411"/>
        <v>990.16350726337055</v>
      </c>
      <c r="L207" s="10">
        <f t="shared" si="412"/>
        <v>990.16350726337055</v>
      </c>
      <c r="M207" s="10">
        <f t="shared" si="413"/>
        <v>0</v>
      </c>
      <c r="O207" s="125" t="s">
        <v>301</v>
      </c>
      <c r="P207" s="125" t="s">
        <v>32</v>
      </c>
      <c r="Q207" s="126">
        <v>93</v>
      </c>
      <c r="R207" s="126">
        <v>2079.8679183505978</v>
      </c>
      <c r="S207" s="126">
        <v>4076.0190047511874</v>
      </c>
      <c r="T207" s="126">
        <v>1116.2790697674418</v>
      </c>
      <c r="U207" s="126">
        <v>5</v>
      </c>
      <c r="V207" s="126">
        <v>1828.7037037037037</v>
      </c>
      <c r="W207" s="126">
        <v>1828.7037037037037</v>
      </c>
      <c r="X207" s="126">
        <v>1828.7037037037037</v>
      </c>
      <c r="Y207" s="126">
        <v>2094.3026433303039</v>
      </c>
      <c r="Z207" s="126">
        <v>4076.0190047511874</v>
      </c>
      <c r="AA207" s="126">
        <v>1116.2790697674418</v>
      </c>
    </row>
    <row r="208" spans="1:27" ht="14.25">
      <c r="A208" s="55" t="s">
        <v>31</v>
      </c>
      <c r="B208" s="10">
        <f t="shared" si="414"/>
        <v>393</v>
      </c>
      <c r="C208" s="10">
        <f t="shared" si="403"/>
        <v>2818.197903447609</v>
      </c>
      <c r="D208" s="10">
        <f t="shared" si="404"/>
        <v>7344.8461953588767</v>
      </c>
      <c r="E208" s="10">
        <f t="shared" si="405"/>
        <v>978.83597883597884</v>
      </c>
      <c r="F208" s="10">
        <f t="shared" si="406"/>
        <v>7</v>
      </c>
      <c r="G208" s="10">
        <f t="shared" si="407"/>
        <v>1496.8394499255028</v>
      </c>
      <c r="H208" s="10">
        <f t="shared" si="408"/>
        <v>1953.9224263633714</v>
      </c>
      <c r="I208" s="10">
        <f t="shared" si="409"/>
        <v>1341.1815298607751</v>
      </c>
      <c r="J208" s="10">
        <f t="shared" si="410"/>
        <v>2843.1965768926225</v>
      </c>
      <c r="K208" s="10">
        <f t="shared" si="411"/>
        <v>7344.8461953588767</v>
      </c>
      <c r="L208" s="10">
        <f t="shared" si="412"/>
        <v>978.83597883597884</v>
      </c>
      <c r="M208" s="10">
        <f t="shared" si="413"/>
        <v>0</v>
      </c>
      <c r="O208" s="125" t="s">
        <v>301</v>
      </c>
      <c r="P208" s="125" t="s">
        <v>33</v>
      </c>
      <c r="Q208" s="126">
        <v>474</v>
      </c>
      <c r="R208" s="126">
        <v>2418.1509107169936</v>
      </c>
      <c r="S208" s="126">
        <v>6940.6886605372274</v>
      </c>
      <c r="T208" s="126">
        <v>924.0009240009241</v>
      </c>
      <c r="U208" s="126">
        <v>3</v>
      </c>
      <c r="V208" s="126">
        <v>2355.2238611647213</v>
      </c>
      <c r="W208" s="126">
        <v>2642.3361823361824</v>
      </c>
      <c r="X208" s="126">
        <v>1936.431623931624</v>
      </c>
      <c r="Y208" s="126">
        <v>2418.5517199498104</v>
      </c>
      <c r="Z208" s="126">
        <v>6940.6886605372274</v>
      </c>
      <c r="AA208" s="126">
        <v>924.0009240009241</v>
      </c>
    </row>
    <row r="209" spans="1:27" ht="14.25">
      <c r="A209" s="55" t="s">
        <v>32</v>
      </c>
      <c r="B209" s="10">
        <f t="shared" si="414"/>
        <v>93</v>
      </c>
      <c r="C209" s="10">
        <f t="shared" si="403"/>
        <v>2079.8679183505978</v>
      </c>
      <c r="D209" s="10">
        <f t="shared" si="404"/>
        <v>4076.0190047511874</v>
      </c>
      <c r="E209" s="10">
        <f t="shared" si="405"/>
        <v>1116.2790697674418</v>
      </c>
      <c r="F209" s="10">
        <f t="shared" si="406"/>
        <v>5</v>
      </c>
      <c r="G209" s="10">
        <f t="shared" si="407"/>
        <v>1828.7037037037037</v>
      </c>
      <c r="H209" s="10">
        <f t="shared" si="408"/>
        <v>1828.7037037037037</v>
      </c>
      <c r="I209" s="10">
        <f t="shared" si="409"/>
        <v>1828.7037037037037</v>
      </c>
      <c r="J209" s="10">
        <f t="shared" si="410"/>
        <v>2094.3026433303039</v>
      </c>
      <c r="K209" s="10">
        <f t="shared" si="411"/>
        <v>4076.0190047511874</v>
      </c>
      <c r="L209" s="10">
        <f t="shared" si="412"/>
        <v>1116.2790697674418</v>
      </c>
      <c r="M209" s="10">
        <f t="shared" si="413"/>
        <v>0</v>
      </c>
      <c r="O209" s="125" t="s">
        <v>301</v>
      </c>
      <c r="P209" s="125" t="s">
        <v>34</v>
      </c>
      <c r="Q209" s="126">
        <v>212</v>
      </c>
      <c r="R209" s="126">
        <v>2328.5276238154729</v>
      </c>
      <c r="S209" s="126">
        <v>6025.0515300459811</v>
      </c>
      <c r="T209" s="126">
        <v>695.30284301606923</v>
      </c>
      <c r="U209" s="127"/>
      <c r="V209" s="127"/>
      <c r="W209" s="127"/>
      <c r="X209" s="127"/>
      <c r="Y209" s="126">
        <v>2328.5276238154729</v>
      </c>
      <c r="Z209" s="126">
        <v>6025.0515300459811</v>
      </c>
      <c r="AA209" s="126">
        <v>695.30284301606923</v>
      </c>
    </row>
    <row r="210" spans="1:27" ht="14.25">
      <c r="A210" s="55" t="s">
        <v>33</v>
      </c>
      <c r="B210" s="10">
        <f t="shared" si="414"/>
        <v>474</v>
      </c>
      <c r="C210" s="10">
        <f t="shared" si="403"/>
        <v>2418.1509107169936</v>
      </c>
      <c r="D210" s="10">
        <f t="shared" si="404"/>
        <v>6940.6886605372274</v>
      </c>
      <c r="E210" s="10">
        <f t="shared" si="405"/>
        <v>924.0009240009241</v>
      </c>
      <c r="F210" s="10">
        <f t="shared" si="406"/>
        <v>3</v>
      </c>
      <c r="G210" s="10">
        <f t="shared" si="407"/>
        <v>2355.2238611647213</v>
      </c>
      <c r="H210" s="10">
        <f t="shared" si="408"/>
        <v>2642.3361823361824</v>
      </c>
      <c r="I210" s="10">
        <f t="shared" si="409"/>
        <v>1936.431623931624</v>
      </c>
      <c r="J210" s="10">
        <f t="shared" si="410"/>
        <v>2418.5517199498104</v>
      </c>
      <c r="K210" s="10">
        <f t="shared" si="411"/>
        <v>6940.6886605372274</v>
      </c>
      <c r="L210" s="10">
        <f t="shared" si="412"/>
        <v>924.0009240009241</v>
      </c>
      <c r="M210" s="10">
        <f t="shared" si="413"/>
        <v>0</v>
      </c>
      <c r="O210" s="125" t="s">
        <v>35</v>
      </c>
      <c r="P210" s="125" t="s">
        <v>36</v>
      </c>
      <c r="Q210" s="126">
        <v>15</v>
      </c>
      <c r="R210" s="126">
        <v>1461.3615296647374</v>
      </c>
      <c r="S210" s="126">
        <v>2090.0667959491489</v>
      </c>
      <c r="T210" s="126">
        <v>1043.5301132975551</v>
      </c>
      <c r="U210" s="127"/>
      <c r="V210" s="127"/>
      <c r="W210" s="127"/>
      <c r="X210" s="127"/>
      <c r="Y210" s="126">
        <v>1461.3615296647374</v>
      </c>
      <c r="Z210" s="126">
        <v>2090.0667959491489</v>
      </c>
      <c r="AA210" s="126">
        <v>1043.5301132975551</v>
      </c>
    </row>
    <row r="211" spans="1:27" ht="14.25">
      <c r="A211" s="55" t="s">
        <v>34</v>
      </c>
      <c r="B211" s="10">
        <f t="shared" si="414"/>
        <v>212</v>
      </c>
      <c r="C211" s="10">
        <f t="shared" si="403"/>
        <v>2328.5276238154729</v>
      </c>
      <c r="D211" s="10">
        <f t="shared" si="404"/>
        <v>6025.0515300459811</v>
      </c>
      <c r="E211" s="10">
        <f t="shared" si="405"/>
        <v>695.30284301606923</v>
      </c>
      <c r="F211" s="10">
        <f t="shared" si="406"/>
        <v>0</v>
      </c>
      <c r="G211" s="10">
        <f t="shared" si="407"/>
        <v>0</v>
      </c>
      <c r="H211" s="10">
        <f t="shared" si="408"/>
        <v>0</v>
      </c>
      <c r="I211" s="10">
        <f t="shared" si="409"/>
        <v>0</v>
      </c>
      <c r="J211" s="10">
        <f t="shared" si="410"/>
        <v>2328.5276238154729</v>
      </c>
      <c r="K211" s="10">
        <f t="shared" si="411"/>
        <v>6025.0515300459811</v>
      </c>
      <c r="L211" s="10">
        <f t="shared" si="412"/>
        <v>695.30284301606923</v>
      </c>
      <c r="M211" s="10">
        <f t="shared" si="413"/>
        <v>0</v>
      </c>
      <c r="O211" s="125" t="s">
        <v>35</v>
      </c>
      <c r="P211" s="125" t="s">
        <v>37</v>
      </c>
      <c r="Q211" s="126">
        <v>10</v>
      </c>
      <c r="R211" s="126">
        <v>1679.0265441267645</v>
      </c>
      <c r="S211" s="126">
        <v>2175.8241758241757</v>
      </c>
      <c r="T211" s="126">
        <v>1302.5210084033613</v>
      </c>
      <c r="U211" s="127"/>
      <c r="V211" s="127"/>
      <c r="W211" s="127"/>
      <c r="X211" s="127"/>
      <c r="Y211" s="126">
        <v>1679.0265441267645</v>
      </c>
      <c r="Z211" s="126">
        <v>2175.8241758241757</v>
      </c>
      <c r="AA211" s="126">
        <v>1302.5210084033613</v>
      </c>
    </row>
    <row r="212" spans="1:27" ht="14.25">
      <c r="A212" s="5" t="s">
        <v>35</v>
      </c>
      <c r="B212" s="6">
        <f>Q243</f>
        <v>577</v>
      </c>
      <c r="C212" s="6">
        <f t="shared" ref="C212" si="415">R243</f>
        <v>2286.7917689447954</v>
      </c>
      <c r="D212" s="6">
        <f t="shared" ref="D212" si="416">S243</f>
        <v>6636.363636363636</v>
      </c>
      <c r="E212" s="6">
        <f t="shared" ref="E212" si="417">T243</f>
        <v>832.97297297297303</v>
      </c>
      <c r="F212" s="6">
        <f t="shared" ref="F212" si="418">U243</f>
        <v>26</v>
      </c>
      <c r="G212" s="6">
        <f t="shared" ref="G212" si="419">V243</f>
        <v>1722.0757296723618</v>
      </c>
      <c r="H212" s="6">
        <f t="shared" ref="H212" si="420">W243</f>
        <v>2867.6470588235293</v>
      </c>
      <c r="I212" s="6">
        <f t="shared" ref="I212" si="421">X243</f>
        <v>1363.6363636363637</v>
      </c>
      <c r="J212" s="6">
        <f t="shared" ref="J212" si="422">Y243</f>
        <v>551</v>
      </c>
      <c r="K212" s="6">
        <f t="shared" ref="K212" si="423">Z243</f>
        <v>2313.4389867689019</v>
      </c>
      <c r="L212" s="6">
        <f t="shared" ref="L212" si="424">AA243</f>
        <v>6636.363636363636</v>
      </c>
      <c r="M212" s="6">
        <f t="shared" ref="M212" si="425">AB243</f>
        <v>832.97297297297303</v>
      </c>
      <c r="O212" s="125" t="s">
        <v>35</v>
      </c>
      <c r="P212" s="125" t="s">
        <v>38</v>
      </c>
      <c r="Q212" s="126">
        <v>81</v>
      </c>
      <c r="R212" s="126">
        <v>1761.4153576279573</v>
      </c>
      <c r="S212" s="126">
        <v>3543.8815926620805</v>
      </c>
      <c r="T212" s="126">
        <v>877.05127952562009</v>
      </c>
      <c r="U212" s="127"/>
      <c r="V212" s="127"/>
      <c r="W212" s="127"/>
      <c r="X212" s="127"/>
      <c r="Y212" s="126">
        <v>1761.4153576279573</v>
      </c>
      <c r="Z212" s="126">
        <v>3543.8815926620805</v>
      </c>
      <c r="AA212" s="126">
        <v>877.05127952562009</v>
      </c>
    </row>
    <row r="213" spans="1:27" ht="14.25">
      <c r="A213" s="55" t="s">
        <v>36</v>
      </c>
      <c r="B213" s="10">
        <f>Q210</f>
        <v>15</v>
      </c>
      <c r="C213" s="10">
        <f t="shared" ref="C213:C218" si="426">R210</f>
        <v>1461.3615296647374</v>
      </c>
      <c r="D213" s="10">
        <f t="shared" ref="D213:D218" si="427">S210</f>
        <v>2090.0667959491489</v>
      </c>
      <c r="E213" s="10">
        <f t="shared" ref="E213:E218" si="428">T210</f>
        <v>1043.5301132975551</v>
      </c>
      <c r="F213" s="10">
        <f t="shared" ref="F213:F218" si="429">U210</f>
        <v>0</v>
      </c>
      <c r="G213" s="10">
        <f t="shared" ref="G213:G218" si="430">V210</f>
        <v>0</v>
      </c>
      <c r="H213" s="10">
        <f t="shared" ref="H213:H218" si="431">W210</f>
        <v>0</v>
      </c>
      <c r="I213" s="10">
        <f t="shared" ref="I213:I218" si="432">X210</f>
        <v>0</v>
      </c>
      <c r="J213" s="10">
        <f t="shared" ref="J213:J218" si="433">Y210</f>
        <v>1461.3615296647374</v>
      </c>
      <c r="K213" s="10">
        <f t="shared" ref="K213:K218" si="434">Z210</f>
        <v>2090.0667959491489</v>
      </c>
      <c r="L213" s="10">
        <f t="shared" ref="L213:L218" si="435">AA210</f>
        <v>1043.5301132975551</v>
      </c>
      <c r="M213" s="10">
        <f t="shared" ref="M213:M218" si="436">AB210</f>
        <v>0</v>
      </c>
      <c r="O213" s="125" t="s">
        <v>35</v>
      </c>
      <c r="P213" s="125" t="s">
        <v>39</v>
      </c>
      <c r="Q213" s="126">
        <v>81</v>
      </c>
      <c r="R213" s="126">
        <v>2275.8702836560674</v>
      </c>
      <c r="S213" s="126">
        <v>4025.4237288135591</v>
      </c>
      <c r="T213" s="126">
        <v>1095.5056179775281</v>
      </c>
      <c r="U213" s="126">
        <v>5</v>
      </c>
      <c r="V213" s="126">
        <v>2134.3455412974022</v>
      </c>
      <c r="W213" s="126">
        <v>2867.6470588235293</v>
      </c>
      <c r="X213" s="126">
        <v>1512.2873345935727</v>
      </c>
      <c r="Y213" s="126">
        <v>2285.1811219691381</v>
      </c>
      <c r="Z213" s="126">
        <v>4025.4237288135591</v>
      </c>
      <c r="AA213" s="126">
        <v>1095.5056179775281</v>
      </c>
    </row>
    <row r="214" spans="1:27" ht="14.25">
      <c r="A214" s="55" t="s">
        <v>37</v>
      </c>
      <c r="B214" s="10">
        <f t="shared" ref="B214:B218" si="437">Q211</f>
        <v>10</v>
      </c>
      <c r="C214" s="10">
        <f t="shared" si="426"/>
        <v>1679.0265441267645</v>
      </c>
      <c r="D214" s="10">
        <f t="shared" si="427"/>
        <v>2175.8241758241757</v>
      </c>
      <c r="E214" s="10">
        <f t="shared" si="428"/>
        <v>1302.5210084033613</v>
      </c>
      <c r="F214" s="10">
        <f t="shared" si="429"/>
        <v>0</v>
      </c>
      <c r="G214" s="10">
        <f t="shared" si="430"/>
        <v>0</v>
      </c>
      <c r="H214" s="10">
        <f t="shared" si="431"/>
        <v>0</v>
      </c>
      <c r="I214" s="10">
        <f t="shared" si="432"/>
        <v>0</v>
      </c>
      <c r="J214" s="10">
        <f t="shared" si="433"/>
        <v>1679.0265441267645</v>
      </c>
      <c r="K214" s="10">
        <f t="shared" si="434"/>
        <v>2175.8241758241757</v>
      </c>
      <c r="L214" s="10">
        <f t="shared" si="435"/>
        <v>1302.5210084033613</v>
      </c>
      <c r="M214" s="10">
        <f t="shared" si="436"/>
        <v>0</v>
      </c>
      <c r="O214" s="125" t="s">
        <v>35</v>
      </c>
      <c r="P214" s="125" t="s">
        <v>40</v>
      </c>
      <c r="Q214" s="126">
        <v>79</v>
      </c>
      <c r="R214" s="126">
        <v>2378.430422083421</v>
      </c>
      <c r="S214" s="126">
        <v>6636.363636363636</v>
      </c>
      <c r="T214" s="126">
        <v>832.97297297297303</v>
      </c>
      <c r="U214" s="126">
        <v>1</v>
      </c>
      <c r="V214" s="126">
        <v>1793.4782608695652</v>
      </c>
      <c r="W214" s="126">
        <v>1793.4782608695652</v>
      </c>
      <c r="X214" s="126">
        <v>1793.4782608695652</v>
      </c>
      <c r="Y214" s="126">
        <v>2385.9298087656498</v>
      </c>
      <c r="Z214" s="126">
        <v>6636.363636363636</v>
      </c>
      <c r="AA214" s="126">
        <v>832.97297297297303</v>
      </c>
    </row>
    <row r="215" spans="1:27" ht="14.25">
      <c r="A215" s="55" t="s">
        <v>38</v>
      </c>
      <c r="B215" s="10">
        <f t="shared" si="437"/>
        <v>81</v>
      </c>
      <c r="C215" s="10">
        <f t="shared" si="426"/>
        <v>1761.4153576279573</v>
      </c>
      <c r="D215" s="10">
        <f t="shared" si="427"/>
        <v>3543.8815926620805</v>
      </c>
      <c r="E215" s="10">
        <f t="shared" si="428"/>
        <v>877.05127952562009</v>
      </c>
      <c r="F215" s="10">
        <f t="shared" si="429"/>
        <v>0</v>
      </c>
      <c r="G215" s="10">
        <f t="shared" si="430"/>
        <v>0</v>
      </c>
      <c r="H215" s="10">
        <f t="shared" si="431"/>
        <v>0</v>
      </c>
      <c r="I215" s="10">
        <f t="shared" si="432"/>
        <v>0</v>
      </c>
      <c r="J215" s="10">
        <f t="shared" si="433"/>
        <v>1761.4153576279573</v>
      </c>
      <c r="K215" s="10">
        <f t="shared" si="434"/>
        <v>3543.8815926620805</v>
      </c>
      <c r="L215" s="10">
        <f t="shared" si="435"/>
        <v>877.05127952562009</v>
      </c>
      <c r="M215" s="10">
        <f t="shared" si="436"/>
        <v>0</v>
      </c>
      <c r="O215" s="125" t="s">
        <v>35</v>
      </c>
      <c r="P215" s="125" t="s">
        <v>41</v>
      </c>
      <c r="Q215" s="126">
        <v>311</v>
      </c>
      <c r="R215" s="126">
        <v>2462.5466945540588</v>
      </c>
      <c r="S215" s="126">
        <v>4730.9498013723369</v>
      </c>
      <c r="T215" s="126">
        <v>1311.5237253168289</v>
      </c>
      <c r="U215" s="126">
        <v>20</v>
      </c>
      <c r="V215" s="126">
        <v>1615.438150206242</v>
      </c>
      <c r="W215" s="126">
        <v>1857.0318570318573</v>
      </c>
      <c r="X215" s="126">
        <v>1363.6363636363637</v>
      </c>
      <c r="Y215" s="126">
        <v>2520.7672130659357</v>
      </c>
      <c r="Z215" s="126">
        <v>4730.9498013723369</v>
      </c>
      <c r="AA215" s="126">
        <v>1311.5237253168289</v>
      </c>
    </row>
    <row r="216" spans="1:27" ht="14.25">
      <c r="A216" s="55" t="s">
        <v>39</v>
      </c>
      <c r="B216" s="10">
        <f t="shared" si="437"/>
        <v>81</v>
      </c>
      <c r="C216" s="10">
        <f t="shared" si="426"/>
        <v>2275.8702836560674</v>
      </c>
      <c r="D216" s="10">
        <f t="shared" si="427"/>
        <v>4025.4237288135591</v>
      </c>
      <c r="E216" s="10">
        <f t="shared" si="428"/>
        <v>1095.5056179775281</v>
      </c>
      <c r="F216" s="10">
        <f t="shared" si="429"/>
        <v>5</v>
      </c>
      <c r="G216" s="10">
        <f t="shared" si="430"/>
        <v>2134.3455412974022</v>
      </c>
      <c r="H216" s="10">
        <f t="shared" si="431"/>
        <v>2867.6470588235293</v>
      </c>
      <c r="I216" s="10">
        <f t="shared" si="432"/>
        <v>1512.2873345935727</v>
      </c>
      <c r="J216" s="10">
        <f t="shared" si="433"/>
        <v>2285.1811219691381</v>
      </c>
      <c r="K216" s="10">
        <f t="shared" si="434"/>
        <v>4025.4237288135591</v>
      </c>
      <c r="L216" s="10">
        <f t="shared" si="435"/>
        <v>1095.5056179775281</v>
      </c>
      <c r="M216" s="10">
        <f t="shared" si="436"/>
        <v>0</v>
      </c>
      <c r="O216" s="125" t="s">
        <v>42</v>
      </c>
      <c r="P216" s="125" t="s">
        <v>43</v>
      </c>
      <c r="Q216" s="126">
        <v>5</v>
      </c>
      <c r="R216" s="126">
        <v>1063.1703675887932</v>
      </c>
      <c r="S216" s="126">
        <v>1464.2857142857142</v>
      </c>
      <c r="T216" s="126">
        <v>674.66085271317831</v>
      </c>
      <c r="U216" s="126">
        <v>1</v>
      </c>
      <c r="V216" s="126">
        <v>951.21951219512198</v>
      </c>
      <c r="W216" s="126">
        <v>951.21951219512198</v>
      </c>
      <c r="X216" s="126">
        <v>951.21951219512198</v>
      </c>
      <c r="Y216" s="126">
        <v>1091.158081437211</v>
      </c>
      <c r="Z216" s="126">
        <v>1464.2857142857142</v>
      </c>
      <c r="AA216" s="126">
        <v>674.66085271317831</v>
      </c>
    </row>
    <row r="217" spans="1:27" ht="14.25">
      <c r="A217" s="55" t="s">
        <v>40</v>
      </c>
      <c r="B217" s="10">
        <f t="shared" si="437"/>
        <v>79</v>
      </c>
      <c r="C217" s="10">
        <f t="shared" si="426"/>
        <v>2378.430422083421</v>
      </c>
      <c r="D217" s="10">
        <f t="shared" si="427"/>
        <v>6636.363636363636</v>
      </c>
      <c r="E217" s="10">
        <f t="shared" si="428"/>
        <v>832.97297297297303</v>
      </c>
      <c r="F217" s="10">
        <f t="shared" si="429"/>
        <v>1</v>
      </c>
      <c r="G217" s="10">
        <f t="shared" si="430"/>
        <v>1793.4782608695652</v>
      </c>
      <c r="H217" s="10">
        <f t="shared" si="431"/>
        <v>1793.4782608695652</v>
      </c>
      <c r="I217" s="10">
        <f t="shared" si="432"/>
        <v>1793.4782608695652</v>
      </c>
      <c r="J217" s="10">
        <f t="shared" si="433"/>
        <v>2385.9298087656498</v>
      </c>
      <c r="K217" s="10">
        <f t="shared" si="434"/>
        <v>6636.363636363636</v>
      </c>
      <c r="L217" s="10">
        <f t="shared" si="435"/>
        <v>832.97297297297303</v>
      </c>
      <c r="M217" s="10">
        <f t="shared" si="436"/>
        <v>0</v>
      </c>
      <c r="O217" s="125" t="s">
        <v>42</v>
      </c>
      <c r="P217" s="125" t="s">
        <v>44</v>
      </c>
      <c r="Q217" s="126">
        <v>61</v>
      </c>
      <c r="R217" s="126">
        <v>3622.5266382877767</v>
      </c>
      <c r="S217" s="126">
        <v>11505.766444508839</v>
      </c>
      <c r="T217" s="126">
        <v>967.19994155891607</v>
      </c>
      <c r="U217" s="126">
        <v>4</v>
      </c>
      <c r="V217" s="126">
        <v>2495.981224971842</v>
      </c>
      <c r="W217" s="126">
        <v>3133.9031339031339</v>
      </c>
      <c r="X217" s="126">
        <v>1939.710322943856</v>
      </c>
      <c r="Y217" s="126">
        <v>3688.794015541655</v>
      </c>
      <c r="Z217" s="126">
        <v>11505.766444508839</v>
      </c>
      <c r="AA217" s="126">
        <v>967.19994155891607</v>
      </c>
    </row>
    <row r="218" spans="1:27" ht="14.25">
      <c r="A218" s="55" t="s">
        <v>41</v>
      </c>
      <c r="B218" s="10">
        <f t="shared" si="437"/>
        <v>311</v>
      </c>
      <c r="C218" s="10">
        <f t="shared" si="426"/>
        <v>2462.5466945540588</v>
      </c>
      <c r="D218" s="10">
        <f t="shared" si="427"/>
        <v>4730.9498013723369</v>
      </c>
      <c r="E218" s="10">
        <f t="shared" si="428"/>
        <v>1311.5237253168289</v>
      </c>
      <c r="F218" s="10">
        <f t="shared" si="429"/>
        <v>20</v>
      </c>
      <c r="G218" s="10">
        <f t="shared" si="430"/>
        <v>1615.438150206242</v>
      </c>
      <c r="H218" s="10">
        <f t="shared" si="431"/>
        <v>1857.0318570318573</v>
      </c>
      <c r="I218" s="10">
        <f t="shared" si="432"/>
        <v>1363.6363636363637</v>
      </c>
      <c r="J218" s="10">
        <f t="shared" si="433"/>
        <v>2520.7672130659357</v>
      </c>
      <c r="K218" s="10">
        <f t="shared" si="434"/>
        <v>4730.9498013723369</v>
      </c>
      <c r="L218" s="10">
        <f t="shared" si="435"/>
        <v>1311.5237253168289</v>
      </c>
      <c r="M218" s="10">
        <f t="shared" si="436"/>
        <v>0</v>
      </c>
      <c r="O218" s="125" t="s">
        <v>45</v>
      </c>
      <c r="P218" s="125" t="s">
        <v>46</v>
      </c>
      <c r="Q218" s="126">
        <v>27</v>
      </c>
      <c r="R218" s="126">
        <v>2271.4320124343794</v>
      </c>
      <c r="S218" s="126">
        <v>5165.6143162393164</v>
      </c>
      <c r="T218" s="126">
        <v>656.16438356164383</v>
      </c>
      <c r="U218" s="126">
        <v>23</v>
      </c>
      <c r="V218" s="126">
        <v>2478.7053669546954</v>
      </c>
      <c r="W218" s="126">
        <v>5165.6143162393164</v>
      </c>
      <c r="X218" s="126">
        <v>656.16438356164383</v>
      </c>
      <c r="Y218" s="126">
        <v>1079.6102239425636</v>
      </c>
      <c r="Z218" s="126">
        <v>1289.1579059148348</v>
      </c>
      <c r="AA218" s="126">
        <v>694.44444444444446</v>
      </c>
    </row>
    <row r="219" spans="1:27" ht="14.25">
      <c r="A219" s="5" t="s">
        <v>42</v>
      </c>
      <c r="B219" s="6">
        <f>Q244</f>
        <v>66</v>
      </c>
      <c r="C219" s="6">
        <f t="shared" ref="C219" si="438">R244</f>
        <v>3405.6320390759984</v>
      </c>
      <c r="D219" s="6">
        <f t="shared" ref="D219" si="439">S244</f>
        <v>11505.766444508839</v>
      </c>
      <c r="E219" s="6">
        <f t="shared" ref="E219" si="440">T244</f>
        <v>674.66085271317831</v>
      </c>
      <c r="F219" s="6">
        <f t="shared" ref="F219" si="441">U244</f>
        <v>5</v>
      </c>
      <c r="G219" s="6">
        <f t="shared" ref="G219" si="442">V244</f>
        <v>2109.7907967776619</v>
      </c>
      <c r="H219" s="6">
        <f t="shared" ref="H219" si="443">W244</f>
        <v>3133.9031339031339</v>
      </c>
      <c r="I219" s="6">
        <f t="shared" ref="I219" si="444">X244</f>
        <v>951.21951219512198</v>
      </c>
      <c r="J219" s="6">
        <f t="shared" ref="J219" si="445">Y244</f>
        <v>61</v>
      </c>
      <c r="K219" s="6">
        <f t="shared" ref="K219" si="446">Z244</f>
        <v>3499.8750385158773</v>
      </c>
      <c r="L219" s="6">
        <f t="shared" ref="L219" si="447">AA244</f>
        <v>11505.766444508839</v>
      </c>
      <c r="M219" s="6">
        <f t="shared" ref="M219" si="448">AB244</f>
        <v>674.66085271317831</v>
      </c>
      <c r="O219" s="125" t="s">
        <v>45</v>
      </c>
      <c r="P219" s="125" t="s">
        <v>47</v>
      </c>
      <c r="Q219" s="126">
        <v>73</v>
      </c>
      <c r="R219" s="126">
        <v>3154.3044974535455</v>
      </c>
      <c r="S219" s="126">
        <v>7248.7287677161094</v>
      </c>
      <c r="T219" s="126">
        <v>932.20338983050851</v>
      </c>
      <c r="U219" s="127"/>
      <c r="V219" s="127"/>
      <c r="W219" s="127"/>
      <c r="X219" s="127"/>
      <c r="Y219" s="126">
        <v>3154.3044974535455</v>
      </c>
      <c r="Z219" s="126">
        <v>7248.7287677161094</v>
      </c>
      <c r="AA219" s="126">
        <v>932.20338983050851</v>
      </c>
    </row>
    <row r="220" spans="1:27" ht="14.25">
      <c r="A220" s="55" t="s">
        <v>43</v>
      </c>
      <c r="B220" s="10">
        <f>Q216</f>
        <v>5</v>
      </c>
      <c r="C220" s="10">
        <f t="shared" ref="C220:C221" si="449">R216</f>
        <v>1063.1703675887932</v>
      </c>
      <c r="D220" s="10">
        <f t="shared" ref="D220:D221" si="450">S216</f>
        <v>1464.2857142857142</v>
      </c>
      <c r="E220" s="10">
        <f t="shared" ref="E220:E221" si="451">T216</f>
        <v>674.66085271317831</v>
      </c>
      <c r="F220" s="10">
        <f t="shared" ref="F220:F221" si="452">U216</f>
        <v>1</v>
      </c>
      <c r="G220" s="10">
        <f t="shared" ref="G220:G221" si="453">V216</f>
        <v>951.21951219512198</v>
      </c>
      <c r="H220" s="10">
        <f t="shared" ref="H220:H221" si="454">W216</f>
        <v>951.21951219512198</v>
      </c>
      <c r="I220" s="10">
        <f t="shared" ref="I220:I221" si="455">X216</f>
        <v>951.21951219512198</v>
      </c>
      <c r="J220" s="10">
        <f t="shared" ref="J220:J221" si="456">Y216</f>
        <v>1091.158081437211</v>
      </c>
      <c r="K220" s="10">
        <f t="shared" ref="K220:K221" si="457">Z216</f>
        <v>1464.2857142857142</v>
      </c>
      <c r="L220" s="10">
        <f t="shared" ref="L220:L221" si="458">AA216</f>
        <v>674.66085271317831</v>
      </c>
      <c r="M220" s="10">
        <f t="shared" ref="M220:M221" si="459">AB216</f>
        <v>0</v>
      </c>
      <c r="O220" s="125" t="s">
        <v>45</v>
      </c>
      <c r="P220" s="125" t="s">
        <v>48</v>
      </c>
      <c r="Q220" s="126">
        <v>14</v>
      </c>
      <c r="R220" s="126">
        <v>2363.5960270876371</v>
      </c>
      <c r="S220" s="126">
        <v>3840</v>
      </c>
      <c r="T220" s="126">
        <v>1076.2899651788541</v>
      </c>
      <c r="U220" s="126">
        <v>3</v>
      </c>
      <c r="V220" s="126">
        <v>1672.8122234359773</v>
      </c>
      <c r="W220" s="126">
        <v>2357.1428571428573</v>
      </c>
      <c r="X220" s="126">
        <v>1076.2899651788541</v>
      </c>
      <c r="Y220" s="126">
        <v>2551.991609901726</v>
      </c>
      <c r="Z220" s="126">
        <v>3840</v>
      </c>
      <c r="AA220" s="126">
        <v>1768.177172910591</v>
      </c>
    </row>
    <row r="221" spans="1:27" ht="14.25">
      <c r="A221" s="55" t="s">
        <v>44</v>
      </c>
      <c r="B221" s="10">
        <f>Q217</f>
        <v>61</v>
      </c>
      <c r="C221" s="10">
        <f t="shared" si="449"/>
        <v>3622.5266382877767</v>
      </c>
      <c r="D221" s="10">
        <f t="shared" si="450"/>
        <v>11505.766444508839</v>
      </c>
      <c r="E221" s="10">
        <f t="shared" si="451"/>
        <v>967.19994155891607</v>
      </c>
      <c r="F221" s="10">
        <f t="shared" si="452"/>
        <v>4</v>
      </c>
      <c r="G221" s="10">
        <f t="shared" si="453"/>
        <v>2495.981224971842</v>
      </c>
      <c r="H221" s="10">
        <f t="shared" si="454"/>
        <v>3133.9031339031339</v>
      </c>
      <c r="I221" s="10">
        <f t="shared" si="455"/>
        <v>1939.710322943856</v>
      </c>
      <c r="J221" s="10">
        <f t="shared" si="456"/>
        <v>3688.794015541655</v>
      </c>
      <c r="K221" s="10">
        <f t="shared" si="457"/>
        <v>11505.766444508839</v>
      </c>
      <c r="L221" s="10">
        <f t="shared" si="458"/>
        <v>967.19994155891607</v>
      </c>
      <c r="M221" s="10">
        <f t="shared" si="459"/>
        <v>0</v>
      </c>
      <c r="O221" s="125" t="s">
        <v>49</v>
      </c>
      <c r="P221" s="125" t="s">
        <v>50</v>
      </c>
      <c r="Q221" s="126">
        <v>24</v>
      </c>
      <c r="R221" s="126">
        <v>2253.8996486093843</v>
      </c>
      <c r="S221" s="126">
        <v>4273.5042735042734</v>
      </c>
      <c r="T221" s="126">
        <v>1290.4636920384953</v>
      </c>
      <c r="U221" s="126">
        <v>19</v>
      </c>
      <c r="V221" s="126">
        <v>2193.9901105343383</v>
      </c>
      <c r="W221" s="126">
        <v>4273.5042735042734</v>
      </c>
      <c r="X221" s="126">
        <v>1290.4636920384953</v>
      </c>
      <c r="Y221" s="126">
        <v>2481.5558932945569</v>
      </c>
      <c r="Z221" s="126">
        <v>3297.8583628958086</v>
      </c>
      <c r="AA221" s="126">
        <v>2042.2873618452668</v>
      </c>
    </row>
    <row r="222" spans="1:27" ht="14.25">
      <c r="A222" s="5" t="s">
        <v>45</v>
      </c>
      <c r="B222" s="6">
        <f>Q245</f>
        <v>114</v>
      </c>
      <c r="C222" s="6">
        <f t="shared" ref="C222" si="460">R245</f>
        <v>2845.3887834655789</v>
      </c>
      <c r="D222" s="6">
        <f t="shared" ref="D222" si="461">S245</f>
        <v>7248.7287677161094</v>
      </c>
      <c r="E222" s="6">
        <f t="shared" ref="E222" si="462">T245</f>
        <v>656.16438356164383</v>
      </c>
      <c r="F222" s="6">
        <f t="shared" ref="F222" si="463">U245</f>
        <v>26</v>
      </c>
      <c r="G222" s="6">
        <f t="shared" ref="G222" si="464">V245</f>
        <v>2385.7176965486892</v>
      </c>
      <c r="H222" s="6">
        <f t="shared" ref="H222" si="465">W245</f>
        <v>5165.6143162393164</v>
      </c>
      <c r="I222" s="6">
        <f t="shared" ref="I222" si="466">X245</f>
        <v>656.16438356164383</v>
      </c>
      <c r="J222" s="6">
        <f t="shared" ref="J222" si="467">Y245</f>
        <v>88</v>
      </c>
      <c r="K222" s="6">
        <f t="shared" ref="K222" si="468">Z245</f>
        <v>2982.7617519694768</v>
      </c>
      <c r="L222" s="6">
        <f t="shared" ref="L222" si="469">AA245</f>
        <v>7248.7287677161094</v>
      </c>
      <c r="M222" s="6">
        <f t="shared" ref="M222" si="470">AB245</f>
        <v>694.44444444444446</v>
      </c>
      <c r="O222" s="125" t="s">
        <v>49</v>
      </c>
      <c r="P222" s="125" t="s">
        <v>51</v>
      </c>
      <c r="Q222" s="126">
        <v>45</v>
      </c>
      <c r="R222" s="126">
        <v>2675.5362249182126</v>
      </c>
      <c r="S222" s="126">
        <v>6572.1315721315723</v>
      </c>
      <c r="T222" s="126">
        <v>1467.105924423443</v>
      </c>
      <c r="U222" s="126">
        <v>8</v>
      </c>
      <c r="V222" s="126">
        <v>1951.854191986321</v>
      </c>
      <c r="W222" s="126">
        <v>3007.246376811594</v>
      </c>
      <c r="X222" s="126">
        <v>1686.4864864864865</v>
      </c>
      <c r="Y222" s="126">
        <v>2840.9492610169309</v>
      </c>
      <c r="Z222" s="126">
        <v>6572.1315721315723</v>
      </c>
      <c r="AA222" s="126">
        <v>1467.105924423443</v>
      </c>
    </row>
    <row r="223" spans="1:27" ht="14.25">
      <c r="A223" s="55" t="s">
        <v>46</v>
      </c>
      <c r="B223" s="10">
        <f>Q218</f>
        <v>27</v>
      </c>
      <c r="C223" s="10">
        <f t="shared" ref="C223:C225" si="471">R218</f>
        <v>2271.4320124343794</v>
      </c>
      <c r="D223" s="10">
        <f t="shared" ref="D223:D225" si="472">S218</f>
        <v>5165.6143162393164</v>
      </c>
      <c r="E223" s="10">
        <f t="shared" ref="E223:E225" si="473">T218</f>
        <v>656.16438356164383</v>
      </c>
      <c r="F223" s="10">
        <f t="shared" ref="F223:F225" si="474">U218</f>
        <v>23</v>
      </c>
      <c r="G223" s="10">
        <f t="shared" ref="G223:G225" si="475">V218</f>
        <v>2478.7053669546954</v>
      </c>
      <c r="H223" s="10">
        <f t="shared" ref="H223:H225" si="476">W218</f>
        <v>5165.6143162393164</v>
      </c>
      <c r="I223" s="10">
        <f t="shared" ref="I223:I225" si="477">X218</f>
        <v>656.16438356164383</v>
      </c>
      <c r="J223" s="10">
        <f t="shared" ref="J223:J225" si="478">Y218</f>
        <v>1079.6102239425636</v>
      </c>
      <c r="K223" s="10">
        <f t="shared" ref="K223:K225" si="479">Z218</f>
        <v>1289.1579059148348</v>
      </c>
      <c r="L223" s="10">
        <f t="shared" ref="L223:L225" si="480">AA218</f>
        <v>694.44444444444446</v>
      </c>
      <c r="M223" s="10">
        <f t="shared" ref="M223:M225" si="481">AB218</f>
        <v>0</v>
      </c>
      <c r="O223" s="125" t="s">
        <v>302</v>
      </c>
      <c r="P223" s="125" t="s">
        <v>53</v>
      </c>
      <c r="Q223" s="126">
        <v>24</v>
      </c>
      <c r="R223" s="126">
        <v>2382.5125502641386</v>
      </c>
      <c r="S223" s="126">
        <v>5223.737276742846</v>
      </c>
      <c r="T223" s="126">
        <v>1142.2140475530584</v>
      </c>
      <c r="U223" s="126">
        <v>4</v>
      </c>
      <c r="V223" s="126">
        <v>2238.2792824495054</v>
      </c>
      <c r="W223" s="126">
        <v>2368.8155922038982</v>
      </c>
      <c r="X223" s="126">
        <v>1906.6403681788297</v>
      </c>
      <c r="Y223" s="126">
        <v>2411.3592038270654</v>
      </c>
      <c r="Z223" s="126">
        <v>5223.737276742846</v>
      </c>
      <c r="AA223" s="126">
        <v>1142.2140475530584</v>
      </c>
    </row>
    <row r="224" spans="1:27" ht="14.25">
      <c r="A224" s="55" t="s">
        <v>47</v>
      </c>
      <c r="B224" s="10">
        <f t="shared" ref="B224:B225" si="482">Q219</f>
        <v>73</v>
      </c>
      <c r="C224" s="10">
        <f t="shared" si="471"/>
        <v>3154.3044974535455</v>
      </c>
      <c r="D224" s="10">
        <f t="shared" si="472"/>
        <v>7248.7287677161094</v>
      </c>
      <c r="E224" s="10">
        <f t="shared" si="473"/>
        <v>932.20338983050851</v>
      </c>
      <c r="F224" s="10">
        <f t="shared" si="474"/>
        <v>0</v>
      </c>
      <c r="G224" s="10">
        <f t="shared" si="475"/>
        <v>0</v>
      </c>
      <c r="H224" s="10">
        <f t="shared" si="476"/>
        <v>0</v>
      </c>
      <c r="I224" s="10">
        <f t="shared" si="477"/>
        <v>0</v>
      </c>
      <c r="J224" s="10">
        <f t="shared" si="478"/>
        <v>3154.3044974535455</v>
      </c>
      <c r="K224" s="10">
        <f t="shared" si="479"/>
        <v>7248.7287677161094</v>
      </c>
      <c r="L224" s="10">
        <f t="shared" si="480"/>
        <v>932.20338983050851</v>
      </c>
      <c r="M224" s="10">
        <f t="shared" si="481"/>
        <v>0</v>
      </c>
      <c r="O224" s="125" t="s">
        <v>303</v>
      </c>
      <c r="P224" s="125" t="s">
        <v>72</v>
      </c>
      <c r="Q224" s="126">
        <v>2</v>
      </c>
      <c r="R224" s="126">
        <v>1129.3588568713301</v>
      </c>
      <c r="S224" s="126">
        <v>1397.5155279503106</v>
      </c>
      <c r="T224" s="126">
        <v>861.20218579234972</v>
      </c>
      <c r="U224" s="126">
        <v>1</v>
      </c>
      <c r="V224" s="126">
        <v>861.20218579234972</v>
      </c>
      <c r="W224" s="126">
        <v>861.20218579234972</v>
      </c>
      <c r="X224" s="126">
        <v>861.20218579234972</v>
      </c>
      <c r="Y224" s="126">
        <v>1397.5155279503106</v>
      </c>
      <c r="Z224" s="126">
        <v>1397.5155279503106</v>
      </c>
      <c r="AA224" s="126">
        <v>1397.5155279503106</v>
      </c>
    </row>
    <row r="225" spans="1:28" ht="14.25">
      <c r="A225" s="55" t="s">
        <v>48</v>
      </c>
      <c r="B225" s="10">
        <f t="shared" si="482"/>
        <v>14</v>
      </c>
      <c r="C225" s="10">
        <f t="shared" si="471"/>
        <v>2363.5960270876371</v>
      </c>
      <c r="D225" s="10">
        <f t="shared" si="472"/>
        <v>3840</v>
      </c>
      <c r="E225" s="10">
        <f t="shared" si="473"/>
        <v>1076.2899651788541</v>
      </c>
      <c r="F225" s="10">
        <f t="shared" si="474"/>
        <v>3</v>
      </c>
      <c r="G225" s="10">
        <f t="shared" si="475"/>
        <v>1672.8122234359773</v>
      </c>
      <c r="H225" s="10">
        <f t="shared" si="476"/>
        <v>2357.1428571428573</v>
      </c>
      <c r="I225" s="10">
        <f t="shared" si="477"/>
        <v>1076.2899651788541</v>
      </c>
      <c r="J225" s="10">
        <f t="shared" si="478"/>
        <v>2551.991609901726</v>
      </c>
      <c r="K225" s="10">
        <f t="shared" si="479"/>
        <v>3840</v>
      </c>
      <c r="L225" s="10">
        <f t="shared" si="480"/>
        <v>1768.177172910591</v>
      </c>
      <c r="M225" s="10">
        <f t="shared" si="481"/>
        <v>0</v>
      </c>
      <c r="O225" s="125" t="s">
        <v>303</v>
      </c>
      <c r="P225" s="125" t="s">
        <v>56</v>
      </c>
      <c r="Q225" s="126">
        <v>4</v>
      </c>
      <c r="R225" s="126">
        <v>1155.3921084671101</v>
      </c>
      <c r="S225" s="126">
        <v>1585.6705239775542</v>
      </c>
      <c r="T225" s="126">
        <v>833.14083314083314</v>
      </c>
      <c r="U225" s="127"/>
      <c r="V225" s="127"/>
      <c r="W225" s="127"/>
      <c r="X225" s="127"/>
      <c r="Y225" s="126">
        <v>1155.3921084671101</v>
      </c>
      <c r="Z225" s="126">
        <v>1585.6705239775542</v>
      </c>
      <c r="AA225" s="126">
        <v>833.14083314083314</v>
      </c>
    </row>
    <row r="226" spans="1:28" ht="14.25">
      <c r="A226" s="5" t="s">
        <v>49</v>
      </c>
      <c r="B226" s="6">
        <f>Q246</f>
        <v>69</v>
      </c>
      <c r="C226" s="6">
        <f t="shared" ref="C226" si="483">R246</f>
        <v>2524.5022274344533</v>
      </c>
      <c r="D226" s="6">
        <f t="shared" ref="D226" si="484">S246</f>
        <v>6572.1315721315723</v>
      </c>
      <c r="E226" s="6">
        <f t="shared" ref="E226" si="485">T246</f>
        <v>1290.4636920384953</v>
      </c>
      <c r="F226" s="6">
        <f t="shared" ref="F226" si="486">U246</f>
        <v>27</v>
      </c>
      <c r="G226" s="6">
        <f t="shared" ref="G226" si="487">V246</f>
        <v>2122.2461346682589</v>
      </c>
      <c r="H226" s="6">
        <f t="shared" ref="H226" si="488">W246</f>
        <v>4273.5042735042734</v>
      </c>
      <c r="I226" s="6">
        <f t="shared" ref="I226" si="489">X246</f>
        <v>1290.4636920384953</v>
      </c>
      <c r="J226" s="6">
        <f t="shared" ref="J226" si="490">Y246</f>
        <v>42</v>
      </c>
      <c r="K226" s="6">
        <f t="shared" ref="K226" si="491">Z246</f>
        <v>2796.0250900516339</v>
      </c>
      <c r="L226" s="6">
        <f t="shared" ref="L226" si="492">AA246</f>
        <v>6572.1315721315723</v>
      </c>
      <c r="M226" s="6">
        <f t="shared" ref="M226" si="493">AB246</f>
        <v>1467.105924423443</v>
      </c>
      <c r="O226" s="125" t="s">
        <v>303</v>
      </c>
      <c r="P226" s="125" t="s">
        <v>57</v>
      </c>
      <c r="Q226" s="126">
        <v>3</v>
      </c>
      <c r="R226" s="126">
        <v>1567.5298379700896</v>
      </c>
      <c r="S226" s="126">
        <v>1935.1717464925014</v>
      </c>
      <c r="T226" s="126">
        <v>1100.7511007511007</v>
      </c>
      <c r="U226" s="127"/>
      <c r="V226" s="127"/>
      <c r="W226" s="127"/>
      <c r="X226" s="127"/>
      <c r="Y226" s="126">
        <v>1567.5298379700896</v>
      </c>
      <c r="Z226" s="126">
        <v>1935.1717464925014</v>
      </c>
      <c r="AA226" s="126">
        <v>1100.7511007511007</v>
      </c>
    </row>
    <row r="227" spans="1:28" ht="14.25">
      <c r="A227" s="55" t="s">
        <v>50</v>
      </c>
      <c r="B227" s="10">
        <f>Q221</f>
        <v>24</v>
      </c>
      <c r="C227" s="10">
        <f t="shared" ref="C227:C228" si="494">R221</f>
        <v>2253.8996486093843</v>
      </c>
      <c r="D227" s="10">
        <f t="shared" ref="D227:D228" si="495">S221</f>
        <v>4273.5042735042734</v>
      </c>
      <c r="E227" s="10">
        <f t="shared" ref="E227:E228" si="496">T221</f>
        <v>1290.4636920384953</v>
      </c>
      <c r="F227" s="10">
        <f t="shared" ref="F227:F228" si="497">U221</f>
        <v>19</v>
      </c>
      <c r="G227" s="10">
        <f t="shared" ref="G227:G228" si="498">V221</f>
        <v>2193.9901105343383</v>
      </c>
      <c r="H227" s="10">
        <f t="shared" ref="H227:H228" si="499">W221</f>
        <v>4273.5042735042734</v>
      </c>
      <c r="I227" s="10">
        <f t="shared" ref="I227:I228" si="500">X221</f>
        <v>1290.4636920384953</v>
      </c>
      <c r="J227" s="10">
        <f t="shared" ref="J227:J228" si="501">Y221</f>
        <v>2481.5558932945569</v>
      </c>
      <c r="K227" s="10">
        <f t="shared" ref="K227:K228" si="502">Z221</f>
        <v>3297.8583628958086</v>
      </c>
      <c r="L227" s="10">
        <f t="shared" ref="L227:L228" si="503">AA221</f>
        <v>2042.2873618452668</v>
      </c>
      <c r="M227" s="10">
        <f t="shared" ref="M227:M228" si="504">AB221</f>
        <v>0</v>
      </c>
      <c r="O227" s="125" t="s">
        <v>303</v>
      </c>
      <c r="P227" s="125" t="s">
        <v>58</v>
      </c>
      <c r="Q227" s="126">
        <v>28</v>
      </c>
      <c r="R227" s="126">
        <v>2498.7442503838893</v>
      </c>
      <c r="S227" s="126">
        <v>3878.4401232600148</v>
      </c>
      <c r="T227" s="126">
        <v>1254.6067591939152</v>
      </c>
      <c r="U227" s="126">
        <v>6</v>
      </c>
      <c r="V227" s="126">
        <v>2464.0540488213128</v>
      </c>
      <c r="W227" s="126">
        <v>3526.5700483091787</v>
      </c>
      <c r="X227" s="126">
        <v>2005.751633986928</v>
      </c>
      <c r="Y227" s="126">
        <v>2506.6283871026576</v>
      </c>
      <c r="Z227" s="126">
        <v>3878.4401232600148</v>
      </c>
      <c r="AA227" s="126">
        <v>1254.6067591939152</v>
      </c>
    </row>
    <row r="228" spans="1:28" ht="14.25">
      <c r="A228" s="55" t="s">
        <v>51</v>
      </c>
      <c r="B228" s="10">
        <f>Q222</f>
        <v>45</v>
      </c>
      <c r="C228" s="10">
        <f t="shared" si="494"/>
        <v>2675.5362249182126</v>
      </c>
      <c r="D228" s="10">
        <f t="shared" si="495"/>
        <v>6572.1315721315723</v>
      </c>
      <c r="E228" s="10">
        <f t="shared" si="496"/>
        <v>1467.105924423443</v>
      </c>
      <c r="F228" s="10">
        <f t="shared" si="497"/>
        <v>8</v>
      </c>
      <c r="G228" s="10">
        <f t="shared" si="498"/>
        <v>1951.854191986321</v>
      </c>
      <c r="H228" s="10">
        <f t="shared" si="499"/>
        <v>3007.246376811594</v>
      </c>
      <c r="I228" s="10">
        <f t="shared" si="500"/>
        <v>1686.4864864864865</v>
      </c>
      <c r="J228" s="10">
        <f t="shared" si="501"/>
        <v>2840.9492610169309</v>
      </c>
      <c r="K228" s="10">
        <f t="shared" si="502"/>
        <v>6572.1315721315723</v>
      </c>
      <c r="L228" s="10">
        <f t="shared" si="503"/>
        <v>1467.105924423443</v>
      </c>
      <c r="M228" s="10">
        <f t="shared" si="504"/>
        <v>0</v>
      </c>
      <c r="O228" s="125" t="s">
        <v>59</v>
      </c>
      <c r="P228" s="125" t="s">
        <v>60</v>
      </c>
      <c r="Q228" s="126">
        <v>75</v>
      </c>
      <c r="R228" s="126">
        <v>2745.5973913692569</v>
      </c>
      <c r="S228" s="126">
        <v>7288.5234909112114</v>
      </c>
      <c r="T228" s="126">
        <v>1259.1575091575091</v>
      </c>
      <c r="U228" s="126">
        <v>4</v>
      </c>
      <c r="V228" s="126">
        <v>1284.5950345950346</v>
      </c>
      <c r="W228" s="126">
        <v>1322.7513227513227</v>
      </c>
      <c r="X228" s="126">
        <v>1259.1575091575091</v>
      </c>
      <c r="Y228" s="126">
        <v>2827.9073833001989</v>
      </c>
      <c r="Z228" s="126">
        <v>7288.5234909112114</v>
      </c>
      <c r="AA228" s="126">
        <v>1268.6965811965813</v>
      </c>
    </row>
    <row r="229" spans="1:28" ht="14.25">
      <c r="A229" s="5" t="s">
        <v>52</v>
      </c>
      <c r="B229" s="6">
        <f>Q247</f>
        <v>24</v>
      </c>
      <c r="C229" s="6">
        <f t="shared" ref="C229" si="505">R247</f>
        <v>2382.5125502641386</v>
      </c>
      <c r="D229" s="6">
        <f t="shared" ref="D229" si="506">S247</f>
        <v>5223.737276742846</v>
      </c>
      <c r="E229" s="6">
        <f t="shared" ref="E229" si="507">T247</f>
        <v>1142.2140475530584</v>
      </c>
      <c r="F229" s="6">
        <f t="shared" ref="F229" si="508">U247</f>
        <v>4</v>
      </c>
      <c r="G229" s="6">
        <f t="shared" ref="G229" si="509">V247</f>
        <v>2238.2792824495054</v>
      </c>
      <c r="H229" s="6">
        <f t="shared" ref="H229" si="510">W247</f>
        <v>2368.8155922038982</v>
      </c>
      <c r="I229" s="6">
        <f t="shared" ref="I229" si="511">X247</f>
        <v>1906.6403681788297</v>
      </c>
      <c r="J229" s="6">
        <f t="shared" ref="J229" si="512">Y247</f>
        <v>20</v>
      </c>
      <c r="K229" s="6">
        <f t="shared" ref="K229" si="513">Z247</f>
        <v>2411.3592038270654</v>
      </c>
      <c r="L229" s="6">
        <f t="shared" ref="L229" si="514">AA247</f>
        <v>5223.737276742846</v>
      </c>
      <c r="M229" s="6">
        <f t="shared" ref="M229" si="515">AB247</f>
        <v>1142.2140475530584</v>
      </c>
      <c r="O229" s="125" t="s">
        <v>59</v>
      </c>
      <c r="P229" s="125" t="s">
        <v>61</v>
      </c>
      <c r="Q229" s="126">
        <v>73</v>
      </c>
      <c r="R229" s="126">
        <v>1606.1679932669542</v>
      </c>
      <c r="S229" s="126">
        <v>3684.2105263157896</v>
      </c>
      <c r="T229" s="126">
        <v>669.83315065156501</v>
      </c>
      <c r="U229" s="126">
        <v>16</v>
      </c>
      <c r="V229" s="126">
        <v>1419.5649789231084</v>
      </c>
      <c r="W229" s="126">
        <v>1700.7683674350342</v>
      </c>
      <c r="X229" s="126">
        <v>910.33227127901694</v>
      </c>
      <c r="Y229" s="126">
        <v>1660.4525065306179</v>
      </c>
      <c r="Z229" s="126">
        <v>3684.2105263157896</v>
      </c>
      <c r="AA229" s="126">
        <v>669.83315065156501</v>
      </c>
    </row>
    <row r="230" spans="1:28" ht="14.25">
      <c r="A230" s="55" t="s">
        <v>53</v>
      </c>
      <c r="B230" s="10">
        <f>Q223</f>
        <v>24</v>
      </c>
      <c r="C230" s="10">
        <f t="shared" ref="C230" si="516">R223</f>
        <v>2382.5125502641386</v>
      </c>
      <c r="D230" s="10">
        <f t="shared" ref="D230" si="517">S223</f>
        <v>5223.737276742846</v>
      </c>
      <c r="E230" s="10">
        <f t="shared" ref="E230" si="518">T223</f>
        <v>1142.2140475530584</v>
      </c>
      <c r="F230" s="10">
        <f t="shared" ref="F230" si="519">U223</f>
        <v>4</v>
      </c>
      <c r="G230" s="10">
        <f t="shared" ref="G230" si="520">V223</f>
        <v>2238.2792824495054</v>
      </c>
      <c r="H230" s="10">
        <f t="shared" ref="H230" si="521">W223</f>
        <v>2368.8155922038982</v>
      </c>
      <c r="I230" s="10">
        <f t="shared" ref="I230" si="522">X223</f>
        <v>1906.6403681788297</v>
      </c>
      <c r="J230" s="10">
        <f t="shared" ref="J230" si="523">Y223</f>
        <v>2411.3592038270654</v>
      </c>
      <c r="K230" s="10">
        <f t="shared" ref="K230" si="524">Z223</f>
        <v>5223.737276742846</v>
      </c>
      <c r="L230" s="10">
        <f t="shared" ref="L230" si="525">AA223</f>
        <v>1142.2140475530584</v>
      </c>
      <c r="M230" s="10">
        <f t="shared" ref="M230" si="526">AB223</f>
        <v>0</v>
      </c>
      <c r="O230" s="125" t="s">
        <v>59</v>
      </c>
      <c r="P230" s="125" t="s">
        <v>62</v>
      </c>
      <c r="Q230" s="126">
        <v>44</v>
      </c>
      <c r="R230" s="126">
        <v>1837.6711734146195</v>
      </c>
      <c r="S230" s="126">
        <v>2800.369685767098</v>
      </c>
      <c r="T230" s="126">
        <v>1199.2781378481277</v>
      </c>
      <c r="U230" s="126">
        <v>7</v>
      </c>
      <c r="V230" s="126">
        <v>1437.0701215595916</v>
      </c>
      <c r="W230" s="126">
        <v>1444.3150882782888</v>
      </c>
      <c r="X230" s="126">
        <v>1435.8626271064757</v>
      </c>
      <c r="Y230" s="126">
        <v>1937.8214363783766</v>
      </c>
      <c r="Z230" s="126">
        <v>2800.369685767098</v>
      </c>
      <c r="AA230" s="126">
        <v>1199.2781378481277</v>
      </c>
    </row>
    <row r="231" spans="1:28" ht="14.25">
      <c r="A231" s="5" t="s">
        <v>54</v>
      </c>
      <c r="B231" s="6">
        <f>Q248</f>
        <v>37</v>
      </c>
      <c r="C231" s="6">
        <f t="shared" ref="C231" si="527">R248</f>
        <v>2195.8047339412897</v>
      </c>
      <c r="D231" s="6">
        <f t="shared" ref="D231" si="528">S248</f>
        <v>3878.4401232600148</v>
      </c>
      <c r="E231" s="6">
        <f t="shared" ref="E231" si="529">T248</f>
        <v>833.14083314083314</v>
      </c>
      <c r="F231" s="6">
        <f t="shared" ref="F231" si="530">U248</f>
        <v>7</v>
      </c>
      <c r="G231" s="6">
        <f t="shared" ref="G231" si="531">V248</f>
        <v>2196.9120716498187</v>
      </c>
      <c r="H231" s="6">
        <f t="shared" ref="H231" si="532">W248</f>
        <v>3526.5700483091787</v>
      </c>
      <c r="I231" s="6">
        <f t="shared" ref="I231" si="533">X248</f>
        <v>861.20218579234972</v>
      </c>
      <c r="J231" s="6">
        <f t="shared" ref="J231" si="534">Y248</f>
        <v>30</v>
      </c>
      <c r="K231" s="6">
        <f t="shared" ref="K231" si="535">Z248</f>
        <v>2195.583266399583</v>
      </c>
      <c r="L231" s="6">
        <f t="shared" ref="L231" si="536">AA248</f>
        <v>3878.4401232600148</v>
      </c>
      <c r="M231" s="6">
        <f t="shared" ref="M231" si="537">AB248</f>
        <v>833.14083314083314</v>
      </c>
      <c r="O231" s="125" t="s">
        <v>59</v>
      </c>
      <c r="P231" s="125" t="s">
        <v>63</v>
      </c>
      <c r="Q231" s="126">
        <v>35</v>
      </c>
      <c r="R231" s="126">
        <v>1488.4210332706757</v>
      </c>
      <c r="S231" s="126">
        <v>1982.5535289452816</v>
      </c>
      <c r="T231" s="126">
        <v>847.82608695652175</v>
      </c>
      <c r="U231" s="126">
        <v>2</v>
      </c>
      <c r="V231" s="126">
        <v>1096.9932844932846</v>
      </c>
      <c r="W231" s="126">
        <v>1125.6105006105006</v>
      </c>
      <c r="X231" s="126">
        <v>1068.3760683760684</v>
      </c>
      <c r="Y231" s="126">
        <v>1512.1439271359723</v>
      </c>
      <c r="Z231" s="126">
        <v>1982.5535289452816</v>
      </c>
      <c r="AA231" s="126">
        <v>847.82608695652175</v>
      </c>
    </row>
    <row r="232" spans="1:28" ht="14.25">
      <c r="A232" s="55" t="s">
        <v>72</v>
      </c>
      <c r="B232" s="10">
        <f>Q224</f>
        <v>2</v>
      </c>
      <c r="C232" s="10">
        <f t="shared" ref="C232:C235" si="538">R224</f>
        <v>1129.3588568713301</v>
      </c>
      <c r="D232" s="10">
        <f t="shared" ref="D232:D235" si="539">S224</f>
        <v>1397.5155279503106</v>
      </c>
      <c r="E232" s="10">
        <f t="shared" ref="E232:E235" si="540">T224</f>
        <v>861.20218579234972</v>
      </c>
      <c r="F232" s="10">
        <f t="shared" ref="F232:F235" si="541">U224</f>
        <v>1</v>
      </c>
      <c r="G232" s="10">
        <f t="shared" ref="G232:G235" si="542">V224</f>
        <v>861.20218579234972</v>
      </c>
      <c r="H232" s="10">
        <f t="shared" ref="H232:H235" si="543">W224</f>
        <v>861.20218579234972</v>
      </c>
      <c r="I232" s="10">
        <f t="shared" ref="I232:I235" si="544">X224</f>
        <v>861.20218579234972</v>
      </c>
      <c r="J232" s="10">
        <f t="shared" ref="J232:J235" si="545">Y224</f>
        <v>1397.5155279503106</v>
      </c>
      <c r="K232" s="10">
        <f t="shared" ref="K232:K235" si="546">Z224</f>
        <v>1397.5155279503106</v>
      </c>
      <c r="L232" s="10">
        <f t="shared" ref="L232:L235" si="547">AA224</f>
        <v>1397.5155279503106</v>
      </c>
      <c r="M232" s="10">
        <f t="shared" ref="M232:M235" si="548">AB224</f>
        <v>0</v>
      </c>
      <c r="O232" s="125" t="s">
        <v>64</v>
      </c>
      <c r="P232" s="125" t="s">
        <v>65</v>
      </c>
      <c r="Q232" s="126">
        <v>48</v>
      </c>
      <c r="R232" s="126">
        <v>1824.7807853634501</v>
      </c>
      <c r="S232" s="126">
        <v>2435.8974358974356</v>
      </c>
      <c r="T232" s="126">
        <v>823.35643772316735</v>
      </c>
      <c r="U232" s="126">
        <v>16</v>
      </c>
      <c r="V232" s="126">
        <v>1610.8479101975145</v>
      </c>
      <c r="W232" s="126">
        <v>1934.8483782452686</v>
      </c>
      <c r="X232" s="126">
        <v>823.35643772316735</v>
      </c>
      <c r="Y232" s="126">
        <v>1931.7472229464172</v>
      </c>
      <c r="Z232" s="126">
        <v>2435.8974358974356</v>
      </c>
      <c r="AA232" s="126">
        <v>1090.0631524681014</v>
      </c>
    </row>
    <row r="233" spans="1:28" ht="14.25">
      <c r="A233" s="55" t="s">
        <v>56</v>
      </c>
      <c r="B233" s="10">
        <f t="shared" ref="B233:B235" si="549">Q225</f>
        <v>4</v>
      </c>
      <c r="C233" s="10">
        <f t="shared" si="538"/>
        <v>1155.3921084671101</v>
      </c>
      <c r="D233" s="10">
        <f t="shared" si="539"/>
        <v>1585.6705239775542</v>
      </c>
      <c r="E233" s="10">
        <f t="shared" si="540"/>
        <v>833.14083314083314</v>
      </c>
      <c r="F233" s="10">
        <f t="shared" si="541"/>
        <v>0</v>
      </c>
      <c r="G233" s="10">
        <f t="shared" si="542"/>
        <v>0</v>
      </c>
      <c r="H233" s="10">
        <f t="shared" si="543"/>
        <v>0</v>
      </c>
      <c r="I233" s="10">
        <f t="shared" si="544"/>
        <v>0</v>
      </c>
      <c r="J233" s="10">
        <f t="shared" si="545"/>
        <v>1155.3921084671101</v>
      </c>
      <c r="K233" s="10">
        <f t="shared" si="546"/>
        <v>1585.6705239775542</v>
      </c>
      <c r="L233" s="10">
        <f t="shared" si="547"/>
        <v>833.14083314083314</v>
      </c>
      <c r="M233" s="10">
        <f t="shared" si="548"/>
        <v>0</v>
      </c>
      <c r="O233" s="125" t="s">
        <v>64</v>
      </c>
      <c r="P233" s="125" t="s">
        <v>66</v>
      </c>
      <c r="Q233" s="126">
        <v>26</v>
      </c>
      <c r="R233" s="126">
        <v>1101.3446664175647</v>
      </c>
      <c r="S233" s="126">
        <v>1887.8718535469106</v>
      </c>
      <c r="T233" s="126">
        <v>675.74646411733886</v>
      </c>
      <c r="U233" s="126">
        <v>22</v>
      </c>
      <c r="V233" s="126">
        <v>980.70294360686205</v>
      </c>
      <c r="W233" s="126">
        <v>1423.6244709503655</v>
      </c>
      <c r="X233" s="126">
        <v>675.74646411733886</v>
      </c>
      <c r="Y233" s="126">
        <v>1764.87414187643</v>
      </c>
      <c r="Z233" s="126">
        <v>1887.8718535469106</v>
      </c>
      <c r="AA233" s="126">
        <v>1704.8054919908466</v>
      </c>
    </row>
    <row r="234" spans="1:28" ht="14.25">
      <c r="A234" s="55" t="s">
        <v>57</v>
      </c>
      <c r="B234" s="10">
        <f t="shared" si="549"/>
        <v>3</v>
      </c>
      <c r="C234" s="10">
        <f t="shared" si="538"/>
        <v>1567.5298379700896</v>
      </c>
      <c r="D234" s="10">
        <f t="shared" si="539"/>
        <v>1935.1717464925014</v>
      </c>
      <c r="E234" s="10">
        <f t="shared" si="540"/>
        <v>1100.7511007511007</v>
      </c>
      <c r="F234" s="10">
        <f t="shared" si="541"/>
        <v>0</v>
      </c>
      <c r="G234" s="10">
        <f t="shared" si="542"/>
        <v>0</v>
      </c>
      <c r="H234" s="10">
        <f t="shared" si="543"/>
        <v>0</v>
      </c>
      <c r="I234" s="10">
        <f t="shared" si="544"/>
        <v>0</v>
      </c>
      <c r="J234" s="10">
        <f t="shared" si="545"/>
        <v>1567.5298379700896</v>
      </c>
      <c r="K234" s="10">
        <f t="shared" si="546"/>
        <v>1935.1717464925014</v>
      </c>
      <c r="L234" s="10">
        <f t="shared" si="547"/>
        <v>1100.7511007511007</v>
      </c>
      <c r="M234" s="10">
        <f t="shared" si="548"/>
        <v>0</v>
      </c>
      <c r="O234" s="125" t="s">
        <v>64</v>
      </c>
      <c r="P234" s="125" t="s">
        <v>67</v>
      </c>
      <c r="Q234" s="126">
        <v>71</v>
      </c>
      <c r="R234" s="126">
        <v>1410.1049939312859</v>
      </c>
      <c r="S234" s="126">
        <v>2896.5501374653463</v>
      </c>
      <c r="T234" s="126">
        <v>411.30431935029634</v>
      </c>
      <c r="U234" s="126">
        <v>11</v>
      </c>
      <c r="V234" s="126">
        <v>2064.851422844074</v>
      </c>
      <c r="W234" s="126">
        <v>2360.3934561310148</v>
      </c>
      <c r="X234" s="126">
        <v>1983.6399296799646</v>
      </c>
      <c r="Y234" s="126">
        <v>1290.0681486306082</v>
      </c>
      <c r="Z234" s="126">
        <v>2896.5501374653463</v>
      </c>
      <c r="AA234" s="126">
        <v>411.30431935029634</v>
      </c>
    </row>
    <row r="235" spans="1:28" ht="14.25">
      <c r="A235" s="55" t="s">
        <v>58</v>
      </c>
      <c r="B235" s="10">
        <f t="shared" si="549"/>
        <v>28</v>
      </c>
      <c r="C235" s="10">
        <f t="shared" si="538"/>
        <v>2498.7442503838893</v>
      </c>
      <c r="D235" s="10">
        <f t="shared" si="539"/>
        <v>3878.4401232600148</v>
      </c>
      <c r="E235" s="10">
        <f t="shared" si="540"/>
        <v>1254.6067591939152</v>
      </c>
      <c r="F235" s="10">
        <f t="shared" si="541"/>
        <v>6</v>
      </c>
      <c r="G235" s="10">
        <f t="shared" si="542"/>
        <v>2464.0540488213128</v>
      </c>
      <c r="H235" s="10">
        <f t="shared" si="543"/>
        <v>3526.5700483091787</v>
      </c>
      <c r="I235" s="10">
        <f t="shared" si="544"/>
        <v>2005.751633986928</v>
      </c>
      <c r="J235" s="10">
        <f t="shared" si="545"/>
        <v>2506.6283871026576</v>
      </c>
      <c r="K235" s="10">
        <f t="shared" si="546"/>
        <v>3878.4401232600148</v>
      </c>
      <c r="L235" s="10">
        <f t="shared" si="547"/>
        <v>1254.6067591939152</v>
      </c>
      <c r="M235" s="10">
        <f t="shared" si="548"/>
        <v>0</v>
      </c>
      <c r="O235" s="125" t="s">
        <v>68</v>
      </c>
      <c r="P235" s="125" t="s">
        <v>69</v>
      </c>
      <c r="Q235" s="126">
        <v>16</v>
      </c>
      <c r="R235" s="126">
        <v>830.22341010528862</v>
      </c>
      <c r="S235" s="126">
        <v>1418.2130227950747</v>
      </c>
      <c r="T235" s="126">
        <v>481.18985126859144</v>
      </c>
      <c r="U235" s="127"/>
      <c r="V235" s="127"/>
      <c r="W235" s="127"/>
      <c r="X235" s="127"/>
      <c r="Y235" s="126">
        <v>830.22341010528862</v>
      </c>
      <c r="Z235" s="126">
        <v>1418.2130227950747</v>
      </c>
      <c r="AA235" s="126">
        <v>481.18985126859144</v>
      </c>
    </row>
    <row r="236" spans="1:28" ht="14.25">
      <c r="A236" s="5" t="s">
        <v>59</v>
      </c>
      <c r="B236" s="6">
        <f>Q249</f>
        <v>227</v>
      </c>
      <c r="C236" s="6">
        <f t="shared" ref="C236" si="550">R249</f>
        <v>2020.2359217992262</v>
      </c>
      <c r="D236" s="6">
        <f t="shared" ref="D236" si="551">S249</f>
        <v>7288.5234909112114</v>
      </c>
      <c r="E236" s="6">
        <f t="shared" ref="E236" si="552">T249</f>
        <v>669.83315065156501</v>
      </c>
      <c r="F236" s="6">
        <f t="shared" ref="F236" si="553">U249</f>
        <v>29</v>
      </c>
      <c r="G236" s="6">
        <f t="shared" ref="G236" si="554">V249</f>
        <v>1382.9274903811577</v>
      </c>
      <c r="H236" s="6">
        <f t="shared" ref="H236" si="555">W249</f>
        <v>1700.7683674350342</v>
      </c>
      <c r="I236" s="6">
        <f t="shared" ref="I236" si="556">X249</f>
        <v>910.33227127901694</v>
      </c>
      <c r="J236" s="6">
        <f t="shared" ref="J236" si="557">Y249</f>
        <v>198</v>
      </c>
      <c r="K236" s="6">
        <f t="shared" ref="K236" si="558">Z249</f>
        <v>2119.0698496662003</v>
      </c>
      <c r="L236" s="6">
        <f t="shared" ref="L236" si="559">AA249</f>
        <v>7288.5234909112114</v>
      </c>
      <c r="M236" s="6">
        <f t="shared" ref="M236" si="560">AB249</f>
        <v>669.83315065156501</v>
      </c>
      <c r="O236" s="125" t="s">
        <v>68</v>
      </c>
      <c r="P236" s="125" t="s">
        <v>70</v>
      </c>
      <c r="Q236" s="126">
        <v>17</v>
      </c>
      <c r="R236" s="126">
        <v>557.49235133062484</v>
      </c>
      <c r="S236" s="126">
        <v>1107.7549020213439</v>
      </c>
      <c r="T236" s="126">
        <v>257.03324808184141</v>
      </c>
      <c r="U236" s="127"/>
      <c r="V236" s="127"/>
      <c r="W236" s="127"/>
      <c r="X236" s="127"/>
      <c r="Y236" s="126">
        <v>557.49235133062484</v>
      </c>
      <c r="Z236" s="126">
        <v>1107.7549020213439</v>
      </c>
      <c r="AA236" s="126">
        <v>257.03324808184141</v>
      </c>
    </row>
    <row r="237" spans="1:28" ht="14.25">
      <c r="A237" s="55" t="s">
        <v>60</v>
      </c>
      <c r="B237" s="10">
        <f>Q228</f>
        <v>75</v>
      </c>
      <c r="C237" s="10">
        <f t="shared" ref="C237:C240" si="561">R228</f>
        <v>2745.5973913692569</v>
      </c>
      <c r="D237" s="10">
        <f t="shared" ref="D237:D240" si="562">S228</f>
        <v>7288.5234909112114</v>
      </c>
      <c r="E237" s="10">
        <f t="shared" ref="E237:E240" si="563">T228</f>
        <v>1259.1575091575091</v>
      </c>
      <c r="F237" s="10">
        <f t="shared" ref="F237:F240" si="564">U228</f>
        <v>4</v>
      </c>
      <c r="G237" s="10">
        <f t="shared" ref="G237:G240" si="565">V228</f>
        <v>1284.5950345950346</v>
      </c>
      <c r="H237" s="10">
        <f t="shared" ref="H237:H240" si="566">W228</f>
        <v>1322.7513227513227</v>
      </c>
      <c r="I237" s="10">
        <f t="shared" ref="I237:I240" si="567">X228</f>
        <v>1259.1575091575091</v>
      </c>
      <c r="J237" s="10">
        <f t="shared" ref="J237:J240" si="568">Y228</f>
        <v>2827.9073833001989</v>
      </c>
      <c r="K237" s="10">
        <f t="shared" ref="K237:K240" si="569">Z228</f>
        <v>7288.5234909112114</v>
      </c>
      <c r="L237" s="10">
        <f t="shared" ref="L237:L240" si="570">AA228</f>
        <v>1268.6965811965813</v>
      </c>
      <c r="M237" s="10">
        <f t="shared" ref="M237:M240" si="571">AB228</f>
        <v>0</v>
      </c>
      <c r="O237" s="125" t="s">
        <v>68</v>
      </c>
      <c r="P237" s="125" t="s">
        <v>71</v>
      </c>
      <c r="Q237" s="126">
        <v>13</v>
      </c>
      <c r="R237" s="126">
        <v>1125.340628059196</v>
      </c>
      <c r="S237" s="126">
        <v>1959.82905982906</v>
      </c>
      <c r="T237" s="126">
        <v>772.62604632013461</v>
      </c>
      <c r="U237" s="127"/>
      <c r="V237" s="127"/>
      <c r="W237" s="127"/>
      <c r="X237" s="127"/>
      <c r="Y237" s="126">
        <v>1125.340628059196</v>
      </c>
      <c r="Z237" s="126">
        <v>1959.82905982906</v>
      </c>
      <c r="AA237" s="126">
        <v>772.62604632013461</v>
      </c>
    </row>
    <row r="238" spans="1:28" ht="14.25">
      <c r="A238" s="55" t="s">
        <v>61</v>
      </c>
      <c r="B238" s="10">
        <f t="shared" ref="B238:B240" si="572">Q229</f>
        <v>73</v>
      </c>
      <c r="C238" s="10">
        <f t="shared" si="561"/>
        <v>1606.1679932669542</v>
      </c>
      <c r="D238" s="10">
        <f t="shared" si="562"/>
        <v>3684.2105263157896</v>
      </c>
      <c r="E238" s="10">
        <f t="shared" si="563"/>
        <v>669.83315065156501</v>
      </c>
      <c r="F238" s="10">
        <f t="shared" si="564"/>
        <v>16</v>
      </c>
      <c r="G238" s="10">
        <f t="shared" si="565"/>
        <v>1419.5649789231084</v>
      </c>
      <c r="H238" s="10">
        <f t="shared" si="566"/>
        <v>1700.7683674350342</v>
      </c>
      <c r="I238" s="10">
        <f t="shared" si="567"/>
        <v>910.33227127901694</v>
      </c>
      <c r="J238" s="10">
        <f t="shared" si="568"/>
        <v>1660.4525065306179</v>
      </c>
      <c r="K238" s="10">
        <f t="shared" si="569"/>
        <v>3684.2105263157896</v>
      </c>
      <c r="L238" s="10">
        <f t="shared" si="570"/>
        <v>669.83315065156501</v>
      </c>
      <c r="M238" s="10">
        <f t="shared" si="571"/>
        <v>0</v>
      </c>
      <c r="O238" s="123" t="s">
        <v>296</v>
      </c>
      <c r="P238" s="123" t="s">
        <v>333</v>
      </c>
      <c r="Q238" s="123" t="s">
        <v>304</v>
      </c>
      <c r="R238" s="123" t="s">
        <v>412</v>
      </c>
      <c r="S238" s="123" t="s">
        <v>413</v>
      </c>
      <c r="T238" s="123" t="s">
        <v>414</v>
      </c>
      <c r="U238" s="123" t="s">
        <v>304</v>
      </c>
      <c r="V238" s="123" t="s">
        <v>412</v>
      </c>
      <c r="W238" s="123" t="s">
        <v>413</v>
      </c>
      <c r="X238" s="123" t="s">
        <v>414</v>
      </c>
      <c r="Y238" s="123" t="s">
        <v>304</v>
      </c>
      <c r="Z238" s="123" t="s">
        <v>412</v>
      </c>
      <c r="AA238" s="123" t="s">
        <v>413</v>
      </c>
      <c r="AB238" s="123" t="s">
        <v>414</v>
      </c>
    </row>
    <row r="239" spans="1:28" ht="14.25">
      <c r="A239" s="55" t="s">
        <v>62</v>
      </c>
      <c r="B239" s="10">
        <f t="shared" si="572"/>
        <v>44</v>
      </c>
      <c r="C239" s="10">
        <f t="shared" si="561"/>
        <v>1837.6711734146195</v>
      </c>
      <c r="D239" s="10">
        <f t="shared" si="562"/>
        <v>2800.369685767098</v>
      </c>
      <c r="E239" s="10">
        <f t="shared" si="563"/>
        <v>1199.2781378481277</v>
      </c>
      <c r="F239" s="10">
        <f t="shared" si="564"/>
        <v>7</v>
      </c>
      <c r="G239" s="10">
        <f t="shared" si="565"/>
        <v>1437.0701215595916</v>
      </c>
      <c r="H239" s="10">
        <f t="shared" si="566"/>
        <v>1444.3150882782888</v>
      </c>
      <c r="I239" s="10">
        <f t="shared" si="567"/>
        <v>1435.8626271064757</v>
      </c>
      <c r="J239" s="10">
        <f t="shared" si="568"/>
        <v>1937.8214363783766</v>
      </c>
      <c r="K239" s="10">
        <f t="shared" si="569"/>
        <v>2800.369685767098</v>
      </c>
      <c r="L239" s="10">
        <f t="shared" si="570"/>
        <v>1199.2781378481277</v>
      </c>
      <c r="M239" s="10">
        <f t="shared" si="571"/>
        <v>0</v>
      </c>
      <c r="O239" s="125" t="s">
        <v>73</v>
      </c>
      <c r="P239" s="126">
        <v>1070</v>
      </c>
      <c r="Q239" s="126">
        <v>1070</v>
      </c>
      <c r="R239" s="126">
        <v>5780.8991361591834</v>
      </c>
      <c r="S239" s="126">
        <v>73639.982308712963</v>
      </c>
      <c r="T239" s="126">
        <v>604.54450698353139</v>
      </c>
      <c r="U239" s="124">
        <v>5</v>
      </c>
      <c r="V239" s="124">
        <v>6491.124019926875</v>
      </c>
      <c r="W239" s="124">
        <v>7410.3086323045591</v>
      </c>
      <c r="X239" s="124">
        <v>4884.0048840048839</v>
      </c>
      <c r="Y239" s="124">
        <v>1065</v>
      </c>
      <c r="Z239" s="124">
        <v>5777.5299479060168</v>
      </c>
      <c r="AA239" s="124">
        <v>73639.982308712963</v>
      </c>
      <c r="AB239" s="124">
        <v>604.54450698353139</v>
      </c>
    </row>
    <row r="240" spans="1:28" ht="14.25">
      <c r="A240" s="55" t="s">
        <v>63</v>
      </c>
      <c r="B240" s="10">
        <f t="shared" si="572"/>
        <v>35</v>
      </c>
      <c r="C240" s="10">
        <f t="shared" si="561"/>
        <v>1488.4210332706757</v>
      </c>
      <c r="D240" s="10">
        <f t="shared" si="562"/>
        <v>1982.5535289452816</v>
      </c>
      <c r="E240" s="10">
        <f t="shared" si="563"/>
        <v>847.82608695652175</v>
      </c>
      <c r="F240" s="10">
        <f t="shared" si="564"/>
        <v>2</v>
      </c>
      <c r="G240" s="10">
        <f t="shared" si="565"/>
        <v>1096.9932844932846</v>
      </c>
      <c r="H240" s="10">
        <f t="shared" si="566"/>
        <v>1125.6105006105006</v>
      </c>
      <c r="I240" s="10">
        <f t="shared" si="567"/>
        <v>1068.3760683760684</v>
      </c>
      <c r="J240" s="10">
        <f t="shared" si="568"/>
        <v>1512.1439271359723</v>
      </c>
      <c r="K240" s="10">
        <f t="shared" si="569"/>
        <v>1982.5535289452816</v>
      </c>
      <c r="L240" s="10">
        <f t="shared" si="570"/>
        <v>847.82608695652175</v>
      </c>
      <c r="M240" s="10">
        <f t="shared" si="571"/>
        <v>0</v>
      </c>
      <c r="O240" s="125" t="s">
        <v>299</v>
      </c>
      <c r="P240" s="126">
        <v>1661</v>
      </c>
      <c r="Q240" s="126">
        <v>1661</v>
      </c>
      <c r="R240" s="126">
        <v>2954.8798731388388</v>
      </c>
      <c r="S240" s="126">
        <v>7694.8092557848659</v>
      </c>
      <c r="T240" s="126">
        <v>1156.3636363636363</v>
      </c>
      <c r="U240" s="124">
        <v>46</v>
      </c>
      <c r="V240" s="124">
        <v>3468.4173884860829</v>
      </c>
      <c r="W240" s="124">
        <v>4408.3623693379795</v>
      </c>
      <c r="X240" s="124">
        <v>1775.6097560975609</v>
      </c>
      <c r="Y240" s="124">
        <v>1615</v>
      </c>
      <c r="Z240" s="124">
        <v>2940.0971912202158</v>
      </c>
      <c r="AA240" s="124">
        <v>7694.8092557848659</v>
      </c>
      <c r="AB240" s="124">
        <v>1156.3636363636363</v>
      </c>
    </row>
    <row r="241" spans="1:28" ht="14.25">
      <c r="A241" s="5" t="s">
        <v>64</v>
      </c>
      <c r="B241" s="6">
        <f>Q250</f>
        <v>145</v>
      </c>
      <c r="C241" s="6">
        <f t="shared" ref="C241" si="573">R250</f>
        <v>1492.0130592649903</v>
      </c>
      <c r="D241" s="6">
        <f t="shared" ref="D241" si="574">S250</f>
        <v>2896.5501374653463</v>
      </c>
      <c r="E241" s="6">
        <f t="shared" ref="E241" si="575">T250</f>
        <v>411.30431935029634</v>
      </c>
      <c r="F241" s="6">
        <f t="shared" ref="F241" si="576">U250</f>
        <v>49</v>
      </c>
      <c r="G241" s="6">
        <f t="shared" ref="G241" si="577">V250</f>
        <v>1429.8448361999183</v>
      </c>
      <c r="H241" s="6">
        <f t="shared" ref="H241" si="578">W250</f>
        <v>2360.3934561310148</v>
      </c>
      <c r="I241" s="6">
        <f t="shared" ref="I241" si="579">X250</f>
        <v>675.74646411733886</v>
      </c>
      <c r="J241" s="6">
        <f t="shared" ref="J241" si="580">Y250</f>
        <v>96</v>
      </c>
      <c r="K241" s="6">
        <f t="shared" ref="K241" si="581">Z250</f>
        <v>1523.7447564544534</v>
      </c>
      <c r="L241" s="6">
        <f t="shared" ref="L241" si="582">AA250</f>
        <v>2896.5501374653463</v>
      </c>
      <c r="M241" s="6">
        <f t="shared" ref="M241" si="583">AB250</f>
        <v>411.30431935029634</v>
      </c>
      <c r="O241" s="125" t="s">
        <v>300</v>
      </c>
      <c r="P241" s="126">
        <v>766</v>
      </c>
      <c r="Q241" s="126">
        <v>766</v>
      </c>
      <c r="R241" s="126">
        <v>2801.8667158960357</v>
      </c>
      <c r="S241" s="126">
        <v>22357.566879962993</v>
      </c>
      <c r="T241" s="126">
        <v>142.70212097005353</v>
      </c>
      <c r="U241" s="124">
        <v>25</v>
      </c>
      <c r="V241" s="124">
        <v>3212.0736666399416</v>
      </c>
      <c r="W241" s="124">
        <v>7080.9248554913293</v>
      </c>
      <c r="X241" s="124">
        <v>1850.5079825834543</v>
      </c>
      <c r="Y241" s="124">
        <v>741</v>
      </c>
      <c r="Z241" s="124">
        <v>2788.0083729654989</v>
      </c>
      <c r="AA241" s="124">
        <v>22357.566879962993</v>
      </c>
      <c r="AB241" s="124">
        <v>142.70212097005353</v>
      </c>
    </row>
    <row r="242" spans="1:28" ht="14.25">
      <c r="A242" s="55" t="s">
        <v>65</v>
      </c>
      <c r="B242" s="10">
        <f>Q232</f>
        <v>48</v>
      </c>
      <c r="C242" s="10">
        <f t="shared" ref="C242:C244" si="584">R232</f>
        <v>1824.7807853634501</v>
      </c>
      <c r="D242" s="10">
        <f t="shared" ref="D242:D244" si="585">S232</f>
        <v>2435.8974358974356</v>
      </c>
      <c r="E242" s="10">
        <f t="shared" ref="E242:E244" si="586">T232</f>
        <v>823.35643772316735</v>
      </c>
      <c r="F242" s="10">
        <f t="shared" ref="F242:F244" si="587">U232</f>
        <v>16</v>
      </c>
      <c r="G242" s="10">
        <f t="shared" ref="G242:G244" si="588">V232</f>
        <v>1610.8479101975145</v>
      </c>
      <c r="H242" s="10">
        <f t="shared" ref="H242:H244" si="589">W232</f>
        <v>1934.8483782452686</v>
      </c>
      <c r="I242" s="10">
        <f t="shared" ref="I242:I244" si="590">X232</f>
        <v>823.35643772316735</v>
      </c>
      <c r="J242" s="10">
        <f t="shared" ref="J242:J244" si="591">Y232</f>
        <v>1931.7472229464172</v>
      </c>
      <c r="K242" s="10">
        <f t="shared" ref="K242:K244" si="592">Z232</f>
        <v>2435.8974358974356</v>
      </c>
      <c r="L242" s="10">
        <f t="shared" ref="L242:L244" si="593">AA232</f>
        <v>1090.0631524681014</v>
      </c>
      <c r="M242" s="10">
        <f t="shared" ref="M242:M244" si="594">AB232</f>
        <v>0</v>
      </c>
      <c r="O242" s="125" t="s">
        <v>301</v>
      </c>
      <c r="P242" s="126">
        <v>1282</v>
      </c>
      <c r="Q242" s="126">
        <v>1282</v>
      </c>
      <c r="R242" s="126">
        <v>2518.9800488544643</v>
      </c>
      <c r="S242" s="126">
        <v>7344.8461953588767</v>
      </c>
      <c r="T242" s="126">
        <v>695.30284301606923</v>
      </c>
      <c r="U242" s="124">
        <v>18</v>
      </c>
      <c r="V242" s="124">
        <v>1927.4384239037952</v>
      </c>
      <c r="W242" s="124">
        <v>3750</v>
      </c>
      <c r="X242" s="124">
        <v>1341.1815298607751</v>
      </c>
      <c r="Y242" s="124">
        <v>1264</v>
      </c>
      <c r="Z242" s="124">
        <v>2527.5187411151796</v>
      </c>
      <c r="AA242" s="124">
        <v>7344.8461953588767</v>
      </c>
      <c r="AB242" s="124">
        <v>695.30284301606923</v>
      </c>
    </row>
    <row r="243" spans="1:28" ht="14.25">
      <c r="A243" s="55" t="s">
        <v>66</v>
      </c>
      <c r="B243" s="10">
        <f t="shared" ref="B243:B244" si="595">Q233</f>
        <v>26</v>
      </c>
      <c r="C243" s="10">
        <f t="shared" si="584"/>
        <v>1101.3446664175647</v>
      </c>
      <c r="D243" s="10">
        <f t="shared" si="585"/>
        <v>1887.8718535469106</v>
      </c>
      <c r="E243" s="10">
        <f t="shared" si="586"/>
        <v>675.74646411733886</v>
      </c>
      <c r="F243" s="10">
        <f t="shared" si="587"/>
        <v>22</v>
      </c>
      <c r="G243" s="10">
        <f t="shared" si="588"/>
        <v>980.70294360686205</v>
      </c>
      <c r="H243" s="10">
        <f t="shared" si="589"/>
        <v>1423.6244709503655</v>
      </c>
      <c r="I243" s="10">
        <f t="shared" si="590"/>
        <v>675.74646411733886</v>
      </c>
      <c r="J243" s="10">
        <f t="shared" si="591"/>
        <v>1764.87414187643</v>
      </c>
      <c r="K243" s="10">
        <f t="shared" si="592"/>
        <v>1887.8718535469106</v>
      </c>
      <c r="L243" s="10">
        <f t="shared" si="593"/>
        <v>1704.8054919908466</v>
      </c>
      <c r="M243" s="10">
        <f t="shared" si="594"/>
        <v>0</v>
      </c>
      <c r="O243" s="125" t="s">
        <v>35</v>
      </c>
      <c r="P243" s="126">
        <v>577</v>
      </c>
      <c r="Q243" s="126">
        <v>577</v>
      </c>
      <c r="R243" s="126">
        <v>2286.7917689447954</v>
      </c>
      <c r="S243" s="126">
        <v>6636.363636363636</v>
      </c>
      <c r="T243" s="126">
        <v>832.97297297297303</v>
      </c>
      <c r="U243" s="124">
        <v>26</v>
      </c>
      <c r="V243" s="124">
        <v>1722.0757296723618</v>
      </c>
      <c r="W243" s="124">
        <v>2867.6470588235293</v>
      </c>
      <c r="X243" s="124">
        <v>1363.6363636363637</v>
      </c>
      <c r="Y243" s="124">
        <v>551</v>
      </c>
      <c r="Z243" s="124">
        <v>2313.4389867689019</v>
      </c>
      <c r="AA243" s="124">
        <v>6636.363636363636</v>
      </c>
      <c r="AB243" s="124">
        <v>832.97297297297303</v>
      </c>
    </row>
    <row r="244" spans="1:28" ht="14.25">
      <c r="A244" s="55" t="s">
        <v>67</v>
      </c>
      <c r="B244" s="10">
        <f t="shared" si="595"/>
        <v>71</v>
      </c>
      <c r="C244" s="10">
        <f t="shared" si="584"/>
        <v>1410.1049939312859</v>
      </c>
      <c r="D244" s="10">
        <f t="shared" si="585"/>
        <v>2896.5501374653463</v>
      </c>
      <c r="E244" s="10">
        <f t="shared" si="586"/>
        <v>411.30431935029634</v>
      </c>
      <c r="F244" s="10">
        <f t="shared" si="587"/>
        <v>11</v>
      </c>
      <c r="G244" s="10">
        <f t="shared" si="588"/>
        <v>2064.851422844074</v>
      </c>
      <c r="H244" s="10">
        <f t="shared" si="589"/>
        <v>2360.3934561310148</v>
      </c>
      <c r="I244" s="10">
        <f t="shared" si="590"/>
        <v>1983.6399296799646</v>
      </c>
      <c r="J244" s="10">
        <f t="shared" si="591"/>
        <v>1290.0681486306082</v>
      </c>
      <c r="K244" s="10">
        <f t="shared" si="592"/>
        <v>2896.5501374653463</v>
      </c>
      <c r="L244" s="10">
        <f t="shared" si="593"/>
        <v>411.30431935029634</v>
      </c>
      <c r="M244" s="10">
        <f t="shared" si="594"/>
        <v>0</v>
      </c>
      <c r="O244" s="125" t="s">
        <v>42</v>
      </c>
      <c r="P244" s="126">
        <v>66</v>
      </c>
      <c r="Q244" s="126">
        <v>66</v>
      </c>
      <c r="R244" s="126">
        <v>3405.6320390759984</v>
      </c>
      <c r="S244" s="126">
        <v>11505.766444508839</v>
      </c>
      <c r="T244" s="126">
        <v>674.66085271317831</v>
      </c>
      <c r="U244" s="124">
        <v>5</v>
      </c>
      <c r="V244" s="124">
        <v>2109.7907967776619</v>
      </c>
      <c r="W244" s="124">
        <v>3133.9031339031339</v>
      </c>
      <c r="X244" s="124">
        <v>951.21951219512198</v>
      </c>
      <c r="Y244" s="124">
        <v>61</v>
      </c>
      <c r="Z244" s="124">
        <v>3499.8750385158773</v>
      </c>
      <c r="AA244" s="124">
        <v>11505.766444508839</v>
      </c>
      <c r="AB244" s="124">
        <v>674.66085271317831</v>
      </c>
    </row>
    <row r="245" spans="1:28" ht="14.25">
      <c r="A245" s="5" t="s">
        <v>68</v>
      </c>
      <c r="B245" s="6">
        <f>Q251</f>
        <v>46</v>
      </c>
      <c r="C245" s="6">
        <f t="shared" ref="C245" si="596">R251</f>
        <v>812.83418911032152</v>
      </c>
      <c r="D245" s="6">
        <f t="shared" ref="D245" si="597">S251</f>
        <v>1959.82905982906</v>
      </c>
      <c r="E245" s="6">
        <f t="shared" ref="E245" si="598">T251</f>
        <v>257.03324808184141</v>
      </c>
      <c r="F245" s="6">
        <f t="shared" ref="F245" si="599">U251</f>
        <v>0</v>
      </c>
      <c r="G245" s="6">
        <f t="shared" ref="G245" si="600">V251</f>
        <v>0</v>
      </c>
      <c r="H245" s="6">
        <f t="shared" ref="H245" si="601">W251</f>
        <v>0</v>
      </c>
      <c r="I245" s="6">
        <f t="shared" ref="I245" si="602">X251</f>
        <v>0</v>
      </c>
      <c r="J245" s="6">
        <f t="shared" ref="J245" si="603">Y251</f>
        <v>46</v>
      </c>
      <c r="K245" s="6">
        <f t="shared" ref="K245" si="604">Z251</f>
        <v>812.83418911032152</v>
      </c>
      <c r="L245" s="6">
        <f t="shared" ref="L245" si="605">AA251</f>
        <v>1959.82905982906</v>
      </c>
      <c r="M245" s="6">
        <f t="shared" ref="M245" si="606">AB251</f>
        <v>257.03324808184141</v>
      </c>
      <c r="O245" s="125" t="s">
        <v>45</v>
      </c>
      <c r="P245" s="126">
        <v>114</v>
      </c>
      <c r="Q245" s="126">
        <v>114</v>
      </c>
      <c r="R245" s="126">
        <v>2845.3887834655789</v>
      </c>
      <c r="S245" s="126">
        <v>7248.7287677161094</v>
      </c>
      <c r="T245" s="126">
        <v>656.16438356164383</v>
      </c>
      <c r="U245" s="124">
        <v>26</v>
      </c>
      <c r="V245" s="124">
        <v>2385.7176965486892</v>
      </c>
      <c r="W245" s="124">
        <v>5165.6143162393164</v>
      </c>
      <c r="X245" s="124">
        <v>656.16438356164383</v>
      </c>
      <c r="Y245" s="124">
        <v>88</v>
      </c>
      <c r="Z245" s="124">
        <v>2982.7617519694768</v>
      </c>
      <c r="AA245" s="124">
        <v>7248.7287677161094</v>
      </c>
      <c r="AB245" s="124">
        <v>694.44444444444446</v>
      </c>
    </row>
    <row r="246" spans="1:28" ht="14.25">
      <c r="A246" s="55" t="s">
        <v>69</v>
      </c>
      <c r="B246" s="10">
        <f>Q235</f>
        <v>16</v>
      </c>
      <c r="C246" s="10">
        <f t="shared" ref="C246:C248" si="607">R235</f>
        <v>830.22341010528862</v>
      </c>
      <c r="D246" s="10">
        <f t="shared" ref="D246:D248" si="608">S235</f>
        <v>1418.2130227950747</v>
      </c>
      <c r="E246" s="10">
        <f t="shared" ref="E246:E248" si="609">T235</f>
        <v>481.18985126859144</v>
      </c>
      <c r="F246" s="10">
        <f t="shared" ref="F246:F248" si="610">U235</f>
        <v>0</v>
      </c>
      <c r="G246" s="10">
        <f t="shared" ref="G246:G248" si="611">V235</f>
        <v>0</v>
      </c>
      <c r="H246" s="10">
        <f t="shared" ref="H246:H248" si="612">W235</f>
        <v>0</v>
      </c>
      <c r="I246" s="10">
        <f t="shared" ref="I246:I248" si="613">X235</f>
        <v>0</v>
      </c>
      <c r="J246" s="10">
        <f t="shared" ref="J246:J248" si="614">Y235</f>
        <v>830.22341010528862</v>
      </c>
      <c r="K246" s="10">
        <f t="shared" ref="K246:K248" si="615">Z235</f>
        <v>1418.2130227950747</v>
      </c>
      <c r="L246" s="10">
        <f t="shared" ref="L246:L248" si="616">AA235</f>
        <v>481.18985126859144</v>
      </c>
      <c r="M246" s="10">
        <f t="shared" ref="M246:M248" si="617">AB235</f>
        <v>0</v>
      </c>
      <c r="O246" s="125" t="s">
        <v>49</v>
      </c>
      <c r="P246" s="126">
        <v>69</v>
      </c>
      <c r="Q246" s="126">
        <v>69</v>
      </c>
      <c r="R246" s="126">
        <v>2524.5022274344533</v>
      </c>
      <c r="S246" s="126">
        <v>6572.1315721315723</v>
      </c>
      <c r="T246" s="126">
        <v>1290.4636920384953</v>
      </c>
      <c r="U246" s="124">
        <v>27</v>
      </c>
      <c r="V246" s="124">
        <v>2122.2461346682589</v>
      </c>
      <c r="W246" s="124">
        <v>4273.5042735042734</v>
      </c>
      <c r="X246" s="124">
        <v>1290.4636920384953</v>
      </c>
      <c r="Y246" s="124">
        <v>42</v>
      </c>
      <c r="Z246" s="124">
        <v>2796.0250900516339</v>
      </c>
      <c r="AA246" s="124">
        <v>6572.1315721315723</v>
      </c>
      <c r="AB246" s="124">
        <v>1467.105924423443</v>
      </c>
    </row>
    <row r="247" spans="1:28" ht="14.25">
      <c r="A247" s="55" t="s">
        <v>70</v>
      </c>
      <c r="B247" s="10">
        <f t="shared" ref="B247:B248" si="618">Q236</f>
        <v>17</v>
      </c>
      <c r="C247" s="10">
        <f t="shared" si="607"/>
        <v>557.49235133062484</v>
      </c>
      <c r="D247" s="10">
        <f t="shared" si="608"/>
        <v>1107.7549020213439</v>
      </c>
      <c r="E247" s="10">
        <f t="shared" si="609"/>
        <v>257.03324808184141</v>
      </c>
      <c r="F247" s="10">
        <f t="shared" si="610"/>
        <v>0</v>
      </c>
      <c r="G247" s="10">
        <f t="shared" si="611"/>
        <v>0</v>
      </c>
      <c r="H247" s="10">
        <f t="shared" si="612"/>
        <v>0</v>
      </c>
      <c r="I247" s="10">
        <f t="shared" si="613"/>
        <v>0</v>
      </c>
      <c r="J247" s="10">
        <f t="shared" si="614"/>
        <v>557.49235133062484</v>
      </c>
      <c r="K247" s="10">
        <f t="shared" si="615"/>
        <v>1107.7549020213439</v>
      </c>
      <c r="L247" s="10">
        <f t="shared" si="616"/>
        <v>257.03324808184141</v>
      </c>
      <c r="M247" s="10">
        <f t="shared" si="617"/>
        <v>0</v>
      </c>
      <c r="O247" s="125" t="s">
        <v>302</v>
      </c>
      <c r="P247" s="126">
        <v>24</v>
      </c>
      <c r="Q247" s="126">
        <v>24</v>
      </c>
      <c r="R247" s="126">
        <v>2382.5125502641386</v>
      </c>
      <c r="S247" s="126">
        <v>5223.737276742846</v>
      </c>
      <c r="T247" s="126">
        <v>1142.2140475530584</v>
      </c>
      <c r="U247" s="124">
        <v>4</v>
      </c>
      <c r="V247" s="124">
        <v>2238.2792824495054</v>
      </c>
      <c r="W247" s="124">
        <v>2368.8155922038982</v>
      </c>
      <c r="X247" s="124">
        <v>1906.6403681788297</v>
      </c>
      <c r="Y247" s="124">
        <v>20</v>
      </c>
      <c r="Z247" s="124">
        <v>2411.3592038270654</v>
      </c>
      <c r="AA247" s="124">
        <v>5223.737276742846</v>
      </c>
      <c r="AB247" s="124">
        <v>1142.2140475530584</v>
      </c>
    </row>
    <row r="248" spans="1:28" ht="14.25">
      <c r="A248" s="55" t="s">
        <v>71</v>
      </c>
      <c r="B248" s="10">
        <f t="shared" si="618"/>
        <v>13</v>
      </c>
      <c r="C248" s="10">
        <f t="shared" si="607"/>
        <v>1125.340628059196</v>
      </c>
      <c r="D248" s="10">
        <f t="shared" si="608"/>
        <v>1959.82905982906</v>
      </c>
      <c r="E248" s="10">
        <f t="shared" si="609"/>
        <v>772.62604632013461</v>
      </c>
      <c r="F248" s="10">
        <f t="shared" si="610"/>
        <v>0</v>
      </c>
      <c r="G248" s="10">
        <f t="shared" si="611"/>
        <v>0</v>
      </c>
      <c r="H248" s="10">
        <f t="shared" si="612"/>
        <v>0</v>
      </c>
      <c r="I248" s="10">
        <f t="shared" si="613"/>
        <v>0</v>
      </c>
      <c r="J248" s="10">
        <f t="shared" si="614"/>
        <v>1125.340628059196</v>
      </c>
      <c r="K248" s="10">
        <f t="shared" si="615"/>
        <v>1959.82905982906</v>
      </c>
      <c r="L248" s="10">
        <f t="shared" si="616"/>
        <v>772.62604632013461</v>
      </c>
      <c r="M248" s="10">
        <f t="shared" si="617"/>
        <v>0</v>
      </c>
      <c r="O248" s="125" t="s">
        <v>303</v>
      </c>
      <c r="P248" s="126">
        <v>37</v>
      </c>
      <c r="Q248" s="126">
        <v>37</v>
      </c>
      <c r="R248" s="126">
        <v>2195.8047339412897</v>
      </c>
      <c r="S248" s="126">
        <v>3878.4401232600148</v>
      </c>
      <c r="T248" s="126">
        <v>833.14083314083314</v>
      </c>
      <c r="U248" s="124">
        <v>7</v>
      </c>
      <c r="V248" s="124">
        <v>2196.9120716498187</v>
      </c>
      <c r="W248" s="124">
        <v>3526.5700483091787</v>
      </c>
      <c r="X248" s="124">
        <v>861.20218579234972</v>
      </c>
      <c r="Y248" s="124">
        <v>30</v>
      </c>
      <c r="Z248" s="124">
        <v>2195.583266399583</v>
      </c>
      <c r="AA248" s="124">
        <v>3878.4401232600148</v>
      </c>
      <c r="AB248" s="124">
        <v>833.14083314083314</v>
      </c>
    </row>
    <row r="249" spans="1:28" ht="14.25">
      <c r="O249" s="125" t="s">
        <v>59</v>
      </c>
      <c r="P249" s="126">
        <v>227</v>
      </c>
      <c r="Q249" s="126">
        <v>227</v>
      </c>
      <c r="R249" s="126">
        <v>2020.2359217992262</v>
      </c>
      <c r="S249" s="126">
        <v>7288.5234909112114</v>
      </c>
      <c r="T249" s="126">
        <v>669.83315065156501</v>
      </c>
      <c r="U249" s="124">
        <v>29</v>
      </c>
      <c r="V249" s="124">
        <v>1382.9274903811577</v>
      </c>
      <c r="W249" s="124">
        <v>1700.7683674350342</v>
      </c>
      <c r="X249" s="124">
        <v>910.33227127901694</v>
      </c>
      <c r="Y249" s="124">
        <v>198</v>
      </c>
      <c r="Z249" s="124">
        <v>2119.0698496662003</v>
      </c>
      <c r="AA249" s="124">
        <v>7288.5234909112114</v>
      </c>
      <c r="AB249" s="124">
        <v>669.83315065156501</v>
      </c>
    </row>
    <row r="250" spans="1:28" ht="14.25">
      <c r="O250" s="125" t="s">
        <v>64</v>
      </c>
      <c r="P250" s="126">
        <v>145</v>
      </c>
      <c r="Q250" s="126">
        <v>145</v>
      </c>
      <c r="R250" s="126">
        <v>1492.0130592649903</v>
      </c>
      <c r="S250" s="126">
        <v>2896.5501374653463</v>
      </c>
      <c r="T250" s="126">
        <v>411.30431935029634</v>
      </c>
      <c r="U250" s="124">
        <v>49</v>
      </c>
      <c r="V250" s="124">
        <v>1429.8448361999183</v>
      </c>
      <c r="W250" s="124">
        <v>2360.3934561310148</v>
      </c>
      <c r="X250" s="124">
        <v>675.74646411733886</v>
      </c>
      <c r="Y250" s="124">
        <v>96</v>
      </c>
      <c r="Z250" s="124">
        <v>1523.7447564544534</v>
      </c>
      <c r="AA250" s="124">
        <v>2896.5501374653463</v>
      </c>
      <c r="AB250" s="124">
        <v>411.30431935029634</v>
      </c>
    </row>
    <row r="251" spans="1:28" ht="14.25">
      <c r="O251" s="125" t="s">
        <v>68</v>
      </c>
      <c r="P251" s="126">
        <v>46</v>
      </c>
      <c r="Q251" s="126">
        <v>46</v>
      </c>
      <c r="R251" s="126">
        <v>812.83418911032152</v>
      </c>
      <c r="S251" s="126">
        <v>1959.82905982906</v>
      </c>
      <c r="T251" s="126">
        <v>257.03324808184141</v>
      </c>
      <c r="Y251" s="124">
        <v>46</v>
      </c>
      <c r="Z251" s="124">
        <v>812.83418911032152</v>
      </c>
      <c r="AA251" s="124">
        <v>1959.82905982906</v>
      </c>
      <c r="AB251" s="124">
        <v>257.03324808184141</v>
      </c>
    </row>
    <row r="252" spans="1:28" ht="14.25">
      <c r="O252" s="123" t="s">
        <v>394</v>
      </c>
      <c r="P252" s="123" t="s">
        <v>333</v>
      </c>
      <c r="Q252" s="123" t="s">
        <v>304</v>
      </c>
      <c r="R252" s="123" t="s">
        <v>412</v>
      </c>
      <c r="S252" s="123" t="s">
        <v>413</v>
      </c>
      <c r="T252" s="123" t="s">
        <v>414</v>
      </c>
      <c r="U252" s="123" t="s">
        <v>304</v>
      </c>
      <c r="V252" s="123" t="s">
        <v>412</v>
      </c>
      <c r="W252" s="123" t="s">
        <v>413</v>
      </c>
      <c r="X252" s="123" t="s">
        <v>414</v>
      </c>
      <c r="Y252" s="123" t="s">
        <v>304</v>
      </c>
      <c r="Z252" s="123" t="s">
        <v>412</v>
      </c>
      <c r="AA252" s="123" t="s">
        <v>413</v>
      </c>
      <c r="AB252" s="123" t="s">
        <v>414</v>
      </c>
    </row>
    <row r="253" spans="1:28" ht="14.25">
      <c r="O253" s="124">
        <v>6084</v>
      </c>
      <c r="P253" s="124">
        <v>6084</v>
      </c>
      <c r="Q253" s="124">
        <v>6084</v>
      </c>
      <c r="R253" s="124">
        <v>3182.7039088896122</v>
      </c>
      <c r="S253" s="124">
        <v>73639.982308712963</v>
      </c>
      <c r="T253" s="124">
        <v>142.70212097005353</v>
      </c>
      <c r="U253" s="124">
        <v>267</v>
      </c>
      <c r="V253" s="124">
        <v>2308.8410374555042</v>
      </c>
      <c r="W253" s="124">
        <v>7410.3086323045591</v>
      </c>
      <c r="X253" s="124">
        <v>656.16438356164383</v>
      </c>
      <c r="Y253" s="124">
        <v>5817</v>
      </c>
      <c r="Z253" s="124">
        <v>3222.9705861509669</v>
      </c>
      <c r="AA253" s="124">
        <v>73639.982308712963</v>
      </c>
      <c r="AB253" s="124">
        <v>142.70212097005353</v>
      </c>
    </row>
  </sheetData>
  <mergeCells count="29">
    <mergeCell ref="A81:C81"/>
    <mergeCell ref="A166:C166"/>
    <mergeCell ref="B176:E176"/>
    <mergeCell ref="F176:I176"/>
    <mergeCell ref="J176:M176"/>
    <mergeCell ref="K177:M177"/>
    <mergeCell ref="B87:E87"/>
    <mergeCell ref="F87:I87"/>
    <mergeCell ref="J87:M87"/>
    <mergeCell ref="B88:B89"/>
    <mergeCell ref="C88:E88"/>
    <mergeCell ref="F88:F89"/>
    <mergeCell ref="G88:I88"/>
    <mergeCell ref="J88:J89"/>
    <mergeCell ref="K88:M88"/>
    <mergeCell ref="B177:B178"/>
    <mergeCell ref="C177:E177"/>
    <mergeCell ref="F177:F178"/>
    <mergeCell ref="G177:I177"/>
    <mergeCell ref="J177:J178"/>
    <mergeCell ref="B1:E1"/>
    <mergeCell ref="F1:I1"/>
    <mergeCell ref="J1:M1"/>
    <mergeCell ref="B2:B3"/>
    <mergeCell ref="C2:E2"/>
    <mergeCell ref="F2:F3"/>
    <mergeCell ref="G2:I2"/>
    <mergeCell ref="J2:J3"/>
    <mergeCell ref="K2:M2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135"/>
  <sheetViews>
    <sheetView zoomScale="90" zoomScaleNormal="90" workbookViewId="0">
      <selection activeCell="A116" sqref="A116"/>
    </sheetView>
  </sheetViews>
  <sheetFormatPr defaultColWidth="11.5" defaultRowHeight="10.5"/>
  <cols>
    <col min="1" max="1" width="52.625" style="7" customWidth="1"/>
    <col min="2" max="3" width="11.5" style="14" bestFit="1" customWidth="1"/>
    <col min="4" max="4" width="13" style="14" bestFit="1" customWidth="1"/>
    <col min="5" max="7" width="11.5" style="14" bestFit="1" customWidth="1"/>
    <col min="8" max="8" width="13.375" style="14" bestFit="1" customWidth="1"/>
    <col min="9" max="11" width="11.5" style="14" bestFit="1" customWidth="1"/>
    <col min="12" max="12" width="11.875" style="14" bestFit="1" customWidth="1"/>
    <col min="13" max="13" width="11.5" style="14" bestFit="1" customWidth="1"/>
    <col min="14" max="16384" width="11.5" style="7"/>
  </cols>
  <sheetData>
    <row r="1" spans="1:29" ht="15" customHeight="1">
      <c r="A1" s="129"/>
      <c r="B1" s="234" t="s">
        <v>77</v>
      </c>
      <c r="C1" s="234"/>
      <c r="D1" s="234"/>
      <c r="E1" s="234"/>
      <c r="F1" s="234" t="s">
        <v>78</v>
      </c>
      <c r="G1" s="234"/>
      <c r="H1" s="234"/>
      <c r="I1" s="234"/>
      <c r="J1" s="234" t="s">
        <v>79</v>
      </c>
      <c r="K1" s="234"/>
      <c r="L1" s="234"/>
      <c r="M1" s="234"/>
    </row>
    <row r="2" spans="1:29" ht="15" customHeight="1">
      <c r="A2" s="112"/>
      <c r="B2" s="234" t="s">
        <v>80</v>
      </c>
      <c r="C2" s="234" t="s">
        <v>82</v>
      </c>
      <c r="D2" s="234" t="s">
        <v>81</v>
      </c>
      <c r="E2" s="234" t="s">
        <v>83</v>
      </c>
      <c r="F2" s="234" t="s">
        <v>80</v>
      </c>
      <c r="G2" s="234" t="s">
        <v>82</v>
      </c>
      <c r="H2" s="234" t="s">
        <v>81</v>
      </c>
      <c r="I2" s="234" t="s">
        <v>83</v>
      </c>
      <c r="J2" s="234" t="s">
        <v>80</v>
      </c>
      <c r="K2" s="234" t="s">
        <v>82</v>
      </c>
      <c r="L2" s="234" t="s">
        <v>81</v>
      </c>
      <c r="M2" s="234" t="s">
        <v>83</v>
      </c>
    </row>
    <row r="3" spans="1:29" ht="28.5" customHeight="1">
      <c r="A3" s="112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29">
      <c r="A4" s="67" t="s">
        <v>150</v>
      </c>
      <c r="B4" s="128">
        <f>R125</f>
        <v>8376</v>
      </c>
      <c r="C4" s="213">
        <v>95.43</v>
      </c>
      <c r="D4" s="185">
        <v>338504.73</v>
      </c>
      <c r="E4" s="185">
        <v>3636.23</v>
      </c>
      <c r="F4" s="128">
        <f>V125</f>
        <v>469</v>
      </c>
      <c r="G4" s="208">
        <f t="shared" ref="G4:J4" si="0">W125</f>
        <v>185.72908763633839</v>
      </c>
      <c r="H4" s="128">
        <f t="shared" si="0"/>
        <v>531224.61605206074</v>
      </c>
      <c r="I4" s="128">
        <f t="shared" si="0"/>
        <v>2672.2201254282695</v>
      </c>
      <c r="J4" s="128">
        <f t="shared" si="0"/>
        <v>7907</v>
      </c>
      <c r="K4" s="213">
        <v>90.06</v>
      </c>
      <c r="L4" s="185">
        <v>327201.44</v>
      </c>
      <c r="M4" s="185">
        <v>3692.99</v>
      </c>
    </row>
    <row r="5" spans="1:29" ht="14.25">
      <c r="A5" s="5" t="s">
        <v>142</v>
      </c>
      <c r="B5" s="6">
        <f>R116</f>
        <v>5391</v>
      </c>
      <c r="C5" s="212">
        <v>94.39</v>
      </c>
      <c r="D5" s="182">
        <v>388682.58</v>
      </c>
      <c r="E5" s="182">
        <v>4195.6899999999996</v>
      </c>
      <c r="F5" s="6">
        <f>V116</f>
        <v>123</v>
      </c>
      <c r="G5" s="212">
        <f t="shared" ref="G5:H5" si="1">W116</f>
        <v>217.59894683438966</v>
      </c>
      <c r="H5" s="182">
        <f t="shared" si="1"/>
        <v>892809.83739837399</v>
      </c>
      <c r="I5" s="182">
        <f>Y116</f>
        <v>3750.0646797994646</v>
      </c>
      <c r="J5" s="6">
        <f t="shared" ref="J5" si="2">Z116</f>
        <v>5268</v>
      </c>
      <c r="K5" s="212">
        <v>91.5</v>
      </c>
      <c r="L5" s="182">
        <v>376855.83</v>
      </c>
      <c r="M5" s="182">
        <v>4206.2</v>
      </c>
      <c r="O5" s="166" t="s">
        <v>426</v>
      </c>
      <c r="P5" s="166" t="s">
        <v>427</v>
      </c>
      <c r="Q5" s="166" t="s">
        <v>297</v>
      </c>
      <c r="R5" s="166" t="s">
        <v>446</v>
      </c>
      <c r="S5" s="166" t="s">
        <v>447</v>
      </c>
      <c r="T5" s="166" t="s">
        <v>448</v>
      </c>
      <c r="U5" s="166" t="s">
        <v>449</v>
      </c>
      <c r="V5" s="166" t="s">
        <v>450</v>
      </c>
      <c r="W5" s="166" t="s">
        <v>451</v>
      </c>
      <c r="X5" s="166" t="s">
        <v>452</v>
      </c>
      <c r="Y5" s="166" t="s">
        <v>453</v>
      </c>
      <c r="Z5" s="166" t="s">
        <v>454</v>
      </c>
      <c r="AA5" s="166" t="s">
        <v>455</v>
      </c>
      <c r="AB5" s="166" t="s">
        <v>456</v>
      </c>
      <c r="AC5" s="166" t="s">
        <v>457</v>
      </c>
    </row>
    <row r="6" spans="1:29" ht="15" customHeight="1">
      <c r="A6" s="68" t="s">
        <v>95</v>
      </c>
      <c r="B6" s="10">
        <f>R6</f>
        <v>101</v>
      </c>
      <c r="C6" s="210">
        <f t="shared" ref="C6:C42" si="3">S6</f>
        <v>112.82371404069544</v>
      </c>
      <c r="D6" s="10">
        <f t="shared" ref="D6:D42" si="4">T6</f>
        <v>287742.57425742573</v>
      </c>
      <c r="E6" s="10">
        <f t="shared" ref="E6:E42" si="5">U6</f>
        <v>2594.1463522190247</v>
      </c>
      <c r="F6" s="10">
        <f t="shared" ref="F6:F42" si="6">V6</f>
        <v>5</v>
      </c>
      <c r="G6" s="210">
        <f t="shared" ref="G6:G42" si="7">W6</f>
        <v>231.81102362204723</v>
      </c>
      <c r="H6" s="10">
        <f t="shared" ref="H6:H42" si="8">X6</f>
        <v>790000</v>
      </c>
      <c r="I6" s="10">
        <f t="shared" ref="I6:I42" si="9">Y6</f>
        <v>3476.0948281751726</v>
      </c>
      <c r="J6" s="10">
        <f t="shared" ref="J6:J42" si="10">Z6</f>
        <v>96</v>
      </c>
      <c r="K6" s="210">
        <f t="shared" ref="K6:K42" si="11">AA6</f>
        <v>106.62645833333336</v>
      </c>
      <c r="L6" s="10">
        <f t="shared" ref="L6:L42" si="12">AB6</f>
        <v>261583.33333333334</v>
      </c>
      <c r="M6" s="10">
        <f t="shared" ref="M6:M42" si="13">AC6</f>
        <v>2548.2115357629755</v>
      </c>
      <c r="O6" s="168" t="s">
        <v>428</v>
      </c>
      <c r="P6" s="168" t="s">
        <v>429</v>
      </c>
      <c r="Q6" s="168" t="s">
        <v>95</v>
      </c>
      <c r="R6" s="169">
        <v>101</v>
      </c>
      <c r="S6" s="169">
        <v>112.82371404069544</v>
      </c>
      <c r="T6" s="169">
        <v>287742.57425742573</v>
      </c>
      <c r="U6" s="169">
        <v>2594.1463522190247</v>
      </c>
      <c r="V6" s="169">
        <v>5</v>
      </c>
      <c r="W6" s="169">
        <v>231.81102362204723</v>
      </c>
      <c r="X6" s="169">
        <v>790000</v>
      </c>
      <c r="Y6" s="169">
        <v>3476.0948281751726</v>
      </c>
      <c r="Z6" s="169">
        <v>96</v>
      </c>
      <c r="AA6" s="169">
        <v>106.62645833333336</v>
      </c>
      <c r="AB6" s="169">
        <v>261583.33333333334</v>
      </c>
      <c r="AC6" s="169">
        <v>2548.2115357629755</v>
      </c>
    </row>
    <row r="7" spans="1:29" ht="14.25">
      <c r="A7" s="68" t="s">
        <v>5</v>
      </c>
      <c r="B7" s="10">
        <f t="shared" ref="B7:B42" si="14">R7</f>
        <v>651</v>
      </c>
      <c r="C7" s="210">
        <f t="shared" si="3"/>
        <v>111.48085815885864</v>
      </c>
      <c r="D7" s="10">
        <f t="shared" si="4"/>
        <v>390054.09677419357</v>
      </c>
      <c r="E7" s="10">
        <f t="shared" si="5"/>
        <v>3650.1197108855849</v>
      </c>
      <c r="F7" s="10">
        <f t="shared" si="6"/>
        <v>0</v>
      </c>
      <c r="G7" s="210">
        <f t="shared" si="7"/>
        <v>0</v>
      </c>
      <c r="H7" s="10">
        <f t="shared" si="8"/>
        <v>0</v>
      </c>
      <c r="I7" s="10">
        <f t="shared" si="9"/>
        <v>0</v>
      </c>
      <c r="J7" s="10">
        <f t="shared" si="10"/>
        <v>651</v>
      </c>
      <c r="K7" s="210">
        <f t="shared" si="11"/>
        <v>111.48085815885864</v>
      </c>
      <c r="L7" s="10">
        <f t="shared" si="12"/>
        <v>390054.09677419357</v>
      </c>
      <c r="M7" s="10">
        <f t="shared" si="13"/>
        <v>3650.1197108855849</v>
      </c>
      <c r="O7" s="168" t="s">
        <v>428</v>
      </c>
      <c r="P7" s="168" t="s">
        <v>429</v>
      </c>
      <c r="Q7" s="168" t="s">
        <v>5</v>
      </c>
      <c r="R7" s="169">
        <v>651</v>
      </c>
      <c r="S7" s="169">
        <v>111.48085815885864</v>
      </c>
      <c r="T7" s="169">
        <v>390054.09677419357</v>
      </c>
      <c r="U7" s="169">
        <v>3650.1197108855849</v>
      </c>
      <c r="V7" s="170"/>
      <c r="W7" s="170"/>
      <c r="X7" s="170"/>
      <c r="Y7" s="170"/>
      <c r="Z7" s="169">
        <v>651</v>
      </c>
      <c r="AA7" s="169">
        <v>111.48085815885864</v>
      </c>
      <c r="AB7" s="169">
        <v>390054.09677419357</v>
      </c>
      <c r="AC7" s="169">
        <v>3650.1197108855849</v>
      </c>
    </row>
    <row r="8" spans="1:29" ht="14.25">
      <c r="A8" s="68" t="s">
        <v>73</v>
      </c>
      <c r="B8" s="10">
        <f t="shared" si="14"/>
        <v>1070</v>
      </c>
      <c r="C8" s="211">
        <v>92.76</v>
      </c>
      <c r="D8" s="184">
        <v>675946.43</v>
      </c>
      <c r="E8" s="184">
        <v>7292.6</v>
      </c>
      <c r="F8" s="10">
        <f t="shared" si="6"/>
        <v>5</v>
      </c>
      <c r="G8" s="210">
        <f t="shared" si="7"/>
        <v>438.01198425196844</v>
      </c>
      <c r="H8" s="10">
        <f t="shared" si="8"/>
        <v>3469200</v>
      </c>
      <c r="I8" s="10">
        <f t="shared" si="9"/>
        <v>8090.4682646710689</v>
      </c>
      <c r="J8" s="10">
        <f t="shared" si="10"/>
        <v>1065</v>
      </c>
      <c r="K8" s="211">
        <v>91.13</v>
      </c>
      <c r="L8" s="184">
        <v>662670.51</v>
      </c>
      <c r="M8" s="184">
        <v>7288.86</v>
      </c>
      <c r="O8" s="168" t="s">
        <v>428</v>
      </c>
      <c r="P8" s="168" t="s">
        <v>429</v>
      </c>
      <c r="Q8" s="168" t="s">
        <v>73</v>
      </c>
      <c r="R8" s="169">
        <v>1070</v>
      </c>
      <c r="S8" s="169">
        <v>93.477578087479827</v>
      </c>
      <c r="T8" s="169">
        <v>693959.08647450118</v>
      </c>
      <c r="U8" s="169">
        <v>7523.6455095083993</v>
      </c>
      <c r="V8" s="169">
        <v>5</v>
      </c>
      <c r="W8" s="169">
        <v>438.01198425196844</v>
      </c>
      <c r="X8" s="169">
        <v>3469200</v>
      </c>
      <c r="Y8" s="169">
        <v>8090.4682646710689</v>
      </c>
      <c r="Z8" s="169">
        <v>1065</v>
      </c>
      <c r="AA8" s="169">
        <v>91.84934365381018</v>
      </c>
      <c r="AB8" s="169">
        <v>680880.66558135557</v>
      </c>
      <c r="AC8" s="169">
        <v>7520.9565970076292</v>
      </c>
    </row>
    <row r="9" spans="1:29" ht="14.25">
      <c r="A9" s="68" t="s">
        <v>96</v>
      </c>
      <c r="B9" s="10">
        <f t="shared" si="14"/>
        <v>64</v>
      </c>
      <c r="C9" s="210">
        <f t="shared" si="3"/>
        <v>91.330536417322833</v>
      </c>
      <c r="D9" s="10">
        <f t="shared" si="4"/>
        <v>262406.25</v>
      </c>
      <c r="E9" s="10">
        <f t="shared" si="5"/>
        <v>2942.2883924670973</v>
      </c>
      <c r="F9" s="10">
        <f t="shared" si="6"/>
        <v>0</v>
      </c>
      <c r="G9" s="210">
        <f t="shared" si="7"/>
        <v>0</v>
      </c>
      <c r="H9" s="10">
        <f t="shared" si="8"/>
        <v>0</v>
      </c>
      <c r="I9" s="10">
        <f t="shared" si="9"/>
        <v>0</v>
      </c>
      <c r="J9" s="10">
        <f t="shared" si="10"/>
        <v>64</v>
      </c>
      <c r="K9" s="210">
        <f t="shared" si="11"/>
        <v>91.330536417322833</v>
      </c>
      <c r="L9" s="10">
        <f t="shared" si="12"/>
        <v>262406.25</v>
      </c>
      <c r="M9" s="10">
        <f t="shared" si="13"/>
        <v>2942.2883924670973</v>
      </c>
      <c r="O9" s="168" t="s">
        <v>428</v>
      </c>
      <c r="P9" s="168" t="s">
        <v>429</v>
      </c>
      <c r="Q9" s="168" t="s">
        <v>96</v>
      </c>
      <c r="R9" s="169">
        <v>64</v>
      </c>
      <c r="S9" s="169">
        <v>91.330536417322833</v>
      </c>
      <c r="T9" s="169">
        <v>262406.25</v>
      </c>
      <c r="U9" s="169">
        <v>2942.2883924670973</v>
      </c>
      <c r="V9" s="170"/>
      <c r="W9" s="170"/>
      <c r="X9" s="170"/>
      <c r="Y9" s="170"/>
      <c r="Z9" s="169">
        <v>64</v>
      </c>
      <c r="AA9" s="169">
        <v>91.330536417322833</v>
      </c>
      <c r="AB9" s="169">
        <v>262406.25</v>
      </c>
      <c r="AC9" s="169">
        <v>2942.2883924670973</v>
      </c>
    </row>
    <row r="10" spans="1:29" ht="14.25">
      <c r="A10" s="68" t="s">
        <v>97</v>
      </c>
      <c r="B10" s="10">
        <f t="shared" si="14"/>
        <v>44</v>
      </c>
      <c r="C10" s="210">
        <f t="shared" si="3"/>
        <v>99.45418754473873</v>
      </c>
      <c r="D10" s="10">
        <f t="shared" si="4"/>
        <v>260343.68181818182</v>
      </c>
      <c r="E10" s="10">
        <f t="shared" si="5"/>
        <v>2680.5679345206263</v>
      </c>
      <c r="F10" s="10">
        <f t="shared" si="6"/>
        <v>0</v>
      </c>
      <c r="G10" s="210">
        <f t="shared" si="7"/>
        <v>0</v>
      </c>
      <c r="H10" s="10">
        <f t="shared" si="8"/>
        <v>0</v>
      </c>
      <c r="I10" s="10">
        <f t="shared" si="9"/>
        <v>0</v>
      </c>
      <c r="J10" s="10">
        <f t="shared" si="10"/>
        <v>44</v>
      </c>
      <c r="K10" s="210">
        <f t="shared" si="11"/>
        <v>99.45418754473873</v>
      </c>
      <c r="L10" s="10">
        <f t="shared" si="12"/>
        <v>260343.68181818182</v>
      </c>
      <c r="M10" s="10">
        <f t="shared" si="13"/>
        <v>2680.5679345206263</v>
      </c>
      <c r="O10" s="168" t="s">
        <v>428</v>
      </c>
      <c r="P10" s="168" t="s">
        <v>429</v>
      </c>
      <c r="Q10" s="168" t="s">
        <v>97</v>
      </c>
      <c r="R10" s="169">
        <v>44</v>
      </c>
      <c r="S10" s="169">
        <v>99.45418754473873</v>
      </c>
      <c r="T10" s="169">
        <v>260343.68181818182</v>
      </c>
      <c r="U10" s="169">
        <v>2680.5679345206263</v>
      </c>
      <c r="V10" s="170"/>
      <c r="W10" s="170"/>
      <c r="X10" s="170"/>
      <c r="Y10" s="170"/>
      <c r="Z10" s="169">
        <v>44</v>
      </c>
      <c r="AA10" s="169">
        <v>99.45418754473873</v>
      </c>
      <c r="AB10" s="169">
        <v>260343.68181818182</v>
      </c>
      <c r="AC10" s="169">
        <v>2680.5679345206263</v>
      </c>
    </row>
    <row r="11" spans="1:29" ht="14.25">
      <c r="A11" s="68" t="s">
        <v>28</v>
      </c>
      <c r="B11" s="10">
        <f t="shared" si="14"/>
        <v>35</v>
      </c>
      <c r="C11" s="210">
        <f t="shared" si="3"/>
        <v>113.51428571428572</v>
      </c>
      <c r="D11" s="10">
        <f t="shared" si="4"/>
        <v>482680.42857142858</v>
      </c>
      <c r="E11" s="10">
        <f t="shared" si="5"/>
        <v>4365.652947251524</v>
      </c>
      <c r="F11" s="10">
        <f t="shared" si="6"/>
        <v>3</v>
      </c>
      <c r="G11" s="210">
        <f t="shared" si="7"/>
        <v>406.66666666666669</v>
      </c>
      <c r="H11" s="10">
        <f t="shared" si="8"/>
        <v>1713405</v>
      </c>
      <c r="I11" s="10">
        <f t="shared" si="9"/>
        <v>3899.9084579680243</v>
      </c>
      <c r="J11" s="10">
        <f t="shared" si="10"/>
        <v>32</v>
      </c>
      <c r="K11" s="210">
        <f t="shared" si="11"/>
        <v>86.03125</v>
      </c>
      <c r="L11" s="10">
        <f t="shared" si="12"/>
        <v>367300</v>
      </c>
      <c r="M11" s="10">
        <f t="shared" si="13"/>
        <v>4409.3164931218516</v>
      </c>
      <c r="O11" s="168" t="s">
        <v>428</v>
      </c>
      <c r="P11" s="168" t="s">
        <v>429</v>
      </c>
      <c r="Q11" s="168" t="s">
        <v>28</v>
      </c>
      <c r="R11" s="169">
        <v>35</v>
      </c>
      <c r="S11" s="169">
        <v>113.51428571428572</v>
      </c>
      <c r="T11" s="169">
        <v>482680.42857142858</v>
      </c>
      <c r="U11" s="169">
        <v>4365.652947251524</v>
      </c>
      <c r="V11" s="169">
        <v>3</v>
      </c>
      <c r="W11" s="169">
        <v>406.66666666666669</v>
      </c>
      <c r="X11" s="169">
        <v>1713405</v>
      </c>
      <c r="Y11" s="169">
        <v>3899.9084579680243</v>
      </c>
      <c r="Z11" s="169">
        <v>32</v>
      </c>
      <c r="AA11" s="169">
        <v>86.03125</v>
      </c>
      <c r="AB11" s="169">
        <v>367300</v>
      </c>
      <c r="AC11" s="169">
        <v>4409.3164931218516</v>
      </c>
    </row>
    <row r="12" spans="1:29" ht="14.25">
      <c r="A12" s="68" t="s">
        <v>15</v>
      </c>
      <c r="B12" s="10">
        <f t="shared" si="14"/>
        <v>49</v>
      </c>
      <c r="C12" s="210">
        <f t="shared" si="3"/>
        <v>91.71734693877552</v>
      </c>
      <c r="D12" s="10">
        <f t="shared" si="4"/>
        <v>272775.51020408166</v>
      </c>
      <c r="E12" s="10">
        <f t="shared" si="5"/>
        <v>3013.7773609637211</v>
      </c>
      <c r="F12" s="10">
        <f t="shared" si="6"/>
        <v>8</v>
      </c>
      <c r="G12" s="210">
        <f t="shared" si="7"/>
        <v>132.89374999999998</v>
      </c>
      <c r="H12" s="10">
        <f t="shared" si="8"/>
        <v>381250</v>
      </c>
      <c r="I12" s="10">
        <f t="shared" si="9"/>
        <v>2919.3733792108615</v>
      </c>
      <c r="J12" s="10">
        <f t="shared" si="10"/>
        <v>41</v>
      </c>
      <c r="K12" s="210">
        <f t="shared" si="11"/>
        <v>83.682926829268297</v>
      </c>
      <c r="L12" s="10">
        <f t="shared" si="12"/>
        <v>251609.75609756098</v>
      </c>
      <c r="M12" s="10">
        <f t="shared" si="13"/>
        <v>3032.1976500862297</v>
      </c>
      <c r="O12" s="168" t="s">
        <v>428</v>
      </c>
      <c r="P12" s="168" t="s">
        <v>429</v>
      </c>
      <c r="Q12" s="168" t="s">
        <v>15</v>
      </c>
      <c r="R12" s="169">
        <v>49</v>
      </c>
      <c r="S12" s="169">
        <v>91.71734693877552</v>
      </c>
      <c r="T12" s="169">
        <v>272775.51020408166</v>
      </c>
      <c r="U12" s="169">
        <v>3013.7773609637211</v>
      </c>
      <c r="V12" s="169">
        <v>8</v>
      </c>
      <c r="W12" s="169">
        <v>132.89374999999998</v>
      </c>
      <c r="X12" s="169">
        <v>381250</v>
      </c>
      <c r="Y12" s="169">
        <v>2919.3733792108615</v>
      </c>
      <c r="Z12" s="169">
        <v>41</v>
      </c>
      <c r="AA12" s="169">
        <v>83.682926829268297</v>
      </c>
      <c r="AB12" s="169">
        <v>251609.75609756098</v>
      </c>
      <c r="AC12" s="169">
        <v>3032.1976500862297</v>
      </c>
    </row>
    <row r="13" spans="1:29" ht="14.25">
      <c r="A13" s="68" t="s">
        <v>6</v>
      </c>
      <c r="B13" s="10">
        <f t="shared" si="14"/>
        <v>137</v>
      </c>
      <c r="C13" s="210">
        <f t="shared" si="3"/>
        <v>85.123818020103599</v>
      </c>
      <c r="D13" s="10">
        <f t="shared" si="4"/>
        <v>311434.87591240875</v>
      </c>
      <c r="E13" s="10">
        <f t="shared" si="5"/>
        <v>3823.5199592884865</v>
      </c>
      <c r="F13" s="10">
        <f t="shared" si="6"/>
        <v>1</v>
      </c>
      <c r="G13" s="210">
        <f t="shared" si="7"/>
        <v>149.24409448818898</v>
      </c>
      <c r="H13" s="10">
        <f t="shared" si="8"/>
        <v>550000</v>
      </c>
      <c r="I13" s="10">
        <f t="shared" si="9"/>
        <v>3685.2379444972039</v>
      </c>
      <c r="J13" s="10">
        <f t="shared" si="10"/>
        <v>136</v>
      </c>
      <c r="K13" s="210">
        <f t="shared" si="11"/>
        <v>84.652345399014735</v>
      </c>
      <c r="L13" s="10">
        <f t="shared" si="12"/>
        <v>309680.7205882353</v>
      </c>
      <c r="M13" s="10">
        <f t="shared" si="13"/>
        <v>3824.5367388090112</v>
      </c>
      <c r="O13" s="168" t="s">
        <v>428</v>
      </c>
      <c r="P13" s="168" t="s">
        <v>429</v>
      </c>
      <c r="Q13" s="168" t="s">
        <v>6</v>
      </c>
      <c r="R13" s="169">
        <v>137</v>
      </c>
      <c r="S13" s="169">
        <v>85.123818020103599</v>
      </c>
      <c r="T13" s="169">
        <v>311434.87591240875</v>
      </c>
      <c r="U13" s="169">
        <v>3823.5199592884865</v>
      </c>
      <c r="V13" s="169">
        <v>1</v>
      </c>
      <c r="W13" s="169">
        <v>149.24409448818898</v>
      </c>
      <c r="X13" s="169">
        <v>550000</v>
      </c>
      <c r="Y13" s="169">
        <v>3685.2379444972039</v>
      </c>
      <c r="Z13" s="169">
        <v>136</v>
      </c>
      <c r="AA13" s="169">
        <v>84.652345399014735</v>
      </c>
      <c r="AB13" s="169">
        <v>309680.7205882353</v>
      </c>
      <c r="AC13" s="169">
        <v>3824.5367388090112</v>
      </c>
    </row>
    <row r="14" spans="1:29" ht="14.25">
      <c r="A14" s="68" t="s">
        <v>98</v>
      </c>
      <c r="B14" s="10">
        <f t="shared" si="14"/>
        <v>28</v>
      </c>
      <c r="C14" s="210">
        <f t="shared" si="3"/>
        <v>80.607142857142861</v>
      </c>
      <c r="D14" s="10">
        <f t="shared" si="4"/>
        <v>175707.14285714287</v>
      </c>
      <c r="E14" s="10">
        <f t="shared" si="5"/>
        <v>2221.8432215299745</v>
      </c>
      <c r="F14" s="10">
        <f t="shared" si="6"/>
        <v>1</v>
      </c>
      <c r="G14" s="210">
        <f t="shared" si="7"/>
        <v>151</v>
      </c>
      <c r="H14" s="10">
        <f t="shared" si="8"/>
        <v>382300</v>
      </c>
      <c r="I14" s="10">
        <f t="shared" si="9"/>
        <v>2531.7880794701987</v>
      </c>
      <c r="J14" s="10">
        <f t="shared" si="10"/>
        <v>27</v>
      </c>
      <c r="K14" s="210">
        <f t="shared" si="11"/>
        <v>78</v>
      </c>
      <c r="L14" s="10">
        <f t="shared" si="12"/>
        <v>168055.55555555556</v>
      </c>
      <c r="M14" s="10">
        <f t="shared" si="13"/>
        <v>2210.3637823470031</v>
      </c>
      <c r="O14" s="168" t="s">
        <v>428</v>
      </c>
      <c r="P14" s="168" t="s">
        <v>429</v>
      </c>
      <c r="Q14" s="168" t="s">
        <v>98</v>
      </c>
      <c r="R14" s="169">
        <v>28</v>
      </c>
      <c r="S14" s="169">
        <v>80.607142857142861</v>
      </c>
      <c r="T14" s="169">
        <v>175707.14285714287</v>
      </c>
      <c r="U14" s="169">
        <v>2221.8432215299745</v>
      </c>
      <c r="V14" s="169">
        <v>1</v>
      </c>
      <c r="W14" s="169">
        <v>151</v>
      </c>
      <c r="X14" s="169">
        <v>382300</v>
      </c>
      <c r="Y14" s="169">
        <v>2531.7880794701987</v>
      </c>
      <c r="Z14" s="169">
        <v>27</v>
      </c>
      <c r="AA14" s="169">
        <v>78</v>
      </c>
      <c r="AB14" s="169">
        <v>168055.55555555556</v>
      </c>
      <c r="AC14" s="169">
        <v>2210.3637823470031</v>
      </c>
    </row>
    <row r="15" spans="1:29" ht="14.25">
      <c r="A15" s="68" t="s">
        <v>7</v>
      </c>
      <c r="B15" s="10">
        <f t="shared" si="14"/>
        <v>36</v>
      </c>
      <c r="C15" s="210">
        <f t="shared" si="3"/>
        <v>221.8138888888889</v>
      </c>
      <c r="D15" s="10">
        <f t="shared" si="4"/>
        <v>1113058.3333333333</v>
      </c>
      <c r="E15" s="10">
        <f t="shared" si="5"/>
        <v>4987.07053890732</v>
      </c>
      <c r="F15" s="10">
        <f t="shared" si="6"/>
        <v>33</v>
      </c>
      <c r="G15" s="210">
        <f t="shared" si="7"/>
        <v>234.46969696969697</v>
      </c>
      <c r="H15" s="10">
        <f t="shared" si="8"/>
        <v>1182003.0303030303</v>
      </c>
      <c r="I15" s="10">
        <f t="shared" si="9"/>
        <v>5045.0245470548089</v>
      </c>
      <c r="J15" s="10">
        <f t="shared" si="10"/>
        <v>3</v>
      </c>
      <c r="K15" s="210">
        <f t="shared" si="11"/>
        <v>82.600000000000009</v>
      </c>
      <c r="L15" s="10">
        <f t="shared" si="12"/>
        <v>354666.66666666669</v>
      </c>
      <c r="M15" s="10">
        <f t="shared" si="13"/>
        <v>4349.5764492849321</v>
      </c>
      <c r="O15" s="168" t="s">
        <v>428</v>
      </c>
      <c r="P15" s="168" t="s">
        <v>429</v>
      </c>
      <c r="Q15" s="168" t="s">
        <v>7</v>
      </c>
      <c r="R15" s="169">
        <v>36</v>
      </c>
      <c r="S15" s="169">
        <v>221.8138888888889</v>
      </c>
      <c r="T15" s="169">
        <v>1113058.3333333333</v>
      </c>
      <c r="U15" s="169">
        <v>4987.07053890732</v>
      </c>
      <c r="V15" s="169">
        <v>33</v>
      </c>
      <c r="W15" s="169">
        <v>234.46969696969697</v>
      </c>
      <c r="X15" s="169">
        <v>1182003.0303030303</v>
      </c>
      <c r="Y15" s="169">
        <v>5045.0245470548089</v>
      </c>
      <c r="Z15" s="169">
        <v>3</v>
      </c>
      <c r="AA15" s="169">
        <v>82.600000000000009</v>
      </c>
      <c r="AB15" s="169">
        <v>354666.66666666669</v>
      </c>
      <c r="AC15" s="169">
        <v>4349.5764492849321</v>
      </c>
    </row>
    <row r="16" spans="1:29" ht="14.25">
      <c r="A16" s="68" t="s">
        <v>16</v>
      </c>
      <c r="B16" s="10">
        <f t="shared" si="14"/>
        <v>28</v>
      </c>
      <c r="C16" s="210">
        <f t="shared" si="3"/>
        <v>144.84353205849268</v>
      </c>
      <c r="D16" s="10">
        <f t="shared" si="4"/>
        <v>608250</v>
      </c>
      <c r="E16" s="10">
        <f t="shared" si="5"/>
        <v>3682.9000537541142</v>
      </c>
      <c r="F16" s="10">
        <f t="shared" si="6"/>
        <v>4</v>
      </c>
      <c r="G16" s="210">
        <f t="shared" si="7"/>
        <v>284</v>
      </c>
      <c r="H16" s="10">
        <f t="shared" si="8"/>
        <v>2312500</v>
      </c>
      <c r="I16" s="10">
        <f t="shared" si="9"/>
        <v>8142.6056338028166</v>
      </c>
      <c r="J16" s="10">
        <f t="shared" si="10"/>
        <v>24</v>
      </c>
      <c r="K16" s="210">
        <f t="shared" si="11"/>
        <v>121.6507874015748</v>
      </c>
      <c r="L16" s="10">
        <f t="shared" si="12"/>
        <v>324208.33333333331</v>
      </c>
      <c r="M16" s="10">
        <f t="shared" si="13"/>
        <v>2939.6157904126635</v>
      </c>
      <c r="O16" s="168" t="s">
        <v>428</v>
      </c>
      <c r="P16" s="168" t="s">
        <v>429</v>
      </c>
      <c r="Q16" s="168" t="s">
        <v>16</v>
      </c>
      <c r="R16" s="169">
        <v>28</v>
      </c>
      <c r="S16" s="169">
        <v>144.84353205849268</v>
      </c>
      <c r="T16" s="169">
        <v>608250</v>
      </c>
      <c r="U16" s="169">
        <v>3682.9000537541142</v>
      </c>
      <c r="V16" s="169">
        <v>4</v>
      </c>
      <c r="W16" s="169">
        <v>284</v>
      </c>
      <c r="X16" s="169">
        <v>2312500</v>
      </c>
      <c r="Y16" s="169">
        <v>8142.6056338028166</v>
      </c>
      <c r="Z16" s="169">
        <v>24</v>
      </c>
      <c r="AA16" s="169">
        <v>121.6507874015748</v>
      </c>
      <c r="AB16" s="169">
        <v>324208.33333333331</v>
      </c>
      <c r="AC16" s="169">
        <v>2939.6157904126635</v>
      </c>
    </row>
    <row r="17" spans="1:29" ht="14.25">
      <c r="A17" s="68" t="s">
        <v>29</v>
      </c>
      <c r="B17" s="10">
        <f t="shared" si="14"/>
        <v>74</v>
      </c>
      <c r="C17" s="210">
        <f t="shared" si="3"/>
        <v>95.905893023585762</v>
      </c>
      <c r="D17" s="10">
        <f t="shared" si="4"/>
        <v>270219.18918918917</v>
      </c>
      <c r="E17" s="10">
        <f t="shared" si="5"/>
        <v>2896.408749194657</v>
      </c>
      <c r="F17" s="10">
        <f t="shared" si="6"/>
        <v>0</v>
      </c>
      <c r="G17" s="210">
        <f t="shared" si="7"/>
        <v>0</v>
      </c>
      <c r="H17" s="10">
        <f t="shared" si="8"/>
        <v>0</v>
      </c>
      <c r="I17" s="10">
        <f t="shared" si="9"/>
        <v>0</v>
      </c>
      <c r="J17" s="10">
        <f t="shared" si="10"/>
        <v>74</v>
      </c>
      <c r="K17" s="210">
        <f t="shared" si="11"/>
        <v>95.905893023585762</v>
      </c>
      <c r="L17" s="10">
        <f t="shared" si="12"/>
        <v>270219.18918918917</v>
      </c>
      <c r="M17" s="10">
        <f t="shared" si="13"/>
        <v>2896.408749194657</v>
      </c>
      <c r="O17" s="168" t="s">
        <v>428</v>
      </c>
      <c r="P17" s="168" t="s">
        <v>429</v>
      </c>
      <c r="Q17" s="168" t="s">
        <v>29</v>
      </c>
      <c r="R17" s="169">
        <v>74</v>
      </c>
      <c r="S17" s="169">
        <v>95.905893023585762</v>
      </c>
      <c r="T17" s="169">
        <v>270219.18918918917</v>
      </c>
      <c r="U17" s="169">
        <v>2896.408749194657</v>
      </c>
      <c r="V17" s="170"/>
      <c r="W17" s="170"/>
      <c r="X17" s="170"/>
      <c r="Y17" s="170"/>
      <c r="Z17" s="169">
        <v>74</v>
      </c>
      <c r="AA17" s="169">
        <v>95.905893023585762</v>
      </c>
      <c r="AB17" s="169">
        <v>270219.18918918917</v>
      </c>
      <c r="AC17" s="169">
        <v>2896.408749194657</v>
      </c>
    </row>
    <row r="18" spans="1:29" ht="14.25">
      <c r="A18" s="68" t="s">
        <v>8</v>
      </c>
      <c r="B18" s="10">
        <f t="shared" si="14"/>
        <v>439</v>
      </c>
      <c r="C18" s="210">
        <f t="shared" si="3"/>
        <v>81.918313748400649</v>
      </c>
      <c r="D18" s="10">
        <f t="shared" si="4"/>
        <v>319130.66287015943</v>
      </c>
      <c r="E18" s="10">
        <f t="shared" si="5"/>
        <v>3973.7993817964621</v>
      </c>
      <c r="F18" s="10">
        <f t="shared" si="6"/>
        <v>0</v>
      </c>
      <c r="G18" s="210">
        <f t="shared" si="7"/>
        <v>0</v>
      </c>
      <c r="H18" s="10">
        <f t="shared" si="8"/>
        <v>0</v>
      </c>
      <c r="I18" s="10">
        <f t="shared" si="9"/>
        <v>0</v>
      </c>
      <c r="J18" s="10">
        <f t="shared" si="10"/>
        <v>439</v>
      </c>
      <c r="K18" s="210">
        <f t="shared" si="11"/>
        <v>81.918313748400649</v>
      </c>
      <c r="L18" s="10">
        <f t="shared" si="12"/>
        <v>319130.66287015943</v>
      </c>
      <c r="M18" s="10">
        <f t="shared" si="13"/>
        <v>3973.7993817964621</v>
      </c>
      <c r="O18" s="168" t="s">
        <v>428</v>
      </c>
      <c r="P18" s="168" t="s">
        <v>429</v>
      </c>
      <c r="Q18" s="168" t="s">
        <v>8</v>
      </c>
      <c r="R18" s="169">
        <v>439</v>
      </c>
      <c r="S18" s="169">
        <v>81.918313748400649</v>
      </c>
      <c r="T18" s="169">
        <v>319130.66287015943</v>
      </c>
      <c r="U18" s="169">
        <v>3973.7993817964621</v>
      </c>
      <c r="V18" s="170"/>
      <c r="W18" s="170"/>
      <c r="X18" s="170"/>
      <c r="Y18" s="170"/>
      <c r="Z18" s="169">
        <v>439</v>
      </c>
      <c r="AA18" s="169">
        <v>81.918313748400649</v>
      </c>
      <c r="AB18" s="169">
        <v>319130.66287015943</v>
      </c>
      <c r="AC18" s="169">
        <v>3973.7993817964621</v>
      </c>
    </row>
    <row r="19" spans="1:29" ht="14.25">
      <c r="A19" s="68" t="s">
        <v>37</v>
      </c>
      <c r="B19" s="10">
        <f t="shared" si="14"/>
        <v>10</v>
      </c>
      <c r="C19" s="210">
        <f t="shared" si="3"/>
        <v>92.86</v>
      </c>
      <c r="D19" s="10">
        <f t="shared" si="4"/>
        <v>193100</v>
      </c>
      <c r="E19" s="10">
        <f t="shared" si="5"/>
        <v>2097.5299189734133</v>
      </c>
      <c r="F19" s="10">
        <f t="shared" si="6"/>
        <v>0</v>
      </c>
      <c r="G19" s="210">
        <f t="shared" si="7"/>
        <v>0</v>
      </c>
      <c r="H19" s="10">
        <f t="shared" si="8"/>
        <v>0</v>
      </c>
      <c r="I19" s="10">
        <f t="shared" si="9"/>
        <v>0</v>
      </c>
      <c r="J19" s="10">
        <f t="shared" si="10"/>
        <v>10</v>
      </c>
      <c r="K19" s="210">
        <f t="shared" si="11"/>
        <v>92.86</v>
      </c>
      <c r="L19" s="10">
        <f t="shared" si="12"/>
        <v>193100</v>
      </c>
      <c r="M19" s="10">
        <f t="shared" si="13"/>
        <v>2097.5299189734133</v>
      </c>
      <c r="O19" s="168" t="s">
        <v>428</v>
      </c>
      <c r="P19" s="168" t="s">
        <v>429</v>
      </c>
      <c r="Q19" s="168" t="s">
        <v>37</v>
      </c>
      <c r="R19" s="169">
        <v>10</v>
      </c>
      <c r="S19" s="169">
        <v>92.86</v>
      </c>
      <c r="T19" s="169">
        <v>193100</v>
      </c>
      <c r="U19" s="169">
        <v>2097.5299189734133</v>
      </c>
      <c r="V19" s="170"/>
      <c r="W19" s="170"/>
      <c r="X19" s="170"/>
      <c r="Y19" s="170"/>
      <c r="Z19" s="169">
        <v>10</v>
      </c>
      <c r="AA19" s="169">
        <v>92.86</v>
      </c>
      <c r="AB19" s="169">
        <v>193100</v>
      </c>
      <c r="AC19" s="169">
        <v>2097.5299189734133</v>
      </c>
    </row>
    <row r="20" spans="1:29" ht="14.25">
      <c r="A20" s="68" t="s">
        <v>30</v>
      </c>
      <c r="B20" s="10">
        <f t="shared" si="14"/>
        <v>250</v>
      </c>
      <c r="C20" s="210">
        <f t="shared" si="3"/>
        <v>56.624225511810863</v>
      </c>
      <c r="D20" s="10">
        <f t="shared" si="4"/>
        <v>167592</v>
      </c>
      <c r="E20" s="10">
        <f t="shared" si="5"/>
        <v>3153.6268698794706</v>
      </c>
      <c r="F20" s="10">
        <f t="shared" si="6"/>
        <v>0</v>
      </c>
      <c r="G20" s="210">
        <f t="shared" si="7"/>
        <v>0</v>
      </c>
      <c r="H20" s="10">
        <f t="shared" si="8"/>
        <v>0</v>
      </c>
      <c r="I20" s="10">
        <f t="shared" si="9"/>
        <v>0</v>
      </c>
      <c r="J20" s="10">
        <f t="shared" si="10"/>
        <v>250</v>
      </c>
      <c r="K20" s="210">
        <f t="shared" si="11"/>
        <v>56.624225511810863</v>
      </c>
      <c r="L20" s="10">
        <f t="shared" si="12"/>
        <v>167592</v>
      </c>
      <c r="M20" s="10">
        <f t="shared" si="13"/>
        <v>3153.6268698794706</v>
      </c>
      <c r="O20" s="168" t="s">
        <v>428</v>
      </c>
      <c r="P20" s="168" t="s">
        <v>429</v>
      </c>
      <c r="Q20" s="168" t="s">
        <v>30</v>
      </c>
      <c r="R20" s="169">
        <v>250</v>
      </c>
      <c r="S20" s="169">
        <v>56.624225511810863</v>
      </c>
      <c r="T20" s="169">
        <v>167592</v>
      </c>
      <c r="U20" s="169">
        <v>3153.6268698794706</v>
      </c>
      <c r="V20" s="170"/>
      <c r="W20" s="170"/>
      <c r="X20" s="170"/>
      <c r="Y20" s="170"/>
      <c r="Z20" s="169">
        <v>250</v>
      </c>
      <c r="AA20" s="169">
        <v>56.624225511810863</v>
      </c>
      <c r="AB20" s="169">
        <v>167592</v>
      </c>
      <c r="AC20" s="169">
        <v>3153.6268698794706</v>
      </c>
    </row>
    <row r="21" spans="1:29" ht="14.25">
      <c r="A21" s="68" t="s">
        <v>17</v>
      </c>
      <c r="B21" s="10">
        <f t="shared" si="14"/>
        <v>26</v>
      </c>
      <c r="C21" s="210">
        <f t="shared" si="3"/>
        <v>105.65916009993943</v>
      </c>
      <c r="D21" s="10">
        <f t="shared" si="4"/>
        <v>407160</v>
      </c>
      <c r="E21" s="10">
        <f t="shared" si="5"/>
        <v>4084.0480029170112</v>
      </c>
      <c r="F21" s="10">
        <f t="shared" si="6"/>
        <v>7</v>
      </c>
      <c r="G21" s="210">
        <f t="shared" si="7"/>
        <v>152.04274465691788</v>
      </c>
      <c r="H21" s="10">
        <f t="shared" si="8"/>
        <v>493928.57142857142</v>
      </c>
      <c r="I21" s="10">
        <f t="shared" si="9"/>
        <v>3364.0406664833231</v>
      </c>
      <c r="J21" s="10">
        <f t="shared" si="10"/>
        <v>19</v>
      </c>
      <c r="K21" s="210">
        <f t="shared" si="11"/>
        <v>88.570471052631575</v>
      </c>
      <c r="L21" s="10">
        <f t="shared" si="12"/>
        <v>373416.66666666669</v>
      </c>
      <c r="M21" s="10">
        <f t="shared" si="13"/>
        <v>4364.0508559745567</v>
      </c>
      <c r="O21" s="168" t="s">
        <v>428</v>
      </c>
      <c r="P21" s="168" t="s">
        <v>429</v>
      </c>
      <c r="Q21" s="168" t="s">
        <v>17</v>
      </c>
      <c r="R21" s="169">
        <v>26</v>
      </c>
      <c r="S21" s="169">
        <v>105.65916009993943</v>
      </c>
      <c r="T21" s="169">
        <v>407160</v>
      </c>
      <c r="U21" s="169">
        <v>4084.0480029170112</v>
      </c>
      <c r="V21" s="169">
        <v>7</v>
      </c>
      <c r="W21" s="169">
        <v>152.04274465691788</v>
      </c>
      <c r="X21" s="169">
        <v>493928.57142857142</v>
      </c>
      <c r="Y21" s="169">
        <v>3364.0406664833231</v>
      </c>
      <c r="Z21" s="169">
        <v>19</v>
      </c>
      <c r="AA21" s="169">
        <v>88.570471052631575</v>
      </c>
      <c r="AB21" s="169">
        <v>373416.66666666669</v>
      </c>
      <c r="AC21" s="169">
        <v>4364.0508559745567</v>
      </c>
    </row>
    <row r="22" spans="1:29" ht="14.25">
      <c r="A22" s="68" t="s">
        <v>31</v>
      </c>
      <c r="B22" s="10">
        <f t="shared" si="14"/>
        <v>393</v>
      </c>
      <c r="C22" s="210">
        <f t="shared" si="3"/>
        <v>88.607193483082042</v>
      </c>
      <c r="D22" s="10">
        <f t="shared" si="4"/>
        <v>297535.81984334206</v>
      </c>
      <c r="E22" s="10">
        <f t="shared" si="5"/>
        <v>3578.7845029589839</v>
      </c>
      <c r="F22" s="10">
        <f t="shared" si="6"/>
        <v>7</v>
      </c>
      <c r="G22" s="210">
        <f t="shared" si="7"/>
        <v>265.12022497187849</v>
      </c>
      <c r="H22" s="10">
        <f t="shared" si="8"/>
        <v>523428.57142857142</v>
      </c>
      <c r="I22" s="10">
        <f t="shared" si="9"/>
        <v>1981.8450384859643</v>
      </c>
      <c r="J22" s="10">
        <f t="shared" si="10"/>
        <v>386</v>
      </c>
      <c r="K22" s="210">
        <f t="shared" si="11"/>
        <v>85.355637639867297</v>
      </c>
      <c r="L22" s="10">
        <f t="shared" si="12"/>
        <v>293330.36968085106</v>
      </c>
      <c r="M22" s="10">
        <f t="shared" si="13"/>
        <v>3608.9968712057712</v>
      </c>
      <c r="O22" s="168" t="s">
        <v>428</v>
      </c>
      <c r="P22" s="168" t="s">
        <v>429</v>
      </c>
      <c r="Q22" s="168" t="s">
        <v>31</v>
      </c>
      <c r="R22" s="169">
        <v>393</v>
      </c>
      <c r="S22" s="169">
        <v>88.607193483082042</v>
      </c>
      <c r="T22" s="169">
        <v>297535.81984334206</v>
      </c>
      <c r="U22" s="169">
        <v>3578.7845029589839</v>
      </c>
      <c r="V22" s="169">
        <v>7</v>
      </c>
      <c r="W22" s="169">
        <v>265.12022497187849</v>
      </c>
      <c r="X22" s="169">
        <v>523428.57142857142</v>
      </c>
      <c r="Y22" s="169">
        <v>1981.8450384859643</v>
      </c>
      <c r="Z22" s="169">
        <v>386</v>
      </c>
      <c r="AA22" s="169">
        <v>85.355637639867297</v>
      </c>
      <c r="AB22" s="169">
        <v>293330.36968085106</v>
      </c>
      <c r="AC22" s="169">
        <v>3608.9968712057712</v>
      </c>
    </row>
    <row r="23" spans="1:29" ht="14.25">
      <c r="A23" s="68" t="s">
        <v>18</v>
      </c>
      <c r="B23" s="10">
        <f t="shared" si="14"/>
        <v>18</v>
      </c>
      <c r="C23" s="210">
        <f t="shared" si="3"/>
        <v>96.941242344706907</v>
      </c>
      <c r="D23" s="10">
        <f t="shared" si="4"/>
        <v>306000</v>
      </c>
      <c r="E23" s="10">
        <f t="shared" si="5"/>
        <v>3277.0460303382438</v>
      </c>
      <c r="F23" s="10">
        <f t="shared" si="6"/>
        <v>0</v>
      </c>
      <c r="G23" s="210">
        <f t="shared" si="7"/>
        <v>0</v>
      </c>
      <c r="H23" s="10">
        <f t="shared" si="8"/>
        <v>0</v>
      </c>
      <c r="I23" s="10">
        <f t="shared" si="9"/>
        <v>0</v>
      </c>
      <c r="J23" s="10">
        <f t="shared" si="10"/>
        <v>18</v>
      </c>
      <c r="K23" s="210">
        <f t="shared" si="11"/>
        <v>96.941242344706907</v>
      </c>
      <c r="L23" s="10">
        <f t="shared" si="12"/>
        <v>306000</v>
      </c>
      <c r="M23" s="10">
        <f t="shared" si="13"/>
        <v>3277.0460303382438</v>
      </c>
      <c r="O23" s="168" t="s">
        <v>428</v>
      </c>
      <c r="P23" s="168" t="s">
        <v>429</v>
      </c>
      <c r="Q23" s="168" t="s">
        <v>18</v>
      </c>
      <c r="R23" s="169">
        <v>18</v>
      </c>
      <c r="S23" s="169">
        <v>96.941242344706907</v>
      </c>
      <c r="T23" s="169">
        <v>306000</v>
      </c>
      <c r="U23" s="169">
        <v>3277.0460303382438</v>
      </c>
      <c r="V23" s="170"/>
      <c r="W23" s="170"/>
      <c r="X23" s="170"/>
      <c r="Y23" s="170"/>
      <c r="Z23" s="169">
        <v>18</v>
      </c>
      <c r="AA23" s="169">
        <v>96.941242344706907</v>
      </c>
      <c r="AB23" s="169">
        <v>306000</v>
      </c>
      <c r="AC23" s="169">
        <v>3277.0460303382438</v>
      </c>
    </row>
    <row r="24" spans="1:29" ht="14.25">
      <c r="A24" s="68" t="s">
        <v>19</v>
      </c>
      <c r="B24" s="10">
        <f t="shared" si="14"/>
        <v>70</v>
      </c>
      <c r="C24" s="210">
        <f t="shared" si="3"/>
        <v>83.938215973003338</v>
      </c>
      <c r="D24" s="10">
        <f t="shared" si="4"/>
        <v>267530.3142857143</v>
      </c>
      <c r="E24" s="10">
        <f t="shared" si="5"/>
        <v>3287.3542384954303</v>
      </c>
      <c r="F24" s="10">
        <f t="shared" si="6"/>
        <v>0</v>
      </c>
      <c r="G24" s="210">
        <f t="shared" si="7"/>
        <v>0</v>
      </c>
      <c r="H24" s="10">
        <f t="shared" si="8"/>
        <v>0</v>
      </c>
      <c r="I24" s="10">
        <f t="shared" si="9"/>
        <v>0</v>
      </c>
      <c r="J24" s="10">
        <f t="shared" si="10"/>
        <v>70</v>
      </c>
      <c r="K24" s="210">
        <f t="shared" si="11"/>
        <v>83.938215973003338</v>
      </c>
      <c r="L24" s="10">
        <f t="shared" si="12"/>
        <v>267530.3142857143</v>
      </c>
      <c r="M24" s="10">
        <f t="shared" si="13"/>
        <v>3287.3542384954303</v>
      </c>
      <c r="O24" s="168" t="s">
        <v>428</v>
      </c>
      <c r="P24" s="168" t="s">
        <v>429</v>
      </c>
      <c r="Q24" s="168" t="s">
        <v>19</v>
      </c>
      <c r="R24" s="169">
        <v>70</v>
      </c>
      <c r="S24" s="169">
        <v>83.938215973003338</v>
      </c>
      <c r="T24" s="169">
        <v>267530.3142857143</v>
      </c>
      <c r="U24" s="169">
        <v>3287.3542384954303</v>
      </c>
      <c r="V24" s="170"/>
      <c r="W24" s="170"/>
      <c r="X24" s="170"/>
      <c r="Y24" s="170"/>
      <c r="Z24" s="169">
        <v>70</v>
      </c>
      <c r="AA24" s="169">
        <v>83.938215973003338</v>
      </c>
      <c r="AB24" s="169">
        <v>267530.3142857143</v>
      </c>
      <c r="AC24" s="169">
        <v>3287.3542384954303</v>
      </c>
    </row>
    <row r="25" spans="1:29" ht="14.25">
      <c r="A25" s="68" t="s">
        <v>20</v>
      </c>
      <c r="B25" s="10">
        <f t="shared" si="14"/>
        <v>142</v>
      </c>
      <c r="C25" s="210">
        <f t="shared" si="3"/>
        <v>91.006690972607359</v>
      </c>
      <c r="D25" s="10">
        <f t="shared" si="4"/>
        <v>228911.2676056338</v>
      </c>
      <c r="E25" s="10">
        <f t="shared" si="5"/>
        <v>2587.1631452756174</v>
      </c>
      <c r="F25" s="10">
        <f t="shared" si="6"/>
        <v>0</v>
      </c>
      <c r="G25" s="210">
        <f t="shared" si="7"/>
        <v>0</v>
      </c>
      <c r="H25" s="10">
        <f t="shared" si="8"/>
        <v>0</v>
      </c>
      <c r="I25" s="10">
        <f t="shared" si="9"/>
        <v>0</v>
      </c>
      <c r="J25" s="10">
        <f t="shared" si="10"/>
        <v>142</v>
      </c>
      <c r="K25" s="210">
        <f t="shared" si="11"/>
        <v>91.006690972607359</v>
      </c>
      <c r="L25" s="10">
        <f t="shared" si="12"/>
        <v>228911.2676056338</v>
      </c>
      <c r="M25" s="10">
        <f t="shared" si="13"/>
        <v>2587.1631452756174</v>
      </c>
      <c r="O25" s="168" t="s">
        <v>428</v>
      </c>
      <c r="P25" s="168" t="s">
        <v>429</v>
      </c>
      <c r="Q25" s="168" t="s">
        <v>20</v>
      </c>
      <c r="R25" s="169">
        <v>142</v>
      </c>
      <c r="S25" s="169">
        <v>91.006690972607359</v>
      </c>
      <c r="T25" s="169">
        <v>228911.2676056338</v>
      </c>
      <c r="U25" s="169">
        <v>2587.1631452756174</v>
      </c>
      <c r="V25" s="170"/>
      <c r="W25" s="170"/>
      <c r="X25" s="170"/>
      <c r="Y25" s="170"/>
      <c r="Z25" s="169">
        <v>142</v>
      </c>
      <c r="AA25" s="169">
        <v>91.006690972607359</v>
      </c>
      <c r="AB25" s="169">
        <v>228911.2676056338</v>
      </c>
      <c r="AC25" s="169">
        <v>2587.1631452756174</v>
      </c>
    </row>
    <row r="26" spans="1:29" ht="14.25">
      <c r="A26" s="68" t="s">
        <v>99</v>
      </c>
      <c r="B26" s="10">
        <f t="shared" si="14"/>
        <v>50</v>
      </c>
      <c r="C26" s="210">
        <f t="shared" si="3"/>
        <v>78.625423182567303</v>
      </c>
      <c r="D26" s="10">
        <f t="shared" si="4"/>
        <v>193620</v>
      </c>
      <c r="E26" s="10">
        <f t="shared" si="5"/>
        <v>2627.0734435126978</v>
      </c>
      <c r="F26" s="10">
        <f t="shared" si="6"/>
        <v>0</v>
      </c>
      <c r="G26" s="210">
        <f t="shared" si="7"/>
        <v>0</v>
      </c>
      <c r="H26" s="10">
        <f t="shared" si="8"/>
        <v>0</v>
      </c>
      <c r="I26" s="10">
        <f t="shared" si="9"/>
        <v>0</v>
      </c>
      <c r="J26" s="10">
        <f t="shared" si="10"/>
        <v>50</v>
      </c>
      <c r="K26" s="210">
        <f t="shared" si="11"/>
        <v>78.625423182567303</v>
      </c>
      <c r="L26" s="10">
        <f t="shared" si="12"/>
        <v>193620</v>
      </c>
      <c r="M26" s="10">
        <f t="shared" si="13"/>
        <v>2627.0734435126978</v>
      </c>
      <c r="O26" s="168" t="s">
        <v>428</v>
      </c>
      <c r="P26" s="168" t="s">
        <v>429</v>
      </c>
      <c r="Q26" s="168" t="s">
        <v>99</v>
      </c>
      <c r="R26" s="169">
        <v>50</v>
      </c>
      <c r="S26" s="169">
        <v>78.625423182567303</v>
      </c>
      <c r="T26" s="169">
        <v>193620</v>
      </c>
      <c r="U26" s="169">
        <v>2627.0734435126978</v>
      </c>
      <c r="V26" s="170"/>
      <c r="W26" s="170"/>
      <c r="X26" s="170"/>
      <c r="Y26" s="170"/>
      <c r="Z26" s="169">
        <v>50</v>
      </c>
      <c r="AA26" s="169">
        <v>78.625423182567303</v>
      </c>
      <c r="AB26" s="169">
        <v>193620</v>
      </c>
      <c r="AC26" s="169">
        <v>2627.0734435126978</v>
      </c>
    </row>
    <row r="27" spans="1:29" ht="14.25">
      <c r="A27" s="68" t="s">
        <v>21</v>
      </c>
      <c r="B27" s="10">
        <f t="shared" si="14"/>
        <v>51</v>
      </c>
      <c r="C27" s="210">
        <f t="shared" si="3"/>
        <v>75.533077448766306</v>
      </c>
      <c r="D27" s="10">
        <f t="shared" si="4"/>
        <v>265307.84313725488</v>
      </c>
      <c r="E27" s="10">
        <f t="shared" si="5"/>
        <v>3660.1477456209136</v>
      </c>
      <c r="F27" s="10">
        <f t="shared" si="6"/>
        <v>0</v>
      </c>
      <c r="G27" s="210">
        <f t="shared" si="7"/>
        <v>0</v>
      </c>
      <c r="H27" s="10">
        <f t="shared" si="8"/>
        <v>0</v>
      </c>
      <c r="I27" s="10">
        <f t="shared" si="9"/>
        <v>0</v>
      </c>
      <c r="J27" s="10">
        <f t="shared" si="10"/>
        <v>51</v>
      </c>
      <c r="K27" s="210">
        <f t="shared" si="11"/>
        <v>75.533077448766306</v>
      </c>
      <c r="L27" s="10">
        <f t="shared" si="12"/>
        <v>265307.84313725488</v>
      </c>
      <c r="M27" s="10">
        <f t="shared" si="13"/>
        <v>3660.1477456209136</v>
      </c>
      <c r="O27" s="168" t="s">
        <v>428</v>
      </c>
      <c r="P27" s="168" t="s">
        <v>429</v>
      </c>
      <c r="Q27" s="168" t="s">
        <v>21</v>
      </c>
      <c r="R27" s="169">
        <v>51</v>
      </c>
      <c r="S27" s="169">
        <v>75.533077448766306</v>
      </c>
      <c r="T27" s="169">
        <v>265307.84313725488</v>
      </c>
      <c r="U27" s="169">
        <v>3660.1477456209136</v>
      </c>
      <c r="V27" s="170"/>
      <c r="W27" s="170"/>
      <c r="X27" s="170"/>
      <c r="Y27" s="170"/>
      <c r="Z27" s="169">
        <v>51</v>
      </c>
      <c r="AA27" s="169">
        <v>75.533077448766306</v>
      </c>
      <c r="AB27" s="169">
        <v>265307.84313725488</v>
      </c>
      <c r="AC27" s="169">
        <v>3660.1477456209136</v>
      </c>
    </row>
    <row r="28" spans="1:29" ht="14.25">
      <c r="A28" s="68" t="s">
        <v>100</v>
      </c>
      <c r="B28" s="10">
        <f t="shared" si="14"/>
        <v>8</v>
      </c>
      <c r="C28" s="210">
        <f t="shared" si="3"/>
        <v>195.5078125</v>
      </c>
      <c r="D28" s="10">
        <f t="shared" si="4"/>
        <v>507362.5</v>
      </c>
      <c r="E28" s="10">
        <f t="shared" si="5"/>
        <v>2595.4921497584542</v>
      </c>
      <c r="F28" s="10">
        <f t="shared" si="6"/>
        <v>8</v>
      </c>
      <c r="G28" s="210">
        <f t="shared" si="7"/>
        <v>195.5078125</v>
      </c>
      <c r="H28" s="10">
        <f t="shared" si="8"/>
        <v>507362.5</v>
      </c>
      <c r="I28" s="10">
        <f t="shared" si="9"/>
        <v>2595.4921497584542</v>
      </c>
      <c r="J28" s="10">
        <f t="shared" si="10"/>
        <v>0</v>
      </c>
      <c r="K28" s="210">
        <f t="shared" si="11"/>
        <v>0</v>
      </c>
      <c r="L28" s="10">
        <f t="shared" si="12"/>
        <v>0</v>
      </c>
      <c r="M28" s="10">
        <f t="shared" si="13"/>
        <v>0</v>
      </c>
      <c r="O28" s="168" t="s">
        <v>428</v>
      </c>
      <c r="P28" s="168" t="s">
        <v>429</v>
      </c>
      <c r="Q28" s="168" t="s">
        <v>101</v>
      </c>
      <c r="R28" s="169">
        <v>8</v>
      </c>
      <c r="S28" s="169">
        <v>195.5078125</v>
      </c>
      <c r="T28" s="169">
        <v>507362.5</v>
      </c>
      <c r="U28" s="169">
        <v>2595.4921497584542</v>
      </c>
      <c r="V28" s="169">
        <v>8</v>
      </c>
      <c r="W28" s="169">
        <v>195.5078125</v>
      </c>
      <c r="X28" s="169">
        <v>507362.5</v>
      </c>
      <c r="Y28" s="169">
        <v>2595.4921497584542</v>
      </c>
      <c r="Z28" s="170"/>
      <c r="AA28" s="170"/>
      <c r="AB28" s="170"/>
      <c r="AC28" s="170"/>
    </row>
    <row r="29" spans="1:29" ht="14.25">
      <c r="A29" s="68" t="s">
        <v>22</v>
      </c>
      <c r="B29" s="10">
        <f t="shared" si="14"/>
        <v>69</v>
      </c>
      <c r="C29" s="210">
        <f t="shared" si="3"/>
        <v>84.133043478260873</v>
      </c>
      <c r="D29" s="10">
        <f t="shared" si="4"/>
        <v>256159.42028985507</v>
      </c>
      <c r="E29" s="10">
        <f t="shared" si="5"/>
        <v>3170.4357038695648</v>
      </c>
      <c r="F29" s="10">
        <f t="shared" si="6"/>
        <v>0</v>
      </c>
      <c r="G29" s="210">
        <f t="shared" si="7"/>
        <v>0</v>
      </c>
      <c r="H29" s="10">
        <f t="shared" si="8"/>
        <v>0</v>
      </c>
      <c r="I29" s="10">
        <f t="shared" si="9"/>
        <v>0</v>
      </c>
      <c r="J29" s="10">
        <f t="shared" si="10"/>
        <v>69</v>
      </c>
      <c r="K29" s="210">
        <f t="shared" si="11"/>
        <v>84.133043478260873</v>
      </c>
      <c r="L29" s="10">
        <f t="shared" si="12"/>
        <v>256159.42028985507</v>
      </c>
      <c r="M29" s="10">
        <f t="shared" si="13"/>
        <v>3170.4357038695648</v>
      </c>
      <c r="O29" s="168" t="s">
        <v>428</v>
      </c>
      <c r="P29" s="168" t="s">
        <v>429</v>
      </c>
      <c r="Q29" s="168" t="s">
        <v>22</v>
      </c>
      <c r="R29" s="169">
        <v>69</v>
      </c>
      <c r="S29" s="169">
        <v>84.133043478260873</v>
      </c>
      <c r="T29" s="169">
        <v>256159.42028985507</v>
      </c>
      <c r="U29" s="169">
        <v>3170.4357038695648</v>
      </c>
      <c r="V29" s="170"/>
      <c r="W29" s="170"/>
      <c r="X29" s="170"/>
      <c r="Y29" s="170"/>
      <c r="Z29" s="169">
        <v>69</v>
      </c>
      <c r="AA29" s="169">
        <v>84.133043478260873</v>
      </c>
      <c r="AB29" s="169">
        <v>256159.42028985507</v>
      </c>
      <c r="AC29" s="169">
        <v>3170.4357038695648</v>
      </c>
    </row>
    <row r="30" spans="1:29" ht="14.25">
      <c r="A30" s="68" t="s">
        <v>32</v>
      </c>
      <c r="B30" s="10">
        <f t="shared" si="14"/>
        <v>93</v>
      </c>
      <c r="C30" s="210">
        <f t="shared" si="3"/>
        <v>93.137618745237489</v>
      </c>
      <c r="D30" s="10">
        <f t="shared" si="4"/>
        <v>246592.15217391305</v>
      </c>
      <c r="E30" s="10">
        <f t="shared" si="5"/>
        <v>2715.7568607484486</v>
      </c>
      <c r="F30" s="10">
        <f t="shared" si="6"/>
        <v>5</v>
      </c>
      <c r="G30" s="210">
        <f t="shared" si="7"/>
        <v>177.25</v>
      </c>
      <c r="H30" s="10">
        <f t="shared" si="8"/>
        <v>395000</v>
      </c>
      <c r="I30" s="10">
        <f t="shared" si="9"/>
        <v>2228.4908321579692</v>
      </c>
      <c r="J30" s="10">
        <f t="shared" si="10"/>
        <v>88</v>
      </c>
      <c r="K30" s="210">
        <f t="shared" si="11"/>
        <v>88.358506173944178</v>
      </c>
      <c r="L30" s="10">
        <f t="shared" si="12"/>
        <v>238062.96551724139</v>
      </c>
      <c r="M30" s="10">
        <f t="shared" si="13"/>
        <v>2743.7606554950285</v>
      </c>
      <c r="O30" s="168" t="s">
        <v>428</v>
      </c>
      <c r="P30" s="168" t="s">
        <v>429</v>
      </c>
      <c r="Q30" s="168" t="s">
        <v>32</v>
      </c>
      <c r="R30" s="169">
        <v>93</v>
      </c>
      <c r="S30" s="169">
        <v>93.137618745237489</v>
      </c>
      <c r="T30" s="169">
        <v>246592.15217391305</v>
      </c>
      <c r="U30" s="169">
        <v>2715.7568607484486</v>
      </c>
      <c r="V30" s="169">
        <v>5</v>
      </c>
      <c r="W30" s="169">
        <v>177.25</v>
      </c>
      <c r="X30" s="169">
        <v>395000</v>
      </c>
      <c r="Y30" s="169">
        <v>2228.4908321579692</v>
      </c>
      <c r="Z30" s="169">
        <v>88</v>
      </c>
      <c r="AA30" s="169">
        <v>88.358506173944178</v>
      </c>
      <c r="AB30" s="169">
        <v>238062.96551724139</v>
      </c>
      <c r="AC30" s="169">
        <v>2743.7606554950285</v>
      </c>
    </row>
    <row r="31" spans="1:29" ht="14.25">
      <c r="A31" s="68" t="s">
        <v>33</v>
      </c>
      <c r="B31" s="10">
        <f t="shared" si="14"/>
        <v>474</v>
      </c>
      <c r="C31" s="210">
        <f t="shared" si="3"/>
        <v>97.277651769265077</v>
      </c>
      <c r="D31" s="10">
        <f t="shared" si="4"/>
        <v>283891.09071729955</v>
      </c>
      <c r="E31" s="10">
        <f t="shared" si="5"/>
        <v>3085.5992224066922</v>
      </c>
      <c r="F31" s="10">
        <f t="shared" si="6"/>
        <v>3</v>
      </c>
      <c r="G31" s="210">
        <f t="shared" si="7"/>
        <v>170.72416666666666</v>
      </c>
      <c r="H31" s="10">
        <f t="shared" si="8"/>
        <v>527198.33333333337</v>
      </c>
      <c r="I31" s="10">
        <f t="shared" si="9"/>
        <v>3103.9102326773559</v>
      </c>
      <c r="J31" s="10">
        <f t="shared" si="10"/>
        <v>471</v>
      </c>
      <c r="K31" s="210">
        <f t="shared" si="11"/>
        <v>96.809839572466331</v>
      </c>
      <c r="L31" s="10">
        <f t="shared" si="12"/>
        <v>282341.36305732484</v>
      </c>
      <c r="M31" s="10">
        <f t="shared" si="13"/>
        <v>3085.4825917680259</v>
      </c>
      <c r="O31" s="168" t="s">
        <v>428</v>
      </c>
      <c r="P31" s="168" t="s">
        <v>429</v>
      </c>
      <c r="Q31" s="168" t="s">
        <v>33</v>
      </c>
      <c r="R31" s="169">
        <v>474</v>
      </c>
      <c r="S31" s="169">
        <v>97.277651769265077</v>
      </c>
      <c r="T31" s="169">
        <v>283891.09071729955</v>
      </c>
      <c r="U31" s="169">
        <v>3085.5992224066922</v>
      </c>
      <c r="V31" s="169">
        <v>3</v>
      </c>
      <c r="W31" s="169">
        <v>170.72416666666666</v>
      </c>
      <c r="X31" s="169">
        <v>527198.33333333337</v>
      </c>
      <c r="Y31" s="169">
        <v>3103.9102326773559</v>
      </c>
      <c r="Z31" s="169">
        <v>471</v>
      </c>
      <c r="AA31" s="169">
        <v>96.809839572466331</v>
      </c>
      <c r="AB31" s="169">
        <v>282341.36305732484</v>
      </c>
      <c r="AC31" s="169">
        <v>3085.4825917680259</v>
      </c>
    </row>
    <row r="32" spans="1:29" ht="14.25">
      <c r="A32" s="68" t="s">
        <v>9</v>
      </c>
      <c r="B32" s="10">
        <f t="shared" si="14"/>
        <v>101</v>
      </c>
      <c r="C32" s="210">
        <f t="shared" si="3"/>
        <v>85.177078663405581</v>
      </c>
      <c r="D32" s="10">
        <f t="shared" si="4"/>
        <v>279489.10891089111</v>
      </c>
      <c r="E32" s="10">
        <f t="shared" si="5"/>
        <v>3300.828978618184</v>
      </c>
      <c r="F32" s="10">
        <f t="shared" si="6"/>
        <v>0</v>
      </c>
      <c r="G32" s="210">
        <f t="shared" si="7"/>
        <v>0</v>
      </c>
      <c r="H32" s="10">
        <f t="shared" si="8"/>
        <v>0</v>
      </c>
      <c r="I32" s="10">
        <f t="shared" si="9"/>
        <v>0</v>
      </c>
      <c r="J32" s="10">
        <f t="shared" si="10"/>
        <v>101</v>
      </c>
      <c r="K32" s="210">
        <f t="shared" si="11"/>
        <v>85.177078663405581</v>
      </c>
      <c r="L32" s="10">
        <f t="shared" si="12"/>
        <v>279489.10891089111</v>
      </c>
      <c r="M32" s="10">
        <f t="shared" si="13"/>
        <v>3300.828978618184</v>
      </c>
      <c r="O32" s="168" t="s">
        <v>428</v>
      </c>
      <c r="P32" s="168" t="s">
        <v>429</v>
      </c>
      <c r="Q32" s="168" t="s">
        <v>9</v>
      </c>
      <c r="R32" s="169">
        <v>101</v>
      </c>
      <c r="S32" s="169">
        <v>85.177078663405581</v>
      </c>
      <c r="T32" s="169">
        <v>279489.10891089111</v>
      </c>
      <c r="U32" s="169">
        <v>3300.828978618184</v>
      </c>
      <c r="V32" s="170"/>
      <c r="W32" s="170"/>
      <c r="X32" s="170"/>
      <c r="Y32" s="170"/>
      <c r="Z32" s="169">
        <v>101</v>
      </c>
      <c r="AA32" s="169">
        <v>85.177078663405581</v>
      </c>
      <c r="AB32" s="169">
        <v>279489.10891089111</v>
      </c>
      <c r="AC32" s="169">
        <v>3300.828978618184</v>
      </c>
    </row>
    <row r="33" spans="1:29" ht="14.25">
      <c r="A33" s="68" t="s">
        <v>23</v>
      </c>
      <c r="B33" s="10">
        <f t="shared" si="14"/>
        <v>23</v>
      </c>
      <c r="C33" s="210">
        <f t="shared" si="3"/>
        <v>84.158640053714208</v>
      </c>
      <c r="D33" s="10">
        <f t="shared" si="4"/>
        <v>207739.13043478262</v>
      </c>
      <c r="E33" s="10">
        <f t="shared" si="5"/>
        <v>2500.736217128233</v>
      </c>
      <c r="F33" s="10">
        <f t="shared" si="6"/>
        <v>0</v>
      </c>
      <c r="G33" s="210">
        <f t="shared" si="7"/>
        <v>0</v>
      </c>
      <c r="H33" s="10">
        <f t="shared" si="8"/>
        <v>0</v>
      </c>
      <c r="I33" s="10">
        <f t="shared" si="9"/>
        <v>0</v>
      </c>
      <c r="J33" s="10">
        <f t="shared" si="10"/>
        <v>23</v>
      </c>
      <c r="K33" s="210">
        <f t="shared" si="11"/>
        <v>84.158640053714208</v>
      </c>
      <c r="L33" s="10">
        <f t="shared" si="12"/>
        <v>207739.13043478262</v>
      </c>
      <c r="M33" s="10">
        <f t="shared" si="13"/>
        <v>2500.736217128233</v>
      </c>
      <c r="O33" s="168" t="s">
        <v>428</v>
      </c>
      <c r="P33" s="168" t="s">
        <v>429</v>
      </c>
      <c r="Q33" s="168" t="s">
        <v>23</v>
      </c>
      <c r="R33" s="169">
        <v>23</v>
      </c>
      <c r="S33" s="169">
        <v>84.158640053714208</v>
      </c>
      <c r="T33" s="169">
        <v>207739.13043478262</v>
      </c>
      <c r="U33" s="169">
        <v>2500.736217128233</v>
      </c>
      <c r="V33" s="170"/>
      <c r="W33" s="170"/>
      <c r="X33" s="170"/>
      <c r="Y33" s="170"/>
      <c r="Z33" s="169">
        <v>23</v>
      </c>
      <c r="AA33" s="169">
        <v>84.158640053714208</v>
      </c>
      <c r="AB33" s="169">
        <v>207739.13043478262</v>
      </c>
      <c r="AC33" s="169">
        <v>2500.736217128233</v>
      </c>
    </row>
    <row r="34" spans="1:29" ht="14.25">
      <c r="A34" s="68" t="s">
        <v>24</v>
      </c>
      <c r="B34" s="10">
        <f t="shared" si="14"/>
        <v>69</v>
      </c>
      <c r="C34" s="210">
        <f t="shared" si="3"/>
        <v>98.972528956049331</v>
      </c>
      <c r="D34" s="10">
        <f t="shared" si="4"/>
        <v>322648.55072463769</v>
      </c>
      <c r="E34" s="10">
        <f t="shared" si="5"/>
        <v>3378.2826798911738</v>
      </c>
      <c r="F34" s="10">
        <f t="shared" si="6"/>
        <v>1</v>
      </c>
      <c r="G34" s="210">
        <f t="shared" si="7"/>
        <v>119</v>
      </c>
      <c r="H34" s="10">
        <f t="shared" si="8"/>
        <v>410000</v>
      </c>
      <c r="I34" s="10">
        <f t="shared" si="9"/>
        <v>3445.3781512605042</v>
      </c>
      <c r="J34" s="10">
        <f t="shared" si="10"/>
        <v>68</v>
      </c>
      <c r="K34" s="210">
        <f t="shared" si="11"/>
        <v>98.678007323050053</v>
      </c>
      <c r="L34" s="10">
        <f t="shared" si="12"/>
        <v>321363.9705882353</v>
      </c>
      <c r="M34" s="10">
        <f t="shared" si="13"/>
        <v>3377.2959817828014</v>
      </c>
      <c r="O34" s="168" t="s">
        <v>428</v>
      </c>
      <c r="P34" s="168" t="s">
        <v>429</v>
      </c>
      <c r="Q34" s="168" t="s">
        <v>24</v>
      </c>
      <c r="R34" s="169">
        <v>69</v>
      </c>
      <c r="S34" s="169">
        <v>98.972528956049331</v>
      </c>
      <c r="T34" s="169">
        <v>322648.55072463769</v>
      </c>
      <c r="U34" s="169">
        <v>3378.2826798911738</v>
      </c>
      <c r="V34" s="169">
        <v>1</v>
      </c>
      <c r="W34" s="169">
        <v>119</v>
      </c>
      <c r="X34" s="169">
        <v>410000</v>
      </c>
      <c r="Y34" s="169">
        <v>3445.3781512605042</v>
      </c>
      <c r="Z34" s="169">
        <v>68</v>
      </c>
      <c r="AA34" s="169">
        <v>98.678007323050053</v>
      </c>
      <c r="AB34" s="169">
        <v>321363.9705882353</v>
      </c>
      <c r="AC34" s="169">
        <v>3377.2959817828014</v>
      </c>
    </row>
    <row r="35" spans="1:29" ht="14.25">
      <c r="A35" s="68" t="s">
        <v>102</v>
      </c>
      <c r="B35" s="10">
        <f t="shared" si="14"/>
        <v>15</v>
      </c>
      <c r="C35" s="210">
        <f t="shared" si="3"/>
        <v>119.88025196850393</v>
      </c>
      <c r="D35" s="10">
        <f t="shared" si="4"/>
        <v>212066.66666666666</v>
      </c>
      <c r="E35" s="10">
        <f t="shared" si="5"/>
        <v>1840.0164839332331</v>
      </c>
      <c r="F35" s="10">
        <f t="shared" si="6"/>
        <v>9</v>
      </c>
      <c r="G35" s="210">
        <f t="shared" si="7"/>
        <v>144</v>
      </c>
      <c r="H35" s="10">
        <f t="shared" si="8"/>
        <v>239000</v>
      </c>
      <c r="I35" s="10">
        <f t="shared" si="9"/>
        <v>1659.7222222222224</v>
      </c>
      <c r="J35" s="10">
        <f t="shared" si="10"/>
        <v>6</v>
      </c>
      <c r="K35" s="210">
        <f t="shared" si="11"/>
        <v>83.700629921259832</v>
      </c>
      <c r="L35" s="10">
        <f t="shared" si="12"/>
        <v>171666.66666666666</v>
      </c>
      <c r="M35" s="10">
        <f t="shared" si="13"/>
        <v>2110.4578764997491</v>
      </c>
      <c r="O35" s="168" t="s">
        <v>428</v>
      </c>
      <c r="P35" s="168" t="s">
        <v>429</v>
      </c>
      <c r="Q35" s="168" t="s">
        <v>102</v>
      </c>
      <c r="R35" s="169">
        <v>15</v>
      </c>
      <c r="S35" s="169">
        <v>119.88025196850393</v>
      </c>
      <c r="T35" s="169">
        <v>212066.66666666666</v>
      </c>
      <c r="U35" s="169">
        <v>1840.0164839332331</v>
      </c>
      <c r="V35" s="169">
        <v>9</v>
      </c>
      <c r="W35" s="169">
        <v>144</v>
      </c>
      <c r="X35" s="169">
        <v>239000</v>
      </c>
      <c r="Y35" s="169">
        <v>1659.7222222222224</v>
      </c>
      <c r="Z35" s="169">
        <v>6</v>
      </c>
      <c r="AA35" s="169">
        <v>83.700629921259832</v>
      </c>
      <c r="AB35" s="169">
        <v>171666.66666666666</v>
      </c>
      <c r="AC35" s="169">
        <v>2110.4578764997491</v>
      </c>
    </row>
    <row r="36" spans="1:29" ht="14.25">
      <c r="A36" s="68" t="s">
        <v>25</v>
      </c>
      <c r="B36" s="10">
        <f t="shared" si="14"/>
        <v>188</v>
      </c>
      <c r="C36" s="210">
        <f t="shared" si="3"/>
        <v>119.826450096331</v>
      </c>
      <c r="D36" s="10">
        <f t="shared" si="4"/>
        <v>529013.82978723408</v>
      </c>
      <c r="E36" s="10">
        <f t="shared" si="5"/>
        <v>4578.1682015652277</v>
      </c>
      <c r="F36" s="10">
        <f t="shared" si="6"/>
        <v>5</v>
      </c>
      <c r="G36" s="210">
        <f t="shared" si="7"/>
        <v>322.01850787401582</v>
      </c>
      <c r="H36" s="10">
        <f t="shared" si="8"/>
        <v>1182800</v>
      </c>
      <c r="I36" s="10">
        <f t="shared" si="9"/>
        <v>3760.7617150981023</v>
      </c>
      <c r="J36" s="10">
        <f t="shared" si="10"/>
        <v>183</v>
      </c>
      <c r="K36" s="210">
        <f t="shared" si="11"/>
        <v>114.30207693300629</v>
      </c>
      <c r="L36" s="10">
        <f t="shared" si="12"/>
        <v>511150.81967213115</v>
      </c>
      <c r="M36" s="10">
        <f t="shared" si="13"/>
        <v>4600.50171212444</v>
      </c>
      <c r="O36" s="168" t="s">
        <v>428</v>
      </c>
      <c r="P36" s="168" t="s">
        <v>429</v>
      </c>
      <c r="Q36" s="168" t="s">
        <v>25</v>
      </c>
      <c r="R36" s="169">
        <v>188</v>
      </c>
      <c r="S36" s="169">
        <v>119.826450096331</v>
      </c>
      <c r="T36" s="169">
        <v>529013.82978723408</v>
      </c>
      <c r="U36" s="169">
        <v>4578.1682015652277</v>
      </c>
      <c r="V36" s="169">
        <v>5</v>
      </c>
      <c r="W36" s="169">
        <v>322.01850787401582</v>
      </c>
      <c r="X36" s="169">
        <v>1182800</v>
      </c>
      <c r="Y36" s="169">
        <v>3760.7617150981023</v>
      </c>
      <c r="Z36" s="169">
        <v>183</v>
      </c>
      <c r="AA36" s="169">
        <v>114.30207693300629</v>
      </c>
      <c r="AB36" s="169">
        <v>511150.81967213115</v>
      </c>
      <c r="AC36" s="169">
        <v>4600.50171212444</v>
      </c>
    </row>
    <row r="37" spans="1:29" ht="14.25">
      <c r="A37" s="68" t="s">
        <v>10</v>
      </c>
      <c r="B37" s="10">
        <f t="shared" si="14"/>
        <v>59</v>
      </c>
      <c r="C37" s="210">
        <f t="shared" si="3"/>
        <v>101.16121267705155</v>
      </c>
      <c r="D37" s="10">
        <f t="shared" si="4"/>
        <v>383416.94915254239</v>
      </c>
      <c r="E37" s="10">
        <f t="shared" si="5"/>
        <v>3919.0880617380308</v>
      </c>
      <c r="F37" s="10">
        <f t="shared" si="6"/>
        <v>0</v>
      </c>
      <c r="G37" s="210">
        <f t="shared" si="7"/>
        <v>0</v>
      </c>
      <c r="H37" s="10">
        <f t="shared" si="8"/>
        <v>0</v>
      </c>
      <c r="I37" s="10">
        <f t="shared" si="9"/>
        <v>0</v>
      </c>
      <c r="J37" s="10">
        <f t="shared" si="10"/>
        <v>59</v>
      </c>
      <c r="K37" s="210">
        <f t="shared" si="11"/>
        <v>101.16121267705155</v>
      </c>
      <c r="L37" s="10">
        <f t="shared" si="12"/>
        <v>383416.94915254239</v>
      </c>
      <c r="M37" s="10">
        <f t="shared" si="13"/>
        <v>3919.0880617380308</v>
      </c>
      <c r="O37" s="168" t="s">
        <v>428</v>
      </c>
      <c r="P37" s="168" t="s">
        <v>429</v>
      </c>
      <c r="Q37" s="168" t="s">
        <v>10</v>
      </c>
      <c r="R37" s="169">
        <v>59</v>
      </c>
      <c r="S37" s="169">
        <v>101.16121267705155</v>
      </c>
      <c r="T37" s="169">
        <v>383416.94915254239</v>
      </c>
      <c r="U37" s="169">
        <v>3919.0880617380308</v>
      </c>
      <c r="V37" s="170"/>
      <c r="W37" s="170"/>
      <c r="X37" s="170"/>
      <c r="Y37" s="170"/>
      <c r="Z37" s="169">
        <v>59</v>
      </c>
      <c r="AA37" s="169">
        <v>101.16121267705155</v>
      </c>
      <c r="AB37" s="169">
        <v>383416.94915254239</v>
      </c>
      <c r="AC37" s="169">
        <v>3919.0880617380308</v>
      </c>
    </row>
    <row r="38" spans="1:29" ht="14.25">
      <c r="A38" s="68" t="s">
        <v>11</v>
      </c>
      <c r="B38" s="10">
        <f t="shared" si="14"/>
        <v>137</v>
      </c>
      <c r="C38" s="210">
        <f t="shared" si="3"/>
        <v>88.440583941605908</v>
      </c>
      <c r="D38" s="10">
        <f t="shared" si="4"/>
        <v>353226.27737226279</v>
      </c>
      <c r="E38" s="10">
        <f t="shared" si="5"/>
        <v>4071.516188036393</v>
      </c>
      <c r="F38" s="10">
        <f t="shared" si="6"/>
        <v>0</v>
      </c>
      <c r="G38" s="210">
        <f t="shared" si="7"/>
        <v>0</v>
      </c>
      <c r="H38" s="10">
        <f t="shared" si="8"/>
        <v>0</v>
      </c>
      <c r="I38" s="10">
        <f t="shared" si="9"/>
        <v>0</v>
      </c>
      <c r="J38" s="10">
        <f t="shared" si="10"/>
        <v>137</v>
      </c>
      <c r="K38" s="210">
        <f t="shared" si="11"/>
        <v>88.440583941605908</v>
      </c>
      <c r="L38" s="10">
        <f t="shared" si="12"/>
        <v>353226.27737226279</v>
      </c>
      <c r="M38" s="10">
        <f t="shared" si="13"/>
        <v>4071.516188036393</v>
      </c>
      <c r="O38" s="168" t="s">
        <v>428</v>
      </c>
      <c r="P38" s="168" t="s">
        <v>429</v>
      </c>
      <c r="Q38" s="168" t="s">
        <v>11</v>
      </c>
      <c r="R38" s="169">
        <v>137</v>
      </c>
      <c r="S38" s="169">
        <v>88.440583941605908</v>
      </c>
      <c r="T38" s="169">
        <v>353226.27737226279</v>
      </c>
      <c r="U38" s="169">
        <v>4071.516188036393</v>
      </c>
      <c r="V38" s="170"/>
      <c r="W38" s="170"/>
      <c r="X38" s="170"/>
      <c r="Y38" s="170"/>
      <c r="Z38" s="169">
        <v>137</v>
      </c>
      <c r="AA38" s="169">
        <v>88.440583941605908</v>
      </c>
      <c r="AB38" s="169">
        <v>353226.27737226279</v>
      </c>
      <c r="AC38" s="169">
        <v>4071.516188036393</v>
      </c>
    </row>
    <row r="39" spans="1:29" ht="14.25">
      <c r="A39" s="68" t="s">
        <v>12</v>
      </c>
      <c r="B39" s="10">
        <f t="shared" si="14"/>
        <v>81</v>
      </c>
      <c r="C39" s="210">
        <f t="shared" si="3"/>
        <v>101.60150543676281</v>
      </c>
      <c r="D39" s="10">
        <f t="shared" si="4"/>
        <v>396401.23456790124</v>
      </c>
      <c r="E39" s="10">
        <f t="shared" si="5"/>
        <v>3930.8481033873163</v>
      </c>
      <c r="F39" s="10">
        <f t="shared" si="6"/>
        <v>0</v>
      </c>
      <c r="G39" s="210">
        <f t="shared" si="7"/>
        <v>0</v>
      </c>
      <c r="H39" s="10">
        <f t="shared" si="8"/>
        <v>0</v>
      </c>
      <c r="I39" s="10">
        <f t="shared" si="9"/>
        <v>0</v>
      </c>
      <c r="J39" s="10">
        <f t="shared" si="10"/>
        <v>81</v>
      </c>
      <c r="K39" s="210">
        <f t="shared" si="11"/>
        <v>101.60150543676281</v>
      </c>
      <c r="L39" s="10">
        <f t="shared" si="12"/>
        <v>396401.23456790124</v>
      </c>
      <c r="M39" s="10">
        <f t="shared" si="13"/>
        <v>3930.8481033873163</v>
      </c>
      <c r="O39" s="168" t="s">
        <v>428</v>
      </c>
      <c r="P39" s="168" t="s">
        <v>429</v>
      </c>
      <c r="Q39" s="168" t="s">
        <v>12</v>
      </c>
      <c r="R39" s="169">
        <v>81</v>
      </c>
      <c r="S39" s="169">
        <v>101.60150543676281</v>
      </c>
      <c r="T39" s="169">
        <v>396401.23456790124</v>
      </c>
      <c r="U39" s="169">
        <v>3930.8481033873163</v>
      </c>
      <c r="V39" s="170"/>
      <c r="W39" s="170"/>
      <c r="X39" s="170"/>
      <c r="Y39" s="170"/>
      <c r="Z39" s="169">
        <v>81</v>
      </c>
      <c r="AA39" s="169">
        <v>101.60150543676281</v>
      </c>
      <c r="AB39" s="169">
        <v>396401.23456790124</v>
      </c>
      <c r="AC39" s="169">
        <v>3930.8481033873163</v>
      </c>
    </row>
    <row r="40" spans="1:29" ht="14.25">
      <c r="A40" s="68" t="s">
        <v>13</v>
      </c>
      <c r="B40" s="10">
        <f t="shared" si="14"/>
        <v>20</v>
      </c>
      <c r="C40" s="210">
        <f t="shared" si="3"/>
        <v>127.86600000000003</v>
      </c>
      <c r="D40" s="10">
        <f t="shared" si="4"/>
        <v>403325</v>
      </c>
      <c r="E40" s="10">
        <f t="shared" si="5"/>
        <v>3312.3869651873647</v>
      </c>
      <c r="F40" s="10">
        <f t="shared" si="6"/>
        <v>12</v>
      </c>
      <c r="G40" s="210">
        <f t="shared" si="7"/>
        <v>166.69999999999996</v>
      </c>
      <c r="H40" s="10">
        <f t="shared" si="8"/>
        <v>496250</v>
      </c>
      <c r="I40" s="10">
        <f t="shared" si="9"/>
        <v>2999.7492307833404</v>
      </c>
      <c r="J40" s="10">
        <f t="shared" si="10"/>
        <v>8</v>
      </c>
      <c r="K40" s="210">
        <f t="shared" si="11"/>
        <v>69.615000000000009</v>
      </c>
      <c r="L40" s="10">
        <f t="shared" si="12"/>
        <v>263937.5</v>
      </c>
      <c r="M40" s="10">
        <f t="shared" si="13"/>
        <v>3781.3435667933995</v>
      </c>
      <c r="O40" s="168" t="s">
        <v>428</v>
      </c>
      <c r="P40" s="168" t="s">
        <v>429</v>
      </c>
      <c r="Q40" s="168" t="s">
        <v>13</v>
      </c>
      <c r="R40" s="169">
        <v>20</v>
      </c>
      <c r="S40" s="169">
        <v>127.86600000000003</v>
      </c>
      <c r="T40" s="169">
        <v>403325</v>
      </c>
      <c r="U40" s="169">
        <v>3312.3869651873647</v>
      </c>
      <c r="V40" s="169">
        <v>12</v>
      </c>
      <c r="W40" s="169">
        <v>166.69999999999996</v>
      </c>
      <c r="X40" s="169">
        <v>496250</v>
      </c>
      <c r="Y40" s="169">
        <v>2999.7492307833404</v>
      </c>
      <c r="Z40" s="169">
        <v>8</v>
      </c>
      <c r="AA40" s="169">
        <v>69.615000000000009</v>
      </c>
      <c r="AB40" s="169">
        <v>263937.5</v>
      </c>
      <c r="AC40" s="169">
        <v>3781.3435667933995</v>
      </c>
    </row>
    <row r="41" spans="1:29" ht="14.25">
      <c r="A41" s="68" t="s">
        <v>103</v>
      </c>
      <c r="B41" s="10">
        <f t="shared" si="14"/>
        <v>43</v>
      </c>
      <c r="C41" s="210">
        <f t="shared" si="3"/>
        <v>88.877418604651169</v>
      </c>
      <c r="D41" s="10">
        <f t="shared" si="4"/>
        <v>216930.23255813954</v>
      </c>
      <c r="E41" s="10">
        <f t="shared" si="5"/>
        <v>2622.5160977494866</v>
      </c>
      <c r="F41" s="10">
        <f t="shared" si="6"/>
        <v>6</v>
      </c>
      <c r="G41" s="210">
        <f t="shared" si="7"/>
        <v>175.09049999999999</v>
      </c>
      <c r="H41" s="10">
        <f t="shared" si="8"/>
        <v>329000</v>
      </c>
      <c r="I41" s="10">
        <f t="shared" si="9"/>
        <v>1879.0282739497577</v>
      </c>
      <c r="J41" s="10">
        <f t="shared" si="10"/>
        <v>37</v>
      </c>
      <c r="K41" s="210">
        <f t="shared" si="11"/>
        <v>74.896918918918914</v>
      </c>
      <c r="L41" s="10">
        <f t="shared" si="12"/>
        <v>198756.75675675675</v>
      </c>
      <c r="M41" s="10">
        <f t="shared" si="13"/>
        <v>2743.0816907980911</v>
      </c>
      <c r="O41" s="168" t="s">
        <v>428</v>
      </c>
      <c r="P41" s="168" t="s">
        <v>429</v>
      </c>
      <c r="Q41" s="168" t="s">
        <v>103</v>
      </c>
      <c r="R41" s="169">
        <v>43</v>
      </c>
      <c r="S41" s="169">
        <v>88.877418604651169</v>
      </c>
      <c r="T41" s="169">
        <v>216930.23255813954</v>
      </c>
      <c r="U41" s="169">
        <v>2622.5160977494866</v>
      </c>
      <c r="V41" s="169">
        <v>6</v>
      </c>
      <c r="W41" s="169">
        <v>175.09049999999999</v>
      </c>
      <c r="X41" s="169">
        <v>329000</v>
      </c>
      <c r="Y41" s="169">
        <v>1879.0282739497577</v>
      </c>
      <c r="Z41" s="169">
        <v>37</v>
      </c>
      <c r="AA41" s="169">
        <v>74.896918918918914</v>
      </c>
      <c r="AB41" s="169">
        <v>198756.75675675675</v>
      </c>
      <c r="AC41" s="169">
        <v>2743.0816907980911</v>
      </c>
    </row>
    <row r="42" spans="1:29" ht="14.25">
      <c r="A42" s="68" t="s">
        <v>34</v>
      </c>
      <c r="B42" s="10">
        <f t="shared" si="14"/>
        <v>212</v>
      </c>
      <c r="C42" s="210">
        <f t="shared" si="3"/>
        <v>83.737096473248315</v>
      </c>
      <c r="D42" s="10">
        <f t="shared" si="4"/>
        <v>234526.53773584907</v>
      </c>
      <c r="E42" s="10">
        <f t="shared" si="5"/>
        <v>2852.3988504134845</v>
      </c>
      <c r="F42" s="10">
        <f t="shared" si="6"/>
        <v>0</v>
      </c>
      <c r="G42" s="210">
        <f t="shared" si="7"/>
        <v>0</v>
      </c>
      <c r="H42" s="10">
        <f t="shared" si="8"/>
        <v>0</v>
      </c>
      <c r="I42" s="10">
        <f t="shared" si="9"/>
        <v>0</v>
      </c>
      <c r="J42" s="10">
        <f t="shared" si="10"/>
        <v>212</v>
      </c>
      <c r="K42" s="210">
        <f t="shared" si="11"/>
        <v>83.737096473248315</v>
      </c>
      <c r="L42" s="10">
        <f t="shared" si="12"/>
        <v>234526.53773584907</v>
      </c>
      <c r="M42" s="10">
        <f t="shared" si="13"/>
        <v>2852.3988504134845</v>
      </c>
      <c r="O42" s="168" t="s">
        <v>428</v>
      </c>
      <c r="P42" s="168" t="s">
        <v>429</v>
      </c>
      <c r="Q42" s="168" t="s">
        <v>34</v>
      </c>
      <c r="R42" s="169">
        <v>212</v>
      </c>
      <c r="S42" s="169">
        <v>83.737096473248315</v>
      </c>
      <c r="T42" s="169">
        <v>234526.53773584907</v>
      </c>
      <c r="U42" s="169">
        <v>2852.3988504134845</v>
      </c>
      <c r="V42" s="170"/>
      <c r="W42" s="170"/>
      <c r="X42" s="170"/>
      <c r="Y42" s="170"/>
      <c r="Z42" s="169">
        <v>212</v>
      </c>
      <c r="AA42" s="169">
        <v>83.737096473248315</v>
      </c>
      <c r="AB42" s="169">
        <v>234526.53773584907</v>
      </c>
      <c r="AC42" s="169">
        <v>2852.3988504134845</v>
      </c>
    </row>
    <row r="43" spans="1:29" ht="14.25">
      <c r="A43" s="5" t="s">
        <v>143</v>
      </c>
      <c r="B43" s="6">
        <f>R117</f>
        <v>816</v>
      </c>
      <c r="C43" s="209">
        <f t="shared" ref="C43:M43" si="15">S117</f>
        <v>102.44142907794729</v>
      </c>
      <c r="D43" s="6">
        <f t="shared" si="15"/>
        <v>306789.28411910671</v>
      </c>
      <c r="E43" s="6">
        <f t="shared" si="15"/>
        <v>3068.5402348064436</v>
      </c>
      <c r="F43" s="182">
        <f>V117</f>
        <v>150</v>
      </c>
      <c r="G43" s="212">
        <f t="shared" ref="G43:I43" si="16">W117</f>
        <v>180.10739075380573</v>
      </c>
      <c r="H43" s="182">
        <f t="shared" si="16"/>
        <v>473546.79054054053</v>
      </c>
      <c r="I43" s="182">
        <f t="shared" si="16"/>
        <v>2473.1990462212061</v>
      </c>
      <c r="J43" s="6">
        <f t="shared" si="15"/>
        <v>666</v>
      </c>
      <c r="K43" s="209">
        <f t="shared" si="15"/>
        <v>84.922791105949059</v>
      </c>
      <c r="L43" s="6">
        <f t="shared" si="15"/>
        <v>269281.51671732526</v>
      </c>
      <c r="M43" s="6">
        <f t="shared" si="15"/>
        <v>3202.6505786582179</v>
      </c>
      <c r="O43" s="168" t="s">
        <v>428</v>
      </c>
      <c r="P43" s="168" t="s">
        <v>429</v>
      </c>
      <c r="Q43" s="168" t="s">
        <v>26</v>
      </c>
      <c r="R43" s="169">
        <v>33</v>
      </c>
      <c r="S43" s="169">
        <v>74.032699083861857</v>
      </c>
      <c r="T43" s="169">
        <v>299242.42424242425</v>
      </c>
      <c r="U43" s="169">
        <v>4102.6624925610604</v>
      </c>
      <c r="V43" s="170"/>
      <c r="W43" s="170"/>
      <c r="X43" s="170"/>
      <c r="Y43" s="170"/>
      <c r="Z43" s="169">
        <v>33</v>
      </c>
      <c r="AA43" s="169">
        <v>74.032699083861857</v>
      </c>
      <c r="AB43" s="169">
        <v>299242.42424242425</v>
      </c>
      <c r="AC43" s="169">
        <v>4102.6624925610604</v>
      </c>
    </row>
    <row r="44" spans="1:29" ht="14.25">
      <c r="A44" s="68" t="s">
        <v>104</v>
      </c>
      <c r="B44" s="10">
        <f>R44</f>
        <v>51</v>
      </c>
      <c r="C44" s="210">
        <f t="shared" ref="C44:C64" si="17">S44</f>
        <v>142.59925428439092</v>
      </c>
      <c r="D44" s="10">
        <f t="shared" ref="D44:D64" si="18">T44</f>
        <v>230000</v>
      </c>
      <c r="E44" s="10">
        <f t="shared" ref="E44:E64" si="19">U44</f>
        <v>1627.5849987945612</v>
      </c>
      <c r="F44" s="10">
        <f t="shared" ref="F44:F64" si="20">V44</f>
        <v>47</v>
      </c>
      <c r="G44" s="210">
        <f t="shared" ref="G44:G64" si="21">W44</f>
        <v>143.54042553191488</v>
      </c>
      <c r="H44" s="10">
        <f t="shared" ref="H44:H64" si="22">X44</f>
        <v>228510.63829787233</v>
      </c>
      <c r="I44" s="10">
        <f t="shared" ref="I44:I64" si="23">Y44</f>
        <v>1604.2913913079888</v>
      </c>
      <c r="J44" s="10">
        <f t="shared" ref="J44:J64" si="24">Z44</f>
        <v>4</v>
      </c>
      <c r="K44" s="210">
        <f t="shared" ref="K44:K64" si="25">AA44</f>
        <v>131.54049212598426</v>
      </c>
      <c r="L44" s="10">
        <f t="shared" ref="L44:L64" si="26">AB44</f>
        <v>247500</v>
      </c>
      <c r="M44" s="10">
        <f t="shared" ref="M44:M64" si="27">AC44</f>
        <v>1901.2848867617847</v>
      </c>
      <c r="O44" s="168" t="s">
        <v>430</v>
      </c>
      <c r="P44" s="168" t="s">
        <v>431</v>
      </c>
      <c r="Q44" s="168" t="s">
        <v>104</v>
      </c>
      <c r="R44" s="169">
        <v>51</v>
      </c>
      <c r="S44" s="169">
        <v>142.59925428439092</v>
      </c>
      <c r="T44" s="169">
        <v>230000</v>
      </c>
      <c r="U44" s="169">
        <v>1627.5849987945612</v>
      </c>
      <c r="V44" s="169">
        <v>47</v>
      </c>
      <c r="W44" s="169">
        <v>143.54042553191488</v>
      </c>
      <c r="X44" s="169">
        <v>228510.63829787233</v>
      </c>
      <c r="Y44" s="169">
        <v>1604.2913913079888</v>
      </c>
      <c r="Z44" s="169">
        <v>4</v>
      </c>
      <c r="AA44" s="169">
        <v>131.54049212598426</v>
      </c>
      <c r="AB44" s="169">
        <v>247500</v>
      </c>
      <c r="AC44" s="169">
        <v>1901.2848867617847</v>
      </c>
    </row>
    <row r="45" spans="1:29" ht="14.25">
      <c r="A45" s="68" t="s">
        <v>105</v>
      </c>
      <c r="B45" s="10">
        <f t="shared" ref="B45:B64" si="28">R45</f>
        <v>16</v>
      </c>
      <c r="C45" s="210">
        <f t="shared" si="17"/>
        <v>99.5625</v>
      </c>
      <c r="D45" s="10">
        <f t="shared" si="18"/>
        <v>131878.75</v>
      </c>
      <c r="E45" s="10">
        <f t="shared" si="19"/>
        <v>1349.7357613073636</v>
      </c>
      <c r="F45" s="10">
        <f t="shared" si="20"/>
        <v>0</v>
      </c>
      <c r="G45" s="210">
        <f t="shared" si="21"/>
        <v>0</v>
      </c>
      <c r="H45" s="10">
        <f t="shared" si="22"/>
        <v>0</v>
      </c>
      <c r="I45" s="10">
        <f t="shared" si="23"/>
        <v>0</v>
      </c>
      <c r="J45" s="10">
        <f t="shared" si="24"/>
        <v>16</v>
      </c>
      <c r="K45" s="210">
        <f t="shared" si="25"/>
        <v>99.5625</v>
      </c>
      <c r="L45" s="10">
        <f t="shared" si="26"/>
        <v>131878.75</v>
      </c>
      <c r="M45" s="10">
        <f t="shared" si="27"/>
        <v>1349.7357613073636</v>
      </c>
      <c r="O45" s="168" t="s">
        <v>430</v>
      </c>
      <c r="P45" s="168" t="s">
        <v>431</v>
      </c>
      <c r="Q45" s="168" t="s">
        <v>105</v>
      </c>
      <c r="R45" s="169">
        <v>16</v>
      </c>
      <c r="S45" s="169">
        <v>99.5625</v>
      </c>
      <c r="T45" s="169">
        <v>131878.75</v>
      </c>
      <c r="U45" s="169">
        <v>1349.7357613073636</v>
      </c>
      <c r="V45" s="170"/>
      <c r="W45" s="170"/>
      <c r="X45" s="170"/>
      <c r="Y45" s="170"/>
      <c r="Z45" s="169">
        <v>16</v>
      </c>
      <c r="AA45" s="169">
        <v>99.5625</v>
      </c>
      <c r="AB45" s="169">
        <v>131878.75</v>
      </c>
      <c r="AC45" s="169">
        <v>1349.7357613073636</v>
      </c>
    </row>
    <row r="46" spans="1:29" ht="14.25">
      <c r="A46" s="68" t="s">
        <v>43</v>
      </c>
      <c r="B46" s="10">
        <f t="shared" si="28"/>
        <v>5</v>
      </c>
      <c r="C46" s="210">
        <f t="shared" si="17"/>
        <v>106</v>
      </c>
      <c r="D46" s="10">
        <f t="shared" si="18"/>
        <v>178500</v>
      </c>
      <c r="E46" s="10">
        <f t="shared" si="19"/>
        <v>1586.3823238794193</v>
      </c>
      <c r="F46" s="10">
        <f t="shared" si="20"/>
        <v>1</v>
      </c>
      <c r="G46" s="210">
        <f t="shared" si="21"/>
        <v>217</v>
      </c>
      <c r="H46" s="10">
        <f t="shared" si="22"/>
        <v>390000</v>
      </c>
      <c r="I46" s="10">
        <f t="shared" si="23"/>
        <v>1797.2350230414747</v>
      </c>
      <c r="J46" s="10">
        <f t="shared" si="24"/>
        <v>4</v>
      </c>
      <c r="K46" s="210">
        <f t="shared" si="25"/>
        <v>78.25</v>
      </c>
      <c r="L46" s="10">
        <f t="shared" si="26"/>
        <v>125625</v>
      </c>
      <c r="M46" s="10">
        <f t="shared" si="27"/>
        <v>1533.6691490889054</v>
      </c>
      <c r="O46" s="168" t="s">
        <v>430</v>
      </c>
      <c r="P46" s="168" t="s">
        <v>431</v>
      </c>
      <c r="Q46" s="168" t="s">
        <v>43</v>
      </c>
      <c r="R46" s="169">
        <v>5</v>
      </c>
      <c r="S46" s="169">
        <v>106</v>
      </c>
      <c r="T46" s="169">
        <v>178500</v>
      </c>
      <c r="U46" s="169">
        <v>1586.3823238794193</v>
      </c>
      <c r="V46" s="169">
        <v>1</v>
      </c>
      <c r="W46" s="169">
        <v>217</v>
      </c>
      <c r="X46" s="169">
        <v>390000</v>
      </c>
      <c r="Y46" s="169">
        <v>1797.2350230414747</v>
      </c>
      <c r="Z46" s="169">
        <v>4</v>
      </c>
      <c r="AA46" s="169">
        <v>78.25</v>
      </c>
      <c r="AB46" s="169">
        <v>125625</v>
      </c>
      <c r="AC46" s="169">
        <v>1533.6691490889054</v>
      </c>
    </row>
    <row r="47" spans="1:29" ht="14.25">
      <c r="A47" s="68" t="s">
        <v>106</v>
      </c>
      <c r="B47" s="10">
        <f t="shared" si="28"/>
        <v>48</v>
      </c>
      <c r="C47" s="210">
        <f t="shared" si="17"/>
        <v>90.496937458333335</v>
      </c>
      <c r="D47" s="10">
        <f t="shared" si="18"/>
        <v>294745.83333333331</v>
      </c>
      <c r="E47" s="10">
        <f t="shared" si="19"/>
        <v>3269.6283698111693</v>
      </c>
      <c r="F47" s="10">
        <f t="shared" si="20"/>
        <v>0</v>
      </c>
      <c r="G47" s="210">
        <f t="shared" si="21"/>
        <v>0</v>
      </c>
      <c r="H47" s="10">
        <f t="shared" si="22"/>
        <v>0</v>
      </c>
      <c r="I47" s="10">
        <f t="shared" si="23"/>
        <v>0</v>
      </c>
      <c r="J47" s="10">
        <f t="shared" si="24"/>
        <v>48</v>
      </c>
      <c r="K47" s="210">
        <f t="shared" si="25"/>
        <v>90.496937458333335</v>
      </c>
      <c r="L47" s="10">
        <f t="shared" si="26"/>
        <v>294745.83333333331</v>
      </c>
      <c r="M47" s="10">
        <f t="shared" si="27"/>
        <v>3269.6283698111693</v>
      </c>
      <c r="O47" s="168" t="s">
        <v>430</v>
      </c>
      <c r="P47" s="168" t="s">
        <v>431</v>
      </c>
      <c r="Q47" s="168" t="s">
        <v>106</v>
      </c>
      <c r="R47" s="169">
        <v>48</v>
      </c>
      <c r="S47" s="169">
        <v>90.496937458333335</v>
      </c>
      <c r="T47" s="169">
        <v>294745.83333333331</v>
      </c>
      <c r="U47" s="169">
        <v>3269.6283698111693</v>
      </c>
      <c r="V47" s="170"/>
      <c r="W47" s="170"/>
      <c r="X47" s="170"/>
      <c r="Y47" s="170"/>
      <c r="Z47" s="169">
        <v>48</v>
      </c>
      <c r="AA47" s="169">
        <v>90.496937458333335</v>
      </c>
      <c r="AB47" s="169">
        <v>294745.83333333331</v>
      </c>
      <c r="AC47" s="169">
        <v>3269.6283698111693</v>
      </c>
    </row>
    <row r="48" spans="1:29" ht="14.25">
      <c r="A48" s="68" t="s">
        <v>107</v>
      </c>
      <c r="B48" s="10">
        <f t="shared" si="28"/>
        <v>17</v>
      </c>
      <c r="C48" s="210">
        <f t="shared" si="17"/>
        <v>86.044182352941178</v>
      </c>
      <c r="D48" s="10">
        <f t="shared" si="18"/>
        <v>120305.88235294117</v>
      </c>
      <c r="E48" s="10">
        <f t="shared" si="19"/>
        <v>1490.4491780232247</v>
      </c>
      <c r="F48" s="10">
        <f t="shared" si="20"/>
        <v>3</v>
      </c>
      <c r="G48" s="210">
        <f t="shared" si="21"/>
        <v>169.21666666666667</v>
      </c>
      <c r="H48" s="10">
        <f t="shared" si="22"/>
        <v>240000</v>
      </c>
      <c r="I48" s="10">
        <f t="shared" si="23"/>
        <v>1451.6805134654105</v>
      </c>
      <c r="J48" s="10">
        <f t="shared" si="24"/>
        <v>14</v>
      </c>
      <c r="K48" s="210">
        <f t="shared" si="25"/>
        <v>68.221507142857135</v>
      </c>
      <c r="L48" s="10">
        <f t="shared" si="26"/>
        <v>94657.142857142855</v>
      </c>
      <c r="M48" s="10">
        <f t="shared" si="27"/>
        <v>1498.7567489998996</v>
      </c>
      <c r="O48" s="168" t="s">
        <v>430</v>
      </c>
      <c r="P48" s="168" t="s">
        <v>431</v>
      </c>
      <c r="Q48" s="168" t="s">
        <v>107</v>
      </c>
      <c r="R48" s="169">
        <v>17</v>
      </c>
      <c r="S48" s="169">
        <v>86.044182352941178</v>
      </c>
      <c r="T48" s="169">
        <v>120305.88235294117</v>
      </c>
      <c r="U48" s="169">
        <v>1490.4491780232247</v>
      </c>
      <c r="V48" s="169">
        <v>3</v>
      </c>
      <c r="W48" s="169">
        <v>169.21666666666667</v>
      </c>
      <c r="X48" s="169">
        <v>240000</v>
      </c>
      <c r="Y48" s="169">
        <v>1451.6805134654105</v>
      </c>
      <c r="Z48" s="169">
        <v>14</v>
      </c>
      <c r="AA48" s="169">
        <v>68.221507142857135</v>
      </c>
      <c r="AB48" s="169">
        <v>94657.142857142855</v>
      </c>
      <c r="AC48" s="169">
        <v>1498.7567489998996</v>
      </c>
    </row>
    <row r="49" spans="1:29" ht="14.25">
      <c r="A49" s="68" t="s">
        <v>108</v>
      </c>
      <c r="B49" s="10">
        <f t="shared" si="28"/>
        <v>2</v>
      </c>
      <c r="C49" s="210">
        <f t="shared" si="17"/>
        <v>343.01574803149606</v>
      </c>
      <c r="D49" s="10">
        <f t="shared" si="18"/>
        <v>1890000</v>
      </c>
      <c r="E49" s="10">
        <f t="shared" si="19"/>
        <v>6355.3515198252044</v>
      </c>
      <c r="F49" s="10">
        <f t="shared" si="20"/>
        <v>2</v>
      </c>
      <c r="G49" s="210">
        <f t="shared" si="21"/>
        <v>343.01574803149606</v>
      </c>
      <c r="H49" s="10">
        <f t="shared" si="22"/>
        <v>1890000</v>
      </c>
      <c r="I49" s="10">
        <f t="shared" si="23"/>
        <v>6355.3515198252044</v>
      </c>
      <c r="J49" s="10">
        <f t="shared" si="24"/>
        <v>0</v>
      </c>
      <c r="K49" s="210">
        <f t="shared" si="25"/>
        <v>0</v>
      </c>
      <c r="L49" s="10">
        <f t="shared" si="26"/>
        <v>0</v>
      </c>
      <c r="M49" s="10">
        <f t="shared" si="27"/>
        <v>0</v>
      </c>
      <c r="O49" s="168" t="s">
        <v>430</v>
      </c>
      <c r="P49" s="168" t="s">
        <v>431</v>
      </c>
      <c r="Q49" s="168" t="s">
        <v>108</v>
      </c>
      <c r="R49" s="169">
        <v>2</v>
      </c>
      <c r="S49" s="169">
        <v>343.01574803149606</v>
      </c>
      <c r="T49" s="169">
        <v>1890000</v>
      </c>
      <c r="U49" s="169">
        <v>6355.3515198252044</v>
      </c>
      <c r="V49" s="169">
        <v>2</v>
      </c>
      <c r="W49" s="169">
        <v>343.01574803149606</v>
      </c>
      <c r="X49" s="169">
        <v>1890000</v>
      </c>
      <c r="Y49" s="169">
        <v>6355.3515198252044</v>
      </c>
      <c r="Z49" s="170"/>
      <c r="AA49" s="170"/>
      <c r="AB49" s="170"/>
      <c r="AC49" s="170"/>
    </row>
    <row r="50" spans="1:29" ht="14.25">
      <c r="A50" s="68" t="s">
        <v>109</v>
      </c>
      <c r="B50" s="10">
        <f t="shared" si="28"/>
        <v>82</v>
      </c>
      <c r="C50" s="210">
        <f t="shared" si="17"/>
        <v>110.95713607509123</v>
      </c>
      <c r="D50" s="10">
        <f t="shared" si="18"/>
        <v>466463.41463414632</v>
      </c>
      <c r="E50" s="10">
        <f t="shared" si="19"/>
        <v>4230.6102936722409</v>
      </c>
      <c r="F50" s="10">
        <f t="shared" si="20"/>
        <v>15</v>
      </c>
      <c r="G50" s="210">
        <f t="shared" si="21"/>
        <v>198.86233333333334</v>
      </c>
      <c r="H50" s="10">
        <f t="shared" si="22"/>
        <v>621200</v>
      </c>
      <c r="I50" s="10">
        <f t="shared" si="23"/>
        <v>3273.4590621546099</v>
      </c>
      <c r="J50" s="10">
        <f t="shared" si="24"/>
        <v>67</v>
      </c>
      <c r="K50" s="210">
        <f t="shared" si="25"/>
        <v>91.276868032201222</v>
      </c>
      <c r="L50" s="10">
        <f t="shared" si="26"/>
        <v>431820.89552238805</v>
      </c>
      <c r="M50" s="10">
        <f t="shared" si="27"/>
        <v>4444.8978828179816</v>
      </c>
      <c r="O50" s="168" t="s">
        <v>430</v>
      </c>
      <c r="P50" s="168" t="s">
        <v>431</v>
      </c>
      <c r="Q50" s="168" t="s">
        <v>109</v>
      </c>
      <c r="R50" s="169">
        <v>82</v>
      </c>
      <c r="S50" s="169">
        <v>110.95713607509123</v>
      </c>
      <c r="T50" s="169">
        <v>466463.41463414632</v>
      </c>
      <c r="U50" s="169">
        <v>4230.6102936722409</v>
      </c>
      <c r="V50" s="169">
        <v>15</v>
      </c>
      <c r="W50" s="169">
        <v>198.86233333333334</v>
      </c>
      <c r="X50" s="169">
        <v>621200</v>
      </c>
      <c r="Y50" s="169">
        <v>3273.4590621546099</v>
      </c>
      <c r="Z50" s="169">
        <v>67</v>
      </c>
      <c r="AA50" s="169">
        <v>91.276868032201222</v>
      </c>
      <c r="AB50" s="169">
        <v>431820.89552238805</v>
      </c>
      <c r="AC50" s="169">
        <v>4444.8978828179816</v>
      </c>
    </row>
    <row r="51" spans="1:29" ht="14.25">
      <c r="A51" s="68" t="s">
        <v>50</v>
      </c>
      <c r="B51" s="10">
        <f t="shared" si="28"/>
        <v>24</v>
      </c>
      <c r="C51" s="210">
        <f t="shared" si="17"/>
        <v>152.32108595800523</v>
      </c>
      <c r="D51" s="10">
        <f t="shared" si="18"/>
        <v>460583.33333333331</v>
      </c>
      <c r="E51" s="10">
        <f t="shared" si="19"/>
        <v>3019.6382957405208</v>
      </c>
      <c r="F51" s="10">
        <f t="shared" si="20"/>
        <v>19</v>
      </c>
      <c r="G51" s="210">
        <f t="shared" si="21"/>
        <v>172.78400331537503</v>
      </c>
      <c r="H51" s="10">
        <f t="shared" si="22"/>
        <v>511473.68421052629</v>
      </c>
      <c r="I51" s="10">
        <f t="shared" si="23"/>
        <v>2868.8718750997928</v>
      </c>
      <c r="J51" s="10">
        <f t="shared" si="24"/>
        <v>5</v>
      </c>
      <c r="K51" s="210">
        <f t="shared" si="25"/>
        <v>74.561999999999998</v>
      </c>
      <c r="L51" s="10">
        <f t="shared" si="26"/>
        <v>267200</v>
      </c>
      <c r="M51" s="10">
        <f t="shared" si="27"/>
        <v>3592.5506941752901</v>
      </c>
      <c r="O51" s="168" t="s">
        <v>430</v>
      </c>
      <c r="P51" s="168" t="s">
        <v>431</v>
      </c>
      <c r="Q51" s="168" t="s">
        <v>50</v>
      </c>
      <c r="R51" s="169">
        <v>24</v>
      </c>
      <c r="S51" s="169">
        <v>152.32108595800523</v>
      </c>
      <c r="T51" s="169">
        <v>460583.33333333331</v>
      </c>
      <c r="U51" s="169">
        <v>3019.6382957405208</v>
      </c>
      <c r="V51" s="169">
        <v>19</v>
      </c>
      <c r="W51" s="169">
        <v>172.78400331537503</v>
      </c>
      <c r="X51" s="169">
        <v>511473.68421052629</v>
      </c>
      <c r="Y51" s="169">
        <v>2868.8718750997928</v>
      </c>
      <c r="Z51" s="169">
        <v>5</v>
      </c>
      <c r="AA51" s="169">
        <v>74.561999999999998</v>
      </c>
      <c r="AB51" s="169">
        <v>267200</v>
      </c>
      <c r="AC51" s="169">
        <v>3592.5506941752901</v>
      </c>
    </row>
    <row r="52" spans="1:29" ht="14.25">
      <c r="A52" s="68" t="s">
        <v>110</v>
      </c>
      <c r="B52" s="10">
        <f t="shared" si="28"/>
        <v>21</v>
      </c>
      <c r="C52" s="210">
        <f t="shared" si="17"/>
        <v>91.463071428571425</v>
      </c>
      <c r="D52" s="10">
        <f t="shared" si="18"/>
        <v>129219.71428571429</v>
      </c>
      <c r="E52" s="10">
        <f t="shared" si="19"/>
        <v>1486.4990584889465</v>
      </c>
      <c r="F52" s="10">
        <f t="shared" si="20"/>
        <v>4</v>
      </c>
      <c r="G52" s="210">
        <f t="shared" si="21"/>
        <v>115.75</v>
      </c>
      <c r="H52" s="10">
        <f t="shared" si="22"/>
        <v>190000</v>
      </c>
      <c r="I52" s="10">
        <f t="shared" si="23"/>
        <v>1768.4557950949365</v>
      </c>
      <c r="J52" s="10">
        <f t="shared" si="24"/>
        <v>17</v>
      </c>
      <c r="K52" s="210">
        <f t="shared" si="25"/>
        <v>85.748500000000007</v>
      </c>
      <c r="L52" s="10">
        <f t="shared" si="26"/>
        <v>114918.4705882353</v>
      </c>
      <c r="M52" s="10">
        <f t="shared" si="27"/>
        <v>1420.156296934596</v>
      </c>
      <c r="O52" s="168" t="s">
        <v>430</v>
      </c>
      <c r="P52" s="168" t="s">
        <v>431</v>
      </c>
      <c r="Q52" s="168" t="s">
        <v>110</v>
      </c>
      <c r="R52" s="169">
        <v>21</v>
      </c>
      <c r="S52" s="169">
        <v>91.463071428571425</v>
      </c>
      <c r="T52" s="169">
        <v>129219.71428571429</v>
      </c>
      <c r="U52" s="169">
        <v>1486.4990584889465</v>
      </c>
      <c r="V52" s="169">
        <v>4</v>
      </c>
      <c r="W52" s="169">
        <v>115.75</v>
      </c>
      <c r="X52" s="169">
        <v>190000</v>
      </c>
      <c r="Y52" s="169">
        <v>1768.4557950949365</v>
      </c>
      <c r="Z52" s="169">
        <v>17</v>
      </c>
      <c r="AA52" s="169">
        <v>85.748500000000007</v>
      </c>
      <c r="AB52" s="169">
        <v>114918.4705882353</v>
      </c>
      <c r="AC52" s="169">
        <v>1420.156296934596</v>
      </c>
    </row>
    <row r="53" spans="1:29" ht="14.25">
      <c r="A53" s="68" t="s">
        <v>111</v>
      </c>
      <c r="B53" s="10">
        <f t="shared" si="28"/>
        <v>203</v>
      </c>
      <c r="C53" s="210">
        <f t="shared" si="17"/>
        <v>92.650738934670059</v>
      </c>
      <c r="D53" s="10">
        <f t="shared" si="18"/>
        <v>281619.80198019801</v>
      </c>
      <c r="E53" s="10">
        <f t="shared" si="19"/>
        <v>3196.3420798462512</v>
      </c>
      <c r="F53" s="10">
        <f t="shared" si="20"/>
        <v>11</v>
      </c>
      <c r="G53" s="210">
        <f t="shared" si="21"/>
        <v>242.1554937437366</v>
      </c>
      <c r="H53" s="10">
        <f t="shared" si="22"/>
        <v>599000</v>
      </c>
      <c r="I53" s="10">
        <f t="shared" si="23"/>
        <v>2548.5398383872771</v>
      </c>
      <c r="J53" s="10">
        <f t="shared" si="24"/>
        <v>192</v>
      </c>
      <c r="K53" s="210">
        <f t="shared" si="25"/>
        <v>84.085362357067297</v>
      </c>
      <c r="L53" s="10">
        <f t="shared" si="26"/>
        <v>265089.58333333331</v>
      </c>
      <c r="M53" s="10">
        <f t="shared" si="27"/>
        <v>3230.0817799222391</v>
      </c>
      <c r="O53" s="168" t="s">
        <v>430</v>
      </c>
      <c r="P53" s="168" t="s">
        <v>431</v>
      </c>
      <c r="Q53" s="168" t="s">
        <v>111</v>
      </c>
      <c r="R53" s="169">
        <v>203</v>
      </c>
      <c r="S53" s="169">
        <v>92.650738934670059</v>
      </c>
      <c r="T53" s="169">
        <v>281619.80198019801</v>
      </c>
      <c r="U53" s="169">
        <v>3196.3420798462512</v>
      </c>
      <c r="V53" s="169">
        <v>11</v>
      </c>
      <c r="W53" s="169">
        <v>242.1554937437366</v>
      </c>
      <c r="X53" s="169">
        <v>599000</v>
      </c>
      <c r="Y53" s="169">
        <v>2548.5398383872771</v>
      </c>
      <c r="Z53" s="169">
        <v>192</v>
      </c>
      <c r="AA53" s="169">
        <v>84.085362357067297</v>
      </c>
      <c r="AB53" s="169">
        <v>265089.58333333331</v>
      </c>
      <c r="AC53" s="169">
        <v>3230.0817799222391</v>
      </c>
    </row>
    <row r="54" spans="1:29" ht="14.25">
      <c r="A54" s="68" t="s">
        <v>44</v>
      </c>
      <c r="B54" s="10">
        <f t="shared" si="28"/>
        <v>61</v>
      </c>
      <c r="C54" s="210">
        <f t="shared" si="17"/>
        <v>82.732199761448058</v>
      </c>
      <c r="D54" s="10">
        <f t="shared" si="18"/>
        <v>350875.25925925927</v>
      </c>
      <c r="E54" s="10">
        <f t="shared" si="19"/>
        <v>4684.3408481541692</v>
      </c>
      <c r="F54" s="10">
        <f t="shared" si="20"/>
        <v>4</v>
      </c>
      <c r="G54" s="210">
        <f t="shared" si="21"/>
        <v>186.29976377952755</v>
      </c>
      <c r="H54" s="10">
        <f t="shared" si="22"/>
        <v>568000</v>
      </c>
      <c r="I54" s="10">
        <f t="shared" si="23"/>
        <v>3315.9610904708948</v>
      </c>
      <c r="J54" s="10">
        <f t="shared" si="24"/>
        <v>57</v>
      </c>
      <c r="K54" s="210">
        <f t="shared" si="25"/>
        <v>75.464300532109149</v>
      </c>
      <c r="L54" s="10">
        <f t="shared" si="26"/>
        <v>338103.21568627452</v>
      </c>
      <c r="M54" s="10">
        <f t="shared" si="27"/>
        <v>4764.8337750767159</v>
      </c>
      <c r="O54" s="168" t="s">
        <v>430</v>
      </c>
      <c r="P54" s="168" t="s">
        <v>431</v>
      </c>
      <c r="Q54" s="168" t="s">
        <v>44</v>
      </c>
      <c r="R54" s="169">
        <v>61</v>
      </c>
      <c r="S54" s="169">
        <v>82.732199761448058</v>
      </c>
      <c r="T54" s="169">
        <v>350875.25925925927</v>
      </c>
      <c r="U54" s="169">
        <v>4684.3408481541692</v>
      </c>
      <c r="V54" s="169">
        <v>4</v>
      </c>
      <c r="W54" s="169">
        <v>186.29976377952755</v>
      </c>
      <c r="X54" s="169">
        <v>568000</v>
      </c>
      <c r="Y54" s="169">
        <v>3315.9610904708948</v>
      </c>
      <c r="Z54" s="169">
        <v>57</v>
      </c>
      <c r="AA54" s="169">
        <v>75.464300532109149</v>
      </c>
      <c r="AB54" s="169">
        <v>338103.21568627452</v>
      </c>
      <c r="AC54" s="169">
        <v>4764.8337750767159</v>
      </c>
    </row>
    <row r="55" spans="1:29" ht="14.25">
      <c r="A55" s="68" t="s">
        <v>112</v>
      </c>
      <c r="B55" s="10">
        <f t="shared" si="28"/>
        <v>28</v>
      </c>
      <c r="C55" s="210">
        <f t="shared" si="17"/>
        <v>99.678112767154104</v>
      </c>
      <c r="D55" s="10">
        <f t="shared" si="18"/>
        <v>193911.25</v>
      </c>
      <c r="E55" s="10">
        <f t="shared" si="19"/>
        <v>1947.7681210039157</v>
      </c>
      <c r="F55" s="10">
        <f t="shared" si="20"/>
        <v>4</v>
      </c>
      <c r="G55" s="210">
        <f t="shared" si="21"/>
        <v>128.05378937007876</v>
      </c>
      <c r="H55" s="10">
        <f t="shared" si="22"/>
        <v>261903.75</v>
      </c>
      <c r="I55" s="10">
        <f t="shared" si="23"/>
        <v>2044.3886835146548</v>
      </c>
      <c r="J55" s="10">
        <f t="shared" si="24"/>
        <v>24</v>
      </c>
      <c r="K55" s="210">
        <f t="shared" si="25"/>
        <v>94.948833333333326</v>
      </c>
      <c r="L55" s="10">
        <f t="shared" si="26"/>
        <v>182579.16666666666</v>
      </c>
      <c r="M55" s="10">
        <f t="shared" si="27"/>
        <v>1931.6646939187922</v>
      </c>
      <c r="O55" s="168" t="s">
        <v>430</v>
      </c>
      <c r="P55" s="168" t="s">
        <v>431</v>
      </c>
      <c r="Q55" s="168" t="s">
        <v>112</v>
      </c>
      <c r="R55" s="169">
        <v>28</v>
      </c>
      <c r="S55" s="169">
        <v>99.678112767154104</v>
      </c>
      <c r="T55" s="169">
        <v>193911.25</v>
      </c>
      <c r="U55" s="169">
        <v>1947.7681210039157</v>
      </c>
      <c r="V55" s="169">
        <v>4</v>
      </c>
      <c r="W55" s="169">
        <v>128.05378937007876</v>
      </c>
      <c r="X55" s="169">
        <v>261903.75</v>
      </c>
      <c r="Y55" s="169">
        <v>2044.3886835146548</v>
      </c>
      <c r="Z55" s="169">
        <v>24</v>
      </c>
      <c r="AA55" s="169">
        <v>94.948833333333326</v>
      </c>
      <c r="AB55" s="169">
        <v>182579.16666666666</v>
      </c>
      <c r="AC55" s="169">
        <v>1931.6646939187922</v>
      </c>
    </row>
    <row r="56" spans="1:29" ht="14.25">
      <c r="A56" s="68" t="s">
        <v>46</v>
      </c>
      <c r="B56" s="10">
        <f t="shared" si="28"/>
        <v>27</v>
      </c>
      <c r="C56" s="210">
        <f t="shared" si="17"/>
        <v>217.32357734033246</v>
      </c>
      <c r="D56" s="10">
        <f t="shared" si="18"/>
        <v>728683.70370370371</v>
      </c>
      <c r="E56" s="10">
        <f t="shared" si="19"/>
        <v>2963.6988985717644</v>
      </c>
      <c r="F56" s="10">
        <f t="shared" si="20"/>
        <v>23</v>
      </c>
      <c r="G56" s="210">
        <f t="shared" si="21"/>
        <v>243.55376470386855</v>
      </c>
      <c r="H56" s="10">
        <f t="shared" si="22"/>
        <v>837772.17391304346</v>
      </c>
      <c r="I56" s="10">
        <f t="shared" si="23"/>
        <v>3217.6322446844601</v>
      </c>
      <c r="J56" s="10">
        <f t="shared" si="24"/>
        <v>4</v>
      </c>
      <c r="K56" s="210">
        <f t="shared" si="25"/>
        <v>66.5</v>
      </c>
      <c r="L56" s="10">
        <f t="shared" si="26"/>
        <v>101425</v>
      </c>
      <c r="M56" s="10">
        <f t="shared" si="27"/>
        <v>1503.5821584237681</v>
      </c>
      <c r="O56" s="168" t="s">
        <v>430</v>
      </c>
      <c r="P56" s="168" t="s">
        <v>431</v>
      </c>
      <c r="Q56" s="168" t="s">
        <v>46</v>
      </c>
      <c r="R56" s="169">
        <v>27</v>
      </c>
      <c r="S56" s="169">
        <v>217.32357734033246</v>
      </c>
      <c r="T56" s="169">
        <v>728683.70370370371</v>
      </c>
      <c r="U56" s="169">
        <v>2963.6988985717644</v>
      </c>
      <c r="V56" s="169">
        <v>23</v>
      </c>
      <c r="W56" s="169">
        <v>243.55376470386855</v>
      </c>
      <c r="X56" s="169">
        <v>837772.17391304346</v>
      </c>
      <c r="Y56" s="169">
        <v>3217.6322446844601</v>
      </c>
      <c r="Z56" s="169">
        <v>4</v>
      </c>
      <c r="AA56" s="169">
        <v>66.5</v>
      </c>
      <c r="AB56" s="169">
        <v>101425</v>
      </c>
      <c r="AC56" s="169">
        <v>1503.5821584237681</v>
      </c>
    </row>
    <row r="57" spans="1:29" ht="14.25">
      <c r="A57" s="68" t="s">
        <v>47</v>
      </c>
      <c r="B57" s="10">
        <f t="shared" si="28"/>
        <v>73</v>
      </c>
      <c r="C57" s="210">
        <f t="shared" si="17"/>
        <v>93.956886366087815</v>
      </c>
      <c r="D57" s="10">
        <f t="shared" si="18"/>
        <v>363481.94444444444</v>
      </c>
      <c r="E57" s="10">
        <f t="shared" si="19"/>
        <v>4009.4100765570756</v>
      </c>
      <c r="F57" s="10">
        <f t="shared" si="20"/>
        <v>0</v>
      </c>
      <c r="G57" s="210">
        <f t="shared" si="21"/>
        <v>0</v>
      </c>
      <c r="H57" s="10">
        <f t="shared" si="22"/>
        <v>0</v>
      </c>
      <c r="I57" s="10">
        <f t="shared" si="23"/>
        <v>0</v>
      </c>
      <c r="J57" s="10">
        <f t="shared" si="24"/>
        <v>73</v>
      </c>
      <c r="K57" s="210">
        <f t="shared" si="25"/>
        <v>93.956886366087815</v>
      </c>
      <c r="L57" s="10">
        <f t="shared" si="26"/>
        <v>363481.94444444444</v>
      </c>
      <c r="M57" s="10">
        <f t="shared" si="27"/>
        <v>4009.4100765570756</v>
      </c>
      <c r="O57" s="168" t="s">
        <v>430</v>
      </c>
      <c r="P57" s="168" t="s">
        <v>431</v>
      </c>
      <c r="Q57" s="168" t="s">
        <v>47</v>
      </c>
      <c r="R57" s="169">
        <v>73</v>
      </c>
      <c r="S57" s="169">
        <v>93.956886366087815</v>
      </c>
      <c r="T57" s="169">
        <v>363481.94444444444</v>
      </c>
      <c r="U57" s="169">
        <v>4009.4100765570756</v>
      </c>
      <c r="V57" s="170"/>
      <c r="W57" s="170"/>
      <c r="X57" s="170"/>
      <c r="Y57" s="170"/>
      <c r="Z57" s="169">
        <v>73</v>
      </c>
      <c r="AA57" s="169">
        <v>93.956886366087815</v>
      </c>
      <c r="AB57" s="169">
        <v>363481.94444444444</v>
      </c>
      <c r="AC57" s="169">
        <v>4009.4100765570756</v>
      </c>
    </row>
    <row r="58" spans="1:29" ht="14.25">
      <c r="A58" s="68" t="s">
        <v>113</v>
      </c>
      <c r="B58" s="10">
        <f t="shared" si="28"/>
        <v>8</v>
      </c>
      <c r="C58" s="210">
        <f t="shared" si="17"/>
        <v>67.571052508698045</v>
      </c>
      <c r="D58" s="10">
        <f t="shared" si="18"/>
        <v>91187.5</v>
      </c>
      <c r="E58" s="10">
        <f t="shared" si="19"/>
        <v>1467.2906246436191</v>
      </c>
      <c r="F58" s="10">
        <f t="shared" si="20"/>
        <v>0</v>
      </c>
      <c r="G58" s="210">
        <f t="shared" si="21"/>
        <v>0</v>
      </c>
      <c r="H58" s="10">
        <f t="shared" si="22"/>
        <v>0</v>
      </c>
      <c r="I58" s="10">
        <f t="shared" si="23"/>
        <v>0</v>
      </c>
      <c r="J58" s="10">
        <f t="shared" si="24"/>
        <v>8</v>
      </c>
      <c r="K58" s="210">
        <f t="shared" si="25"/>
        <v>67.571052508698045</v>
      </c>
      <c r="L58" s="10">
        <f t="shared" si="26"/>
        <v>91187.5</v>
      </c>
      <c r="M58" s="10">
        <f t="shared" si="27"/>
        <v>1467.2906246436191</v>
      </c>
      <c r="O58" s="168" t="s">
        <v>430</v>
      </c>
      <c r="P58" s="168" t="s">
        <v>431</v>
      </c>
      <c r="Q58" s="168" t="s">
        <v>113</v>
      </c>
      <c r="R58" s="169">
        <v>8</v>
      </c>
      <c r="S58" s="169">
        <v>67.571052508698045</v>
      </c>
      <c r="T58" s="169">
        <v>91187.5</v>
      </c>
      <c r="U58" s="169">
        <v>1467.2906246436191</v>
      </c>
      <c r="V58" s="170"/>
      <c r="W58" s="170"/>
      <c r="X58" s="170"/>
      <c r="Y58" s="170"/>
      <c r="Z58" s="169">
        <v>8</v>
      </c>
      <c r="AA58" s="169">
        <v>67.571052508698045</v>
      </c>
      <c r="AB58" s="169">
        <v>91187.5</v>
      </c>
      <c r="AC58" s="169">
        <v>1467.2906246436191</v>
      </c>
    </row>
    <row r="59" spans="1:29" ht="14.25">
      <c r="A59" s="68" t="s">
        <v>51</v>
      </c>
      <c r="B59" s="10">
        <f t="shared" si="28"/>
        <v>45</v>
      </c>
      <c r="C59" s="210">
        <f t="shared" si="17"/>
        <v>95.590786363636369</v>
      </c>
      <c r="D59" s="10">
        <f t="shared" si="18"/>
        <v>311272.72727272729</v>
      </c>
      <c r="E59" s="10">
        <f t="shared" si="19"/>
        <v>3454.1256934584494</v>
      </c>
      <c r="F59" s="10">
        <f t="shared" si="20"/>
        <v>8</v>
      </c>
      <c r="G59" s="210">
        <f t="shared" si="21"/>
        <v>154.57139999999998</v>
      </c>
      <c r="H59" s="10">
        <f t="shared" si="22"/>
        <v>379375</v>
      </c>
      <c r="I59" s="10">
        <f t="shared" si="23"/>
        <v>2557.489265951353</v>
      </c>
      <c r="J59" s="10">
        <f t="shared" si="24"/>
        <v>37</v>
      </c>
      <c r="K59" s="210">
        <f t="shared" si="25"/>
        <v>82.483983333333342</v>
      </c>
      <c r="L59" s="10">
        <f t="shared" si="26"/>
        <v>296138.88888888888</v>
      </c>
      <c r="M59" s="10">
        <f t="shared" si="27"/>
        <v>3659.0711626029274</v>
      </c>
      <c r="O59" s="168" t="s">
        <v>430</v>
      </c>
      <c r="P59" s="168" t="s">
        <v>431</v>
      </c>
      <c r="Q59" s="168" t="s">
        <v>51</v>
      </c>
      <c r="R59" s="169">
        <v>45</v>
      </c>
      <c r="S59" s="169">
        <v>95.590786363636369</v>
      </c>
      <c r="T59" s="169">
        <v>311272.72727272729</v>
      </c>
      <c r="U59" s="169">
        <v>3454.1256934584494</v>
      </c>
      <c r="V59" s="169">
        <v>8</v>
      </c>
      <c r="W59" s="169">
        <v>154.57139999999998</v>
      </c>
      <c r="X59" s="169">
        <v>379375</v>
      </c>
      <c r="Y59" s="169">
        <v>2557.489265951353</v>
      </c>
      <c r="Z59" s="169">
        <v>37</v>
      </c>
      <c r="AA59" s="169">
        <v>82.483983333333342</v>
      </c>
      <c r="AB59" s="169">
        <v>296138.88888888888</v>
      </c>
      <c r="AC59" s="169">
        <v>3659.0711626029274</v>
      </c>
    </row>
    <row r="60" spans="1:29" ht="14.25">
      <c r="A60" s="68" t="s">
        <v>114</v>
      </c>
      <c r="B60" s="10">
        <f t="shared" si="28"/>
        <v>47</v>
      </c>
      <c r="C60" s="210">
        <f t="shared" si="17"/>
        <v>79.510885106382972</v>
      </c>
      <c r="D60" s="10">
        <f t="shared" si="18"/>
        <v>151202.12765957447</v>
      </c>
      <c r="E60" s="10">
        <f t="shared" si="19"/>
        <v>2033.3155044803718</v>
      </c>
      <c r="F60" s="10">
        <f t="shared" si="20"/>
        <v>0</v>
      </c>
      <c r="G60" s="210">
        <f t="shared" si="21"/>
        <v>0</v>
      </c>
      <c r="H60" s="10">
        <f t="shared" si="22"/>
        <v>0</v>
      </c>
      <c r="I60" s="10">
        <f t="shared" si="23"/>
        <v>0</v>
      </c>
      <c r="J60" s="10">
        <f t="shared" si="24"/>
        <v>47</v>
      </c>
      <c r="K60" s="210">
        <f t="shared" si="25"/>
        <v>79.510885106382972</v>
      </c>
      <c r="L60" s="10">
        <f t="shared" si="26"/>
        <v>151202.12765957447</v>
      </c>
      <c r="M60" s="10">
        <f t="shared" si="27"/>
        <v>2033.3155044803718</v>
      </c>
      <c r="O60" s="168" t="s">
        <v>430</v>
      </c>
      <c r="P60" s="168" t="s">
        <v>431</v>
      </c>
      <c r="Q60" s="168" t="s">
        <v>114</v>
      </c>
      <c r="R60" s="169">
        <v>47</v>
      </c>
      <c r="S60" s="169">
        <v>79.510885106382972</v>
      </c>
      <c r="T60" s="169">
        <v>151202.12765957447</v>
      </c>
      <c r="U60" s="169">
        <v>2033.3155044803718</v>
      </c>
      <c r="V60" s="170"/>
      <c r="W60" s="170"/>
      <c r="X60" s="170"/>
      <c r="Y60" s="170"/>
      <c r="Z60" s="169">
        <v>47</v>
      </c>
      <c r="AA60" s="169">
        <v>79.510885106382972</v>
      </c>
      <c r="AB60" s="169">
        <v>151202.12765957447</v>
      </c>
      <c r="AC60" s="169">
        <v>2033.3155044803718</v>
      </c>
    </row>
    <row r="61" spans="1:29" ht="14.25">
      <c r="A61" s="68" t="s">
        <v>48</v>
      </c>
      <c r="B61" s="10">
        <f t="shared" si="28"/>
        <v>14</v>
      </c>
      <c r="C61" s="210">
        <f t="shared" si="17"/>
        <v>97.124544431946006</v>
      </c>
      <c r="D61" s="10">
        <f t="shared" si="18"/>
        <v>262446.42857142858</v>
      </c>
      <c r="E61" s="10">
        <f t="shared" si="19"/>
        <v>2990.6398188916828</v>
      </c>
      <c r="F61" s="10">
        <f t="shared" si="20"/>
        <v>3</v>
      </c>
      <c r="G61" s="210">
        <f t="shared" si="21"/>
        <v>164.92120734908136</v>
      </c>
      <c r="H61" s="10">
        <f t="shared" si="22"/>
        <v>301183.33333333331</v>
      </c>
      <c r="I61" s="10">
        <f t="shared" si="23"/>
        <v>1972.7682270603946</v>
      </c>
      <c r="J61" s="10">
        <f t="shared" si="24"/>
        <v>11</v>
      </c>
      <c r="K61" s="210">
        <f t="shared" si="25"/>
        <v>78.63454545454546</v>
      </c>
      <c r="L61" s="10">
        <f t="shared" si="26"/>
        <v>251881.81818181818</v>
      </c>
      <c r="M61" s="10">
        <f t="shared" si="27"/>
        <v>3268.2411621183974</v>
      </c>
      <c r="O61" s="168" t="s">
        <v>430</v>
      </c>
      <c r="P61" s="168" t="s">
        <v>431</v>
      </c>
      <c r="Q61" s="168" t="s">
        <v>48</v>
      </c>
      <c r="R61" s="169">
        <v>14</v>
      </c>
      <c r="S61" s="169">
        <v>97.124544431946006</v>
      </c>
      <c r="T61" s="169">
        <v>262446.42857142858</v>
      </c>
      <c r="U61" s="169">
        <v>2990.6398188916828</v>
      </c>
      <c r="V61" s="169">
        <v>3</v>
      </c>
      <c r="W61" s="169">
        <v>164.92120734908136</v>
      </c>
      <c r="X61" s="169">
        <v>301183.33333333331</v>
      </c>
      <c r="Y61" s="169">
        <v>1972.7682270603946</v>
      </c>
      <c r="Z61" s="169">
        <v>11</v>
      </c>
      <c r="AA61" s="169">
        <v>78.63454545454546</v>
      </c>
      <c r="AB61" s="169">
        <v>251881.81818181818</v>
      </c>
      <c r="AC61" s="169">
        <v>3268.2411621183974</v>
      </c>
    </row>
    <row r="62" spans="1:29" ht="14.25">
      <c r="A62" s="68" t="s">
        <v>115</v>
      </c>
      <c r="B62" s="10">
        <f t="shared" si="28"/>
        <v>15</v>
      </c>
      <c r="C62" s="210">
        <f t="shared" si="17"/>
        <v>80.289286089238843</v>
      </c>
      <c r="D62" s="10">
        <f t="shared" si="18"/>
        <v>129400</v>
      </c>
      <c r="E62" s="10">
        <f t="shared" si="19"/>
        <v>1626.3851483766252</v>
      </c>
      <c r="F62" s="10">
        <f t="shared" si="20"/>
        <v>0</v>
      </c>
      <c r="G62" s="210">
        <f t="shared" si="21"/>
        <v>0</v>
      </c>
      <c r="H62" s="10">
        <f t="shared" si="22"/>
        <v>0</v>
      </c>
      <c r="I62" s="10">
        <f t="shared" si="23"/>
        <v>0</v>
      </c>
      <c r="J62" s="10">
        <f t="shared" si="24"/>
        <v>15</v>
      </c>
      <c r="K62" s="210">
        <f t="shared" si="25"/>
        <v>80.289286089238843</v>
      </c>
      <c r="L62" s="10">
        <f t="shared" si="26"/>
        <v>129400</v>
      </c>
      <c r="M62" s="10">
        <f t="shared" si="27"/>
        <v>1626.3851483766252</v>
      </c>
      <c r="O62" s="168" t="s">
        <v>430</v>
      </c>
      <c r="P62" s="168" t="s">
        <v>431</v>
      </c>
      <c r="Q62" s="168" t="s">
        <v>115</v>
      </c>
      <c r="R62" s="169">
        <v>15</v>
      </c>
      <c r="S62" s="169">
        <v>80.289286089238843</v>
      </c>
      <c r="T62" s="169">
        <v>129400</v>
      </c>
      <c r="U62" s="169">
        <v>1626.3851483766252</v>
      </c>
      <c r="V62" s="170"/>
      <c r="W62" s="170"/>
      <c r="X62" s="170"/>
      <c r="Y62" s="170"/>
      <c r="Z62" s="169">
        <v>15</v>
      </c>
      <c r="AA62" s="169">
        <v>80.289286089238843</v>
      </c>
      <c r="AB62" s="169">
        <v>129400</v>
      </c>
      <c r="AC62" s="169">
        <v>1626.3851483766252</v>
      </c>
    </row>
    <row r="63" spans="1:29" ht="14.25">
      <c r="A63" s="68" t="s">
        <v>116</v>
      </c>
      <c r="B63" s="10">
        <f t="shared" si="28"/>
        <v>29</v>
      </c>
      <c r="C63" s="210">
        <f t="shared" si="17"/>
        <v>86.43631868189695</v>
      </c>
      <c r="D63" s="10">
        <f t="shared" si="18"/>
        <v>216986.20689655171</v>
      </c>
      <c r="E63" s="10">
        <f t="shared" si="19"/>
        <v>2348.4594396104831</v>
      </c>
      <c r="F63" s="10">
        <f t="shared" si="20"/>
        <v>6</v>
      </c>
      <c r="G63" s="210">
        <f t="shared" si="21"/>
        <v>146</v>
      </c>
      <c r="H63" s="10">
        <f t="shared" si="22"/>
        <v>451666.66666666669</v>
      </c>
      <c r="I63" s="10">
        <f t="shared" si="23"/>
        <v>2848.3187134502928</v>
      </c>
      <c r="J63" s="10">
        <f t="shared" si="24"/>
        <v>23</v>
      </c>
      <c r="K63" s="210">
        <f t="shared" si="25"/>
        <v>70.897967033696119</v>
      </c>
      <c r="L63" s="10">
        <f t="shared" si="26"/>
        <v>155765.21739130435</v>
      </c>
      <c r="M63" s="10">
        <f t="shared" si="27"/>
        <v>2218.0613681740106</v>
      </c>
      <c r="O63" s="168" t="s">
        <v>430</v>
      </c>
      <c r="P63" s="168" t="s">
        <v>431</v>
      </c>
      <c r="Q63" s="168" t="s">
        <v>116</v>
      </c>
      <c r="R63" s="169">
        <v>29</v>
      </c>
      <c r="S63" s="169">
        <v>86.43631868189695</v>
      </c>
      <c r="T63" s="169">
        <v>216986.20689655171</v>
      </c>
      <c r="U63" s="169">
        <v>2348.4594396104831</v>
      </c>
      <c r="V63" s="169">
        <v>6</v>
      </c>
      <c r="W63" s="169">
        <v>146</v>
      </c>
      <c r="X63" s="169">
        <v>451666.66666666669</v>
      </c>
      <c r="Y63" s="169">
        <v>2848.3187134502928</v>
      </c>
      <c r="Z63" s="169">
        <v>23</v>
      </c>
      <c r="AA63" s="169">
        <v>70.897967033696119</v>
      </c>
      <c r="AB63" s="169">
        <v>155765.21739130435</v>
      </c>
      <c r="AC63" s="169">
        <v>2218.0613681740106</v>
      </c>
    </row>
    <row r="64" spans="1:29" ht="14.25">
      <c r="A64" s="68" t="s">
        <v>117</v>
      </c>
      <c r="B64" s="10">
        <f t="shared" si="28"/>
        <v>75</v>
      </c>
      <c r="C64" s="210">
        <f t="shared" si="17"/>
        <v>86.670961394941969</v>
      </c>
      <c r="D64" s="10">
        <f t="shared" si="18"/>
        <v>309800</v>
      </c>
      <c r="E64" s="10">
        <f t="shared" si="19"/>
        <v>3821.1864491991164</v>
      </c>
      <c r="F64" s="10">
        <f t="shared" si="20"/>
        <v>4</v>
      </c>
      <c r="G64" s="210">
        <f t="shared" si="21"/>
        <v>231</v>
      </c>
      <c r="H64" s="10">
        <f t="shared" si="22"/>
        <v>505000</v>
      </c>
      <c r="I64" s="10">
        <f t="shared" si="23"/>
        <v>2186.1471861471859</v>
      </c>
      <c r="J64" s="10">
        <f t="shared" si="24"/>
        <v>71</v>
      </c>
      <c r="K64" s="210">
        <f t="shared" si="25"/>
        <v>78.539747952403488</v>
      </c>
      <c r="L64" s="10">
        <f t="shared" si="26"/>
        <v>298802.81690140843</v>
      </c>
      <c r="M64" s="10">
        <f t="shared" si="27"/>
        <v>3913.3013372583796</v>
      </c>
      <c r="O64" s="168" t="s">
        <v>432</v>
      </c>
      <c r="P64" s="168" t="s">
        <v>433</v>
      </c>
      <c r="Q64" s="168" t="s">
        <v>60</v>
      </c>
      <c r="R64" s="169">
        <v>75</v>
      </c>
      <c r="S64" s="169">
        <v>86.670961394941969</v>
      </c>
      <c r="T64" s="169">
        <v>309800</v>
      </c>
      <c r="U64" s="169">
        <v>3821.1864491991164</v>
      </c>
      <c r="V64" s="169">
        <v>4</v>
      </c>
      <c r="W64" s="169">
        <v>231</v>
      </c>
      <c r="X64" s="169">
        <v>505000</v>
      </c>
      <c r="Y64" s="169">
        <v>2186.1471861471859</v>
      </c>
      <c r="Z64" s="169">
        <v>71</v>
      </c>
      <c r="AA64" s="169">
        <v>78.539747952403488</v>
      </c>
      <c r="AB64" s="169">
        <v>298802.81690140843</v>
      </c>
      <c r="AC64" s="169">
        <v>3913.3013372583796</v>
      </c>
    </row>
    <row r="65" spans="1:29" ht="14.25">
      <c r="A65" s="5" t="s">
        <v>144</v>
      </c>
      <c r="B65" s="6">
        <f>R118</f>
        <v>407</v>
      </c>
      <c r="C65" s="209">
        <f t="shared" ref="C65:M65" si="29">S118</f>
        <v>98.458125573659302</v>
      </c>
      <c r="D65" s="6">
        <f t="shared" si="29"/>
        <v>232348.43765903308</v>
      </c>
      <c r="E65" s="6">
        <f t="shared" si="29"/>
        <v>2504.4869156578939</v>
      </c>
      <c r="F65" s="182">
        <f>V118</f>
        <v>46</v>
      </c>
      <c r="G65" s="212">
        <f t="shared" ref="G65:I65" si="30">W118</f>
        <v>171.65798630796158</v>
      </c>
      <c r="H65" s="182">
        <f t="shared" si="30"/>
        <v>336064.22222222225</v>
      </c>
      <c r="I65" s="182">
        <f t="shared" si="30"/>
        <v>2016.4442663663065</v>
      </c>
      <c r="J65" s="6">
        <f t="shared" si="29"/>
        <v>361</v>
      </c>
      <c r="K65" s="209">
        <f t="shared" si="29"/>
        <v>89.333489194036929</v>
      </c>
      <c r="L65" s="6">
        <f t="shared" si="29"/>
        <v>218936.91379310345</v>
      </c>
      <c r="M65" s="6">
        <f t="shared" si="29"/>
        <v>2567.5958789283577</v>
      </c>
      <c r="O65" s="168" t="s">
        <v>432</v>
      </c>
      <c r="P65" s="168" t="s">
        <v>433</v>
      </c>
      <c r="Q65" s="168" t="s">
        <v>118</v>
      </c>
      <c r="R65" s="169">
        <v>1</v>
      </c>
      <c r="S65" s="169">
        <v>91.665354330708666</v>
      </c>
      <c r="T65" s="169">
        <v>147000</v>
      </c>
      <c r="U65" s="169">
        <v>1603.659322252287</v>
      </c>
      <c r="V65" s="170"/>
      <c r="W65" s="170"/>
      <c r="X65" s="170"/>
      <c r="Y65" s="170"/>
      <c r="Z65" s="169">
        <v>1</v>
      </c>
      <c r="AA65" s="169">
        <v>91.665354330708666</v>
      </c>
      <c r="AB65" s="169">
        <v>147000</v>
      </c>
      <c r="AC65" s="169">
        <v>1603.659322252287</v>
      </c>
    </row>
    <row r="66" spans="1:29" ht="14.25">
      <c r="A66" s="68" t="s">
        <v>60</v>
      </c>
      <c r="B66" s="10">
        <f>R64</f>
        <v>75</v>
      </c>
      <c r="C66" s="210">
        <f t="shared" ref="C66:M66" si="31">S64</f>
        <v>86.670961394941969</v>
      </c>
      <c r="D66" s="10">
        <f t="shared" si="31"/>
        <v>309800</v>
      </c>
      <c r="E66" s="10">
        <f t="shared" si="31"/>
        <v>3821.1864491991164</v>
      </c>
      <c r="F66" s="10">
        <f t="shared" si="31"/>
        <v>4</v>
      </c>
      <c r="G66" s="210">
        <f t="shared" si="31"/>
        <v>231</v>
      </c>
      <c r="H66" s="10">
        <f t="shared" si="31"/>
        <v>505000</v>
      </c>
      <c r="I66" s="10">
        <f t="shared" si="31"/>
        <v>2186.1471861471859</v>
      </c>
      <c r="J66" s="10">
        <f t="shared" si="31"/>
        <v>71</v>
      </c>
      <c r="K66" s="210">
        <f t="shared" si="31"/>
        <v>78.539747952403488</v>
      </c>
      <c r="L66" s="10">
        <f t="shared" si="31"/>
        <v>298802.81690140843</v>
      </c>
      <c r="M66" s="10">
        <f t="shared" si="31"/>
        <v>3913.3013372583796</v>
      </c>
      <c r="O66" s="168" t="s">
        <v>432</v>
      </c>
      <c r="P66" s="168" t="s">
        <v>433</v>
      </c>
      <c r="Q66" s="168" t="s">
        <v>119</v>
      </c>
      <c r="R66" s="169">
        <v>2</v>
      </c>
      <c r="S66" s="169">
        <v>101.01948818897638</v>
      </c>
      <c r="T66" s="169">
        <v>178945</v>
      </c>
      <c r="U66" s="169">
        <v>1737.2547238341285</v>
      </c>
      <c r="V66" s="169">
        <v>1</v>
      </c>
      <c r="W66" s="169">
        <v>138.18897637795277</v>
      </c>
      <c r="X66" s="169">
        <v>252890</v>
      </c>
      <c r="Y66" s="169">
        <v>1830.0301994301992</v>
      </c>
      <c r="Z66" s="169">
        <v>1</v>
      </c>
      <c r="AA66" s="169">
        <v>63.85</v>
      </c>
      <c r="AB66" s="169">
        <v>105000</v>
      </c>
      <c r="AC66" s="169">
        <v>1644.4792482380578</v>
      </c>
    </row>
    <row r="67" spans="1:29" ht="14.25">
      <c r="A67" s="68" t="s">
        <v>118</v>
      </c>
      <c r="B67" s="10">
        <f t="shared" ref="B67:M67" si="32">R65</f>
        <v>1</v>
      </c>
      <c r="C67" s="210">
        <f t="shared" si="32"/>
        <v>91.665354330708666</v>
      </c>
      <c r="D67" s="10">
        <f t="shared" si="32"/>
        <v>147000</v>
      </c>
      <c r="E67" s="10">
        <f t="shared" si="32"/>
        <v>1603.659322252287</v>
      </c>
      <c r="F67" s="10">
        <f t="shared" si="32"/>
        <v>0</v>
      </c>
      <c r="G67" s="210">
        <f t="shared" si="32"/>
        <v>0</v>
      </c>
      <c r="H67" s="10">
        <f t="shared" si="32"/>
        <v>0</v>
      </c>
      <c r="I67" s="10">
        <f t="shared" si="32"/>
        <v>0</v>
      </c>
      <c r="J67" s="10">
        <f t="shared" si="32"/>
        <v>1</v>
      </c>
      <c r="K67" s="210">
        <f t="shared" si="32"/>
        <v>91.665354330708666</v>
      </c>
      <c r="L67" s="10">
        <f t="shared" si="32"/>
        <v>147000</v>
      </c>
      <c r="M67" s="10">
        <f t="shared" si="32"/>
        <v>1603.659322252287</v>
      </c>
      <c r="O67" s="168" t="s">
        <v>432</v>
      </c>
      <c r="P67" s="168" t="s">
        <v>433</v>
      </c>
      <c r="Q67" s="168" t="s">
        <v>61</v>
      </c>
      <c r="R67" s="169">
        <v>73</v>
      </c>
      <c r="S67" s="169">
        <v>90.812479754740849</v>
      </c>
      <c r="T67" s="169">
        <v>192161.97183098592</v>
      </c>
      <c r="U67" s="169">
        <v>2106.4501648001501</v>
      </c>
      <c r="V67" s="169">
        <v>16</v>
      </c>
      <c r="W67" s="169">
        <v>117.11515748031493</v>
      </c>
      <c r="X67" s="169">
        <v>198125</v>
      </c>
      <c r="Y67" s="169">
        <v>1802.8475232323478</v>
      </c>
      <c r="Z67" s="169">
        <v>57</v>
      </c>
      <c r="AA67" s="169">
        <v>83.429271972123445</v>
      </c>
      <c r="AB67" s="169">
        <v>190427.27272727274</v>
      </c>
      <c r="AC67" s="169">
        <v>2194.770933256239</v>
      </c>
    </row>
    <row r="68" spans="1:29" ht="14.25">
      <c r="A68" s="68" t="s">
        <v>119</v>
      </c>
      <c r="B68" s="10">
        <f t="shared" ref="B68:M68" si="33">R66</f>
        <v>2</v>
      </c>
      <c r="C68" s="210">
        <f t="shared" si="33"/>
        <v>101.01948818897638</v>
      </c>
      <c r="D68" s="10">
        <f t="shared" si="33"/>
        <v>178945</v>
      </c>
      <c r="E68" s="10">
        <f t="shared" si="33"/>
        <v>1737.2547238341285</v>
      </c>
      <c r="F68" s="10">
        <f t="shared" si="33"/>
        <v>1</v>
      </c>
      <c r="G68" s="210">
        <f t="shared" si="33"/>
        <v>138.18897637795277</v>
      </c>
      <c r="H68" s="10">
        <f t="shared" si="33"/>
        <v>252890</v>
      </c>
      <c r="I68" s="10">
        <f t="shared" si="33"/>
        <v>1830.0301994301992</v>
      </c>
      <c r="J68" s="10">
        <f t="shared" si="33"/>
        <v>1</v>
      </c>
      <c r="K68" s="210">
        <f t="shared" si="33"/>
        <v>63.85</v>
      </c>
      <c r="L68" s="10">
        <f t="shared" si="33"/>
        <v>105000</v>
      </c>
      <c r="M68" s="10">
        <f t="shared" si="33"/>
        <v>1644.4792482380578</v>
      </c>
      <c r="O68" s="168" t="s">
        <v>432</v>
      </c>
      <c r="P68" s="168" t="s">
        <v>433</v>
      </c>
      <c r="Q68" s="168" t="s">
        <v>120</v>
      </c>
      <c r="R68" s="169">
        <v>60</v>
      </c>
      <c r="S68" s="169">
        <v>128.58993123359568</v>
      </c>
      <c r="T68" s="169">
        <v>245154.93333333332</v>
      </c>
      <c r="U68" s="169">
        <v>1932.9557300624731</v>
      </c>
      <c r="V68" s="169">
        <v>15</v>
      </c>
      <c r="W68" s="169">
        <v>177.55570918635166</v>
      </c>
      <c r="X68" s="169">
        <v>376000</v>
      </c>
      <c r="Y68" s="169">
        <v>2292.7785322565446</v>
      </c>
      <c r="Z68" s="169">
        <v>45</v>
      </c>
      <c r="AA68" s="169">
        <v>112.26800524934376</v>
      </c>
      <c r="AB68" s="169">
        <v>201539.91111111111</v>
      </c>
      <c r="AC68" s="169">
        <v>1813.0147959977835</v>
      </c>
    </row>
    <row r="69" spans="1:29" ht="14.25">
      <c r="A69" s="68" t="s">
        <v>61</v>
      </c>
      <c r="B69" s="10">
        <f t="shared" ref="B69:M69" si="34">R67</f>
        <v>73</v>
      </c>
      <c r="C69" s="210">
        <f t="shared" si="34"/>
        <v>90.812479754740849</v>
      </c>
      <c r="D69" s="10">
        <f t="shared" si="34"/>
        <v>192161.97183098592</v>
      </c>
      <c r="E69" s="10">
        <f t="shared" si="34"/>
        <v>2106.4501648001501</v>
      </c>
      <c r="F69" s="10">
        <f t="shared" si="34"/>
        <v>16</v>
      </c>
      <c r="G69" s="210">
        <f t="shared" si="34"/>
        <v>117.11515748031493</v>
      </c>
      <c r="H69" s="10">
        <f t="shared" si="34"/>
        <v>198125</v>
      </c>
      <c r="I69" s="10">
        <f t="shared" si="34"/>
        <v>1802.8475232323478</v>
      </c>
      <c r="J69" s="10">
        <f t="shared" si="34"/>
        <v>57</v>
      </c>
      <c r="K69" s="210">
        <f t="shared" si="34"/>
        <v>83.429271972123445</v>
      </c>
      <c r="L69" s="10">
        <f t="shared" si="34"/>
        <v>190427.27272727274</v>
      </c>
      <c r="M69" s="10">
        <f t="shared" si="34"/>
        <v>2194.770933256239</v>
      </c>
      <c r="O69" s="168" t="s">
        <v>432</v>
      </c>
      <c r="P69" s="168" t="s">
        <v>433</v>
      </c>
      <c r="Q69" s="168" t="s">
        <v>62</v>
      </c>
      <c r="R69" s="169">
        <v>44</v>
      </c>
      <c r="S69" s="169">
        <v>124.22006636363639</v>
      </c>
      <c r="T69" s="169">
        <v>274274.28571428574</v>
      </c>
      <c r="U69" s="169">
        <v>2460.6361902084991</v>
      </c>
      <c r="V69" s="169">
        <v>7</v>
      </c>
      <c r="W69" s="169">
        <v>250.74889285714286</v>
      </c>
      <c r="X69" s="169">
        <v>495000</v>
      </c>
      <c r="Y69" s="169">
        <v>1974.2895112558604</v>
      </c>
      <c r="Z69" s="169">
        <v>37</v>
      </c>
      <c r="AA69" s="169">
        <v>100.28218027027027</v>
      </c>
      <c r="AB69" s="169">
        <v>219092.85714285713</v>
      </c>
      <c r="AC69" s="169">
        <v>2582.2228599466594</v>
      </c>
    </row>
    <row r="70" spans="1:29" ht="14.25">
      <c r="A70" s="68" t="s">
        <v>120</v>
      </c>
      <c r="B70" s="10">
        <f t="shared" ref="B70:M70" si="35">R68</f>
        <v>60</v>
      </c>
      <c r="C70" s="210">
        <f t="shared" si="35"/>
        <v>128.58993123359568</v>
      </c>
      <c r="D70" s="10">
        <f t="shared" si="35"/>
        <v>245154.93333333332</v>
      </c>
      <c r="E70" s="10">
        <f t="shared" si="35"/>
        <v>1932.9557300624731</v>
      </c>
      <c r="F70" s="10">
        <f t="shared" si="35"/>
        <v>15</v>
      </c>
      <c r="G70" s="210">
        <f t="shared" si="35"/>
        <v>177.55570918635166</v>
      </c>
      <c r="H70" s="10">
        <f t="shared" si="35"/>
        <v>376000</v>
      </c>
      <c r="I70" s="10">
        <f t="shared" si="35"/>
        <v>2292.7785322565446</v>
      </c>
      <c r="J70" s="10">
        <f t="shared" si="35"/>
        <v>45</v>
      </c>
      <c r="K70" s="210">
        <f t="shared" si="35"/>
        <v>112.26800524934376</v>
      </c>
      <c r="L70" s="10">
        <f t="shared" si="35"/>
        <v>201539.91111111111</v>
      </c>
      <c r="M70" s="10">
        <f t="shared" si="35"/>
        <v>1813.0147959977835</v>
      </c>
      <c r="O70" s="168" t="s">
        <v>432</v>
      </c>
      <c r="P70" s="168" t="s">
        <v>433</v>
      </c>
      <c r="Q70" s="168" t="s">
        <v>121</v>
      </c>
      <c r="R70" s="169">
        <v>107</v>
      </c>
      <c r="S70" s="169">
        <v>87.910556603773657</v>
      </c>
      <c r="T70" s="169">
        <v>212110.09615384616</v>
      </c>
      <c r="U70" s="169">
        <v>2455.8661045219087</v>
      </c>
      <c r="V70" s="169">
        <v>1</v>
      </c>
      <c r="W70" s="170"/>
      <c r="X70" s="170"/>
      <c r="Y70" s="170"/>
      <c r="Z70" s="169">
        <v>106</v>
      </c>
      <c r="AA70" s="169">
        <v>87.910556603773657</v>
      </c>
      <c r="AB70" s="169">
        <v>212110.09615384616</v>
      </c>
      <c r="AC70" s="169">
        <v>2455.8661045219087</v>
      </c>
    </row>
    <row r="71" spans="1:29" ht="14.25">
      <c r="A71" s="68" t="s">
        <v>62</v>
      </c>
      <c r="B71" s="10">
        <f t="shared" ref="B71:M71" si="36">R69</f>
        <v>44</v>
      </c>
      <c r="C71" s="210">
        <f t="shared" si="36"/>
        <v>124.22006636363639</v>
      </c>
      <c r="D71" s="10">
        <f t="shared" si="36"/>
        <v>274274.28571428574</v>
      </c>
      <c r="E71" s="10">
        <f t="shared" si="36"/>
        <v>2460.6361902084991</v>
      </c>
      <c r="F71" s="10">
        <f t="shared" si="36"/>
        <v>7</v>
      </c>
      <c r="G71" s="210">
        <f t="shared" si="36"/>
        <v>250.74889285714286</v>
      </c>
      <c r="H71" s="10">
        <f t="shared" si="36"/>
        <v>495000</v>
      </c>
      <c r="I71" s="10">
        <f t="shared" si="36"/>
        <v>1974.2895112558604</v>
      </c>
      <c r="J71" s="10">
        <f t="shared" si="36"/>
        <v>37</v>
      </c>
      <c r="K71" s="210">
        <f t="shared" si="36"/>
        <v>100.28218027027027</v>
      </c>
      <c r="L71" s="10">
        <f t="shared" si="36"/>
        <v>219092.85714285713</v>
      </c>
      <c r="M71" s="10">
        <f t="shared" si="36"/>
        <v>2582.2228599466594</v>
      </c>
      <c r="O71" s="168" t="s">
        <v>432</v>
      </c>
      <c r="P71" s="168" t="s">
        <v>433</v>
      </c>
      <c r="Q71" s="168" t="s">
        <v>63</v>
      </c>
      <c r="R71" s="169">
        <v>35</v>
      </c>
      <c r="S71" s="169">
        <v>92.872892327559015</v>
      </c>
      <c r="T71" s="169">
        <v>175700</v>
      </c>
      <c r="U71" s="169">
        <v>1966.4203809436378</v>
      </c>
      <c r="V71" s="169">
        <v>2</v>
      </c>
      <c r="W71" s="169">
        <v>185</v>
      </c>
      <c r="X71" s="169">
        <v>287500</v>
      </c>
      <c r="Y71" s="169">
        <v>1554.0540540540542</v>
      </c>
      <c r="Z71" s="169">
        <v>33</v>
      </c>
      <c r="AA71" s="169">
        <v>87.289431256501999</v>
      </c>
      <c r="AB71" s="169">
        <v>168924.24242424243</v>
      </c>
      <c r="AC71" s="169">
        <v>1991.412279543006</v>
      </c>
    </row>
    <row r="72" spans="1:29" ht="14.25">
      <c r="A72" s="68" t="s">
        <v>121</v>
      </c>
      <c r="B72" s="10">
        <f t="shared" ref="B72:M72" si="37">R70</f>
        <v>107</v>
      </c>
      <c r="C72" s="210">
        <f t="shared" si="37"/>
        <v>87.910556603773657</v>
      </c>
      <c r="D72" s="10">
        <f t="shared" si="37"/>
        <v>212110.09615384616</v>
      </c>
      <c r="E72" s="10">
        <f t="shared" si="37"/>
        <v>2455.8661045219087</v>
      </c>
      <c r="F72" s="10">
        <f t="shared" si="37"/>
        <v>1</v>
      </c>
      <c r="G72" s="210">
        <f t="shared" si="37"/>
        <v>0</v>
      </c>
      <c r="H72" s="10">
        <f t="shared" si="37"/>
        <v>0</v>
      </c>
      <c r="I72" s="10">
        <f t="shared" si="37"/>
        <v>0</v>
      </c>
      <c r="J72" s="10">
        <f t="shared" si="37"/>
        <v>106</v>
      </c>
      <c r="K72" s="210">
        <f t="shared" si="37"/>
        <v>87.910556603773657</v>
      </c>
      <c r="L72" s="10">
        <f t="shared" si="37"/>
        <v>212110.09615384616</v>
      </c>
      <c r="M72" s="10">
        <f t="shared" si="37"/>
        <v>2455.8661045219087</v>
      </c>
      <c r="O72" s="168" t="s">
        <v>432</v>
      </c>
      <c r="P72" s="168" t="s">
        <v>433</v>
      </c>
      <c r="Q72" s="168" t="s">
        <v>122</v>
      </c>
      <c r="R72" s="169">
        <v>3</v>
      </c>
      <c r="S72" s="169">
        <v>54.264166666666661</v>
      </c>
      <c r="T72" s="169">
        <v>52633.333333333336</v>
      </c>
      <c r="U72" s="169">
        <v>974.74969184729468</v>
      </c>
      <c r="V72" s="170"/>
      <c r="W72" s="170"/>
      <c r="X72" s="170"/>
      <c r="Y72" s="170"/>
      <c r="Z72" s="169">
        <v>3</v>
      </c>
      <c r="AA72" s="169">
        <v>54.264166666666661</v>
      </c>
      <c r="AB72" s="169">
        <v>52633.333333333336</v>
      </c>
      <c r="AC72" s="169">
        <v>974.74969184729468</v>
      </c>
    </row>
    <row r="73" spans="1:29" ht="14.25">
      <c r="A73" s="68" t="s">
        <v>63</v>
      </c>
      <c r="B73" s="10">
        <f t="shared" ref="B73:M73" si="38">R71</f>
        <v>35</v>
      </c>
      <c r="C73" s="210">
        <f t="shared" si="38"/>
        <v>92.872892327559015</v>
      </c>
      <c r="D73" s="10">
        <f t="shared" si="38"/>
        <v>175700</v>
      </c>
      <c r="E73" s="10">
        <f t="shared" si="38"/>
        <v>1966.4203809436378</v>
      </c>
      <c r="F73" s="10">
        <f t="shared" si="38"/>
        <v>2</v>
      </c>
      <c r="G73" s="210">
        <f t="shared" si="38"/>
        <v>185</v>
      </c>
      <c r="H73" s="10">
        <f t="shared" si="38"/>
        <v>287500</v>
      </c>
      <c r="I73" s="10">
        <f t="shared" si="38"/>
        <v>1554.0540540540542</v>
      </c>
      <c r="J73" s="10">
        <f t="shared" si="38"/>
        <v>33</v>
      </c>
      <c r="K73" s="210">
        <f t="shared" si="38"/>
        <v>87.289431256501999</v>
      </c>
      <c r="L73" s="10">
        <f t="shared" si="38"/>
        <v>168924.24242424243</v>
      </c>
      <c r="M73" s="10">
        <f t="shared" si="38"/>
        <v>1991.412279543006</v>
      </c>
      <c r="O73" s="168" t="s">
        <v>432</v>
      </c>
      <c r="P73" s="168" t="s">
        <v>433</v>
      </c>
      <c r="Q73" s="168" t="s">
        <v>123</v>
      </c>
      <c r="R73" s="169">
        <v>7</v>
      </c>
      <c r="S73" s="169">
        <v>91.102857142857133</v>
      </c>
      <c r="T73" s="169">
        <v>179114.28571428571</v>
      </c>
      <c r="U73" s="169">
        <v>1968.5137075705181</v>
      </c>
      <c r="V73" s="170"/>
      <c r="W73" s="170"/>
      <c r="X73" s="170"/>
      <c r="Y73" s="170"/>
      <c r="Z73" s="169">
        <v>7</v>
      </c>
      <c r="AA73" s="169">
        <v>91.102857142857133</v>
      </c>
      <c r="AB73" s="169">
        <v>179114.28571428571</v>
      </c>
      <c r="AC73" s="169">
        <v>1968.5137075705181</v>
      </c>
    </row>
    <row r="74" spans="1:29" ht="14.25">
      <c r="A74" s="68" t="s">
        <v>122</v>
      </c>
      <c r="B74" s="10">
        <f t="shared" ref="B74:M74" si="39">R72</f>
        <v>3</v>
      </c>
      <c r="C74" s="210">
        <f t="shared" si="39"/>
        <v>54.264166666666661</v>
      </c>
      <c r="D74" s="10">
        <f t="shared" si="39"/>
        <v>52633.333333333336</v>
      </c>
      <c r="E74" s="10">
        <f t="shared" si="39"/>
        <v>974.74969184729468</v>
      </c>
      <c r="F74" s="10">
        <f t="shared" si="39"/>
        <v>0</v>
      </c>
      <c r="G74" s="210">
        <f t="shared" si="39"/>
        <v>0</v>
      </c>
      <c r="H74" s="10">
        <f t="shared" si="39"/>
        <v>0</v>
      </c>
      <c r="I74" s="10">
        <f t="shared" si="39"/>
        <v>0</v>
      </c>
      <c r="J74" s="10">
        <f t="shared" si="39"/>
        <v>3</v>
      </c>
      <c r="K74" s="210">
        <f t="shared" si="39"/>
        <v>54.264166666666661</v>
      </c>
      <c r="L74" s="10">
        <f t="shared" si="39"/>
        <v>52633.333333333336</v>
      </c>
      <c r="M74" s="10">
        <f t="shared" si="39"/>
        <v>974.74969184729468</v>
      </c>
      <c r="O74" s="168" t="s">
        <v>434</v>
      </c>
      <c r="P74" s="168" t="s">
        <v>435</v>
      </c>
      <c r="Q74" s="168" t="s">
        <v>69</v>
      </c>
      <c r="R74" s="169">
        <v>16</v>
      </c>
      <c r="S74" s="169">
        <v>80.226638499999993</v>
      </c>
      <c r="T74" s="169">
        <v>81312.5</v>
      </c>
      <c r="U74" s="169">
        <v>1068.0747521812239</v>
      </c>
      <c r="V74" s="170"/>
      <c r="W74" s="170"/>
      <c r="X74" s="170"/>
      <c r="Y74" s="170"/>
      <c r="Z74" s="169">
        <v>16</v>
      </c>
      <c r="AA74" s="169">
        <v>80.226638499999993</v>
      </c>
      <c r="AB74" s="169">
        <v>81312.5</v>
      </c>
      <c r="AC74" s="169">
        <v>1068.0747521812239</v>
      </c>
    </row>
    <row r="75" spans="1:29" ht="14.25">
      <c r="A75" s="68" t="s">
        <v>123</v>
      </c>
      <c r="B75" s="10">
        <f t="shared" ref="B75:M75" si="40">R73</f>
        <v>7</v>
      </c>
      <c r="C75" s="210">
        <f t="shared" si="40"/>
        <v>91.102857142857133</v>
      </c>
      <c r="D75" s="10">
        <f t="shared" si="40"/>
        <v>179114.28571428571</v>
      </c>
      <c r="E75" s="10">
        <f t="shared" si="40"/>
        <v>1968.5137075705181</v>
      </c>
      <c r="F75" s="10">
        <f t="shared" si="40"/>
        <v>0</v>
      </c>
      <c r="G75" s="210">
        <f t="shared" si="40"/>
        <v>0</v>
      </c>
      <c r="H75" s="10">
        <f t="shared" si="40"/>
        <v>0</v>
      </c>
      <c r="I75" s="10">
        <f t="shared" si="40"/>
        <v>0</v>
      </c>
      <c r="J75" s="10">
        <f t="shared" si="40"/>
        <v>7</v>
      </c>
      <c r="K75" s="210">
        <f t="shared" si="40"/>
        <v>91.102857142857133</v>
      </c>
      <c r="L75" s="10">
        <f t="shared" si="40"/>
        <v>179114.28571428571</v>
      </c>
      <c r="M75" s="10">
        <f t="shared" si="40"/>
        <v>1968.5137075705181</v>
      </c>
      <c r="O75" s="168" t="s">
        <v>434</v>
      </c>
      <c r="P75" s="168" t="s">
        <v>435</v>
      </c>
      <c r="Q75" s="168" t="s">
        <v>70</v>
      </c>
      <c r="R75" s="169">
        <v>17</v>
      </c>
      <c r="S75" s="169">
        <v>71.702914709587773</v>
      </c>
      <c r="T75" s="169">
        <v>52976.470588235294</v>
      </c>
      <c r="U75" s="169">
        <v>770.87148611269356</v>
      </c>
      <c r="V75" s="170"/>
      <c r="W75" s="170"/>
      <c r="X75" s="170"/>
      <c r="Y75" s="170"/>
      <c r="Z75" s="169">
        <v>17</v>
      </c>
      <c r="AA75" s="169">
        <v>71.702914709587773</v>
      </c>
      <c r="AB75" s="169">
        <v>52976.470588235294</v>
      </c>
      <c r="AC75" s="169">
        <v>770.87148611269356</v>
      </c>
    </row>
    <row r="76" spans="1:29" ht="14.25">
      <c r="A76" s="5" t="s">
        <v>145</v>
      </c>
      <c r="B76" s="6">
        <f>R119</f>
        <v>165</v>
      </c>
      <c r="C76" s="209">
        <f t="shared" ref="C76:M76" si="41">S119</f>
        <v>87.205138828353142</v>
      </c>
      <c r="D76" s="6">
        <f t="shared" si="41"/>
        <v>121218.55757575757</v>
      </c>
      <c r="E76" s="6">
        <f t="shared" si="41"/>
        <v>1335.8814208715855</v>
      </c>
      <c r="F76" s="182">
        <f>V119</f>
        <v>0</v>
      </c>
      <c r="G76" s="212">
        <f t="shared" ref="G76:I76" si="42">W119</f>
        <v>0</v>
      </c>
      <c r="H76" s="182">
        <f t="shared" si="42"/>
        <v>0</v>
      </c>
      <c r="I76" s="182">
        <f t="shared" si="42"/>
        <v>0</v>
      </c>
      <c r="J76" s="6">
        <f t="shared" si="41"/>
        <v>165</v>
      </c>
      <c r="K76" s="209">
        <f t="shared" si="41"/>
        <v>87.205138828353142</v>
      </c>
      <c r="L76" s="6">
        <f t="shared" si="41"/>
        <v>121218.55757575757</v>
      </c>
      <c r="M76" s="6">
        <f t="shared" si="41"/>
        <v>1335.8814208715855</v>
      </c>
      <c r="O76" s="168" t="s">
        <v>434</v>
      </c>
      <c r="P76" s="168" t="s">
        <v>435</v>
      </c>
      <c r="Q76" s="168" t="s">
        <v>124</v>
      </c>
      <c r="R76" s="169">
        <v>2</v>
      </c>
      <c r="S76" s="169">
        <v>56.8</v>
      </c>
      <c r="T76" s="169">
        <v>71900</v>
      </c>
      <c r="U76" s="169">
        <v>1268.1242807825088</v>
      </c>
      <c r="V76" s="170"/>
      <c r="W76" s="170"/>
      <c r="X76" s="170"/>
      <c r="Y76" s="170"/>
      <c r="Z76" s="169">
        <v>2</v>
      </c>
      <c r="AA76" s="169">
        <v>56.8</v>
      </c>
      <c r="AB76" s="169">
        <v>71900</v>
      </c>
      <c r="AC76" s="169">
        <v>1268.1242807825088</v>
      </c>
    </row>
    <row r="77" spans="1:29" ht="14.25">
      <c r="A77" s="68" t="s">
        <v>69</v>
      </c>
      <c r="B77" s="10">
        <f>R74</f>
        <v>16</v>
      </c>
      <c r="C77" s="210">
        <f t="shared" ref="C77:M77" si="43">S74</f>
        <v>80.226638499999993</v>
      </c>
      <c r="D77" s="10">
        <f t="shared" si="43"/>
        <v>81312.5</v>
      </c>
      <c r="E77" s="10">
        <f t="shared" si="43"/>
        <v>1068.0747521812239</v>
      </c>
      <c r="F77" s="10">
        <f t="shared" si="43"/>
        <v>0</v>
      </c>
      <c r="G77" s="210">
        <f t="shared" si="43"/>
        <v>0</v>
      </c>
      <c r="H77" s="10">
        <f t="shared" si="43"/>
        <v>0</v>
      </c>
      <c r="I77" s="10">
        <f t="shared" si="43"/>
        <v>0</v>
      </c>
      <c r="J77" s="10">
        <f t="shared" si="43"/>
        <v>16</v>
      </c>
      <c r="K77" s="210">
        <f t="shared" si="43"/>
        <v>80.226638499999993</v>
      </c>
      <c r="L77" s="10">
        <f t="shared" si="43"/>
        <v>81312.5</v>
      </c>
      <c r="M77" s="10">
        <f t="shared" si="43"/>
        <v>1068.0747521812239</v>
      </c>
      <c r="O77" s="168" t="s">
        <v>434</v>
      </c>
      <c r="P77" s="168" t="s">
        <v>435</v>
      </c>
      <c r="Q77" s="168" t="s">
        <v>125</v>
      </c>
      <c r="R77" s="169">
        <v>38</v>
      </c>
      <c r="S77" s="169">
        <v>75.295756319933687</v>
      </c>
      <c r="T77" s="169">
        <v>54139.73684210526</v>
      </c>
      <c r="U77" s="169">
        <v>742.45659378391906</v>
      </c>
      <c r="V77" s="170"/>
      <c r="W77" s="170"/>
      <c r="X77" s="170"/>
      <c r="Y77" s="170"/>
      <c r="Z77" s="169">
        <v>38</v>
      </c>
      <c r="AA77" s="169">
        <v>75.295756319933687</v>
      </c>
      <c r="AB77" s="169">
        <v>54139.73684210526</v>
      </c>
      <c r="AC77" s="169">
        <v>742.45659378391906</v>
      </c>
    </row>
    <row r="78" spans="1:29" ht="14.25">
      <c r="A78" s="68" t="s">
        <v>70</v>
      </c>
      <c r="B78" s="10">
        <f t="shared" ref="B78:M78" si="44">R75</f>
        <v>17</v>
      </c>
      <c r="C78" s="210">
        <f t="shared" si="44"/>
        <v>71.702914709587773</v>
      </c>
      <c r="D78" s="10">
        <f t="shared" si="44"/>
        <v>52976.470588235294</v>
      </c>
      <c r="E78" s="10">
        <f t="shared" si="44"/>
        <v>770.87148611269356</v>
      </c>
      <c r="F78" s="10">
        <f t="shared" si="44"/>
        <v>0</v>
      </c>
      <c r="G78" s="210">
        <f t="shared" si="44"/>
        <v>0</v>
      </c>
      <c r="H78" s="10">
        <f t="shared" si="44"/>
        <v>0</v>
      </c>
      <c r="I78" s="10">
        <f t="shared" si="44"/>
        <v>0</v>
      </c>
      <c r="J78" s="10">
        <f t="shared" si="44"/>
        <v>17</v>
      </c>
      <c r="K78" s="210">
        <f t="shared" si="44"/>
        <v>71.702914709587773</v>
      </c>
      <c r="L78" s="10">
        <f t="shared" si="44"/>
        <v>52976.470588235294</v>
      </c>
      <c r="M78" s="10">
        <f t="shared" si="44"/>
        <v>770.87148611269356</v>
      </c>
      <c r="O78" s="168" t="s">
        <v>434</v>
      </c>
      <c r="P78" s="168" t="s">
        <v>435</v>
      </c>
      <c r="Q78" s="168" t="s">
        <v>71</v>
      </c>
      <c r="R78" s="169">
        <v>13</v>
      </c>
      <c r="S78" s="169">
        <v>54.898228381671437</v>
      </c>
      <c r="T78" s="169">
        <v>75777.846153846156</v>
      </c>
      <c r="U78" s="169">
        <v>1435.0985017964131</v>
      </c>
      <c r="V78" s="170"/>
      <c r="W78" s="170"/>
      <c r="X78" s="170"/>
      <c r="Y78" s="170"/>
      <c r="Z78" s="169">
        <v>13</v>
      </c>
      <c r="AA78" s="169">
        <v>54.898228381671437</v>
      </c>
      <c r="AB78" s="169">
        <v>75777.846153846156</v>
      </c>
      <c r="AC78" s="169">
        <v>1435.0985017964131</v>
      </c>
    </row>
    <row r="79" spans="1:29" ht="14.25">
      <c r="A79" s="68" t="s">
        <v>124</v>
      </c>
      <c r="B79" s="10">
        <f t="shared" ref="B79:M79" si="45">R76</f>
        <v>2</v>
      </c>
      <c r="C79" s="210">
        <f t="shared" si="45"/>
        <v>56.8</v>
      </c>
      <c r="D79" s="10">
        <f t="shared" si="45"/>
        <v>71900</v>
      </c>
      <c r="E79" s="10">
        <f t="shared" si="45"/>
        <v>1268.1242807825088</v>
      </c>
      <c r="F79" s="10">
        <f t="shared" si="45"/>
        <v>0</v>
      </c>
      <c r="G79" s="210">
        <f t="shared" si="45"/>
        <v>0</v>
      </c>
      <c r="H79" s="10">
        <f t="shared" si="45"/>
        <v>0</v>
      </c>
      <c r="I79" s="10">
        <f t="shared" si="45"/>
        <v>0</v>
      </c>
      <c r="J79" s="10">
        <f t="shared" si="45"/>
        <v>2</v>
      </c>
      <c r="K79" s="210">
        <f t="shared" si="45"/>
        <v>56.8</v>
      </c>
      <c r="L79" s="10">
        <f t="shared" si="45"/>
        <v>71900</v>
      </c>
      <c r="M79" s="10">
        <f t="shared" si="45"/>
        <v>1268.1242807825088</v>
      </c>
      <c r="O79" s="168" t="s">
        <v>434</v>
      </c>
      <c r="P79" s="168" t="s">
        <v>435</v>
      </c>
      <c r="Q79" s="168" t="s">
        <v>126</v>
      </c>
      <c r="R79" s="169">
        <v>79</v>
      </c>
      <c r="S79" s="169">
        <v>103.76906875311479</v>
      </c>
      <c r="T79" s="169">
        <v>184977.72151898735</v>
      </c>
      <c r="U79" s="169">
        <v>1782.5385252694837</v>
      </c>
      <c r="V79" s="170"/>
      <c r="W79" s="170"/>
      <c r="X79" s="170"/>
      <c r="Y79" s="170"/>
      <c r="Z79" s="169">
        <v>79</v>
      </c>
      <c r="AA79" s="169">
        <v>103.76906875311479</v>
      </c>
      <c r="AB79" s="169">
        <v>184977.72151898735</v>
      </c>
      <c r="AC79" s="169">
        <v>1782.5385252694837</v>
      </c>
    </row>
    <row r="80" spans="1:29" ht="14.25">
      <c r="A80" s="68" t="s">
        <v>125</v>
      </c>
      <c r="B80" s="10">
        <f t="shared" ref="B80:M80" si="46">R77</f>
        <v>38</v>
      </c>
      <c r="C80" s="210">
        <f t="shared" si="46"/>
        <v>75.295756319933687</v>
      </c>
      <c r="D80" s="10">
        <f t="shared" si="46"/>
        <v>54139.73684210526</v>
      </c>
      <c r="E80" s="10">
        <f t="shared" si="46"/>
        <v>742.45659378391906</v>
      </c>
      <c r="F80" s="10">
        <f t="shared" si="46"/>
        <v>0</v>
      </c>
      <c r="G80" s="210">
        <f t="shared" si="46"/>
        <v>0</v>
      </c>
      <c r="H80" s="10">
        <f t="shared" si="46"/>
        <v>0</v>
      </c>
      <c r="I80" s="10">
        <f t="shared" si="46"/>
        <v>0</v>
      </c>
      <c r="J80" s="10">
        <f t="shared" si="46"/>
        <v>38</v>
      </c>
      <c r="K80" s="210">
        <f t="shared" si="46"/>
        <v>75.295756319933687</v>
      </c>
      <c r="L80" s="10">
        <f t="shared" si="46"/>
        <v>54139.73684210526</v>
      </c>
      <c r="M80" s="10">
        <f t="shared" si="46"/>
        <v>742.45659378391906</v>
      </c>
      <c r="O80" s="168" t="s">
        <v>436</v>
      </c>
      <c r="P80" s="168" t="s">
        <v>437</v>
      </c>
      <c r="Q80" s="168" t="s">
        <v>127</v>
      </c>
      <c r="R80" s="169">
        <v>15</v>
      </c>
      <c r="S80" s="169">
        <v>54.635667041038467</v>
      </c>
      <c r="T80" s="169">
        <v>57453.333333333336</v>
      </c>
      <c r="U80" s="169">
        <v>1047.9470452179389</v>
      </c>
      <c r="V80" s="170"/>
      <c r="W80" s="170"/>
      <c r="X80" s="170"/>
      <c r="Y80" s="170"/>
      <c r="Z80" s="169">
        <v>15</v>
      </c>
      <c r="AA80" s="169">
        <v>54.635667041038467</v>
      </c>
      <c r="AB80" s="169">
        <v>57453.333333333336</v>
      </c>
      <c r="AC80" s="169">
        <v>1047.9470452179389</v>
      </c>
    </row>
    <row r="81" spans="1:29" ht="14.25">
      <c r="A81" s="68" t="s">
        <v>71</v>
      </c>
      <c r="B81" s="10">
        <f t="shared" ref="B81:M81" si="47">R78</f>
        <v>13</v>
      </c>
      <c r="C81" s="210">
        <f t="shared" si="47"/>
        <v>54.898228381671437</v>
      </c>
      <c r="D81" s="10">
        <f t="shared" si="47"/>
        <v>75777.846153846156</v>
      </c>
      <c r="E81" s="10">
        <f t="shared" si="47"/>
        <v>1435.0985017964131</v>
      </c>
      <c r="F81" s="10">
        <f t="shared" si="47"/>
        <v>0</v>
      </c>
      <c r="G81" s="210">
        <f t="shared" si="47"/>
        <v>0</v>
      </c>
      <c r="H81" s="10">
        <f t="shared" si="47"/>
        <v>0</v>
      </c>
      <c r="I81" s="10">
        <f t="shared" si="47"/>
        <v>0</v>
      </c>
      <c r="J81" s="10">
        <f t="shared" si="47"/>
        <v>13</v>
      </c>
      <c r="K81" s="210">
        <f t="shared" si="47"/>
        <v>54.898228381671437</v>
      </c>
      <c r="L81" s="10">
        <f t="shared" si="47"/>
        <v>75777.846153846156</v>
      </c>
      <c r="M81" s="10">
        <f t="shared" si="47"/>
        <v>1435.0985017964131</v>
      </c>
      <c r="O81" s="168" t="s">
        <v>436</v>
      </c>
      <c r="P81" s="168" t="s">
        <v>437</v>
      </c>
      <c r="Q81" s="168" t="s">
        <v>128</v>
      </c>
      <c r="R81" s="169">
        <v>23</v>
      </c>
      <c r="S81" s="169">
        <v>63.078120791170065</v>
      </c>
      <c r="T81" s="169">
        <v>76704.34782608696</v>
      </c>
      <c r="U81" s="169">
        <v>1233.8072295854652</v>
      </c>
      <c r="V81" s="170"/>
      <c r="W81" s="170"/>
      <c r="X81" s="170"/>
      <c r="Y81" s="170"/>
      <c r="Z81" s="169">
        <v>23</v>
      </c>
      <c r="AA81" s="169">
        <v>63.078120791170065</v>
      </c>
      <c r="AB81" s="169">
        <v>76704.34782608696</v>
      </c>
      <c r="AC81" s="169">
        <v>1233.8072295854652</v>
      </c>
    </row>
    <row r="82" spans="1:29" ht="14.25">
      <c r="A82" s="68" t="s">
        <v>126</v>
      </c>
      <c r="B82" s="10">
        <f t="shared" ref="B82:M82" si="48">R79</f>
        <v>79</v>
      </c>
      <c r="C82" s="210">
        <f t="shared" si="48"/>
        <v>103.76906875311479</v>
      </c>
      <c r="D82" s="10">
        <f t="shared" si="48"/>
        <v>184977.72151898735</v>
      </c>
      <c r="E82" s="10">
        <f t="shared" si="48"/>
        <v>1782.5385252694837</v>
      </c>
      <c r="F82" s="10">
        <f t="shared" si="48"/>
        <v>0</v>
      </c>
      <c r="G82" s="210">
        <f t="shared" si="48"/>
        <v>0</v>
      </c>
      <c r="H82" s="10">
        <f t="shared" si="48"/>
        <v>0</v>
      </c>
      <c r="I82" s="10">
        <f t="shared" si="48"/>
        <v>0</v>
      </c>
      <c r="J82" s="10">
        <f t="shared" si="48"/>
        <v>79</v>
      </c>
      <c r="K82" s="210">
        <f t="shared" si="48"/>
        <v>103.76906875311479</v>
      </c>
      <c r="L82" s="10">
        <f t="shared" si="48"/>
        <v>184977.72151898735</v>
      </c>
      <c r="M82" s="10">
        <f t="shared" si="48"/>
        <v>1782.5385252694837</v>
      </c>
      <c r="O82" s="168" t="s">
        <v>436</v>
      </c>
      <c r="P82" s="168" t="s">
        <v>437</v>
      </c>
      <c r="Q82" s="168" t="s">
        <v>129</v>
      </c>
      <c r="R82" s="169">
        <v>2</v>
      </c>
      <c r="S82" s="169">
        <v>67</v>
      </c>
      <c r="T82" s="169">
        <v>78100</v>
      </c>
      <c r="U82" s="169">
        <v>1174.8879928315414</v>
      </c>
      <c r="V82" s="170"/>
      <c r="W82" s="170"/>
      <c r="X82" s="170"/>
      <c r="Y82" s="170"/>
      <c r="Z82" s="169">
        <v>2</v>
      </c>
      <c r="AA82" s="169">
        <v>67</v>
      </c>
      <c r="AB82" s="169">
        <v>78100</v>
      </c>
      <c r="AC82" s="169">
        <v>1174.8879928315414</v>
      </c>
    </row>
    <row r="83" spans="1:29" ht="14.25">
      <c r="A83" s="5" t="s">
        <v>146</v>
      </c>
      <c r="B83" s="6">
        <f>R120</f>
        <v>544</v>
      </c>
      <c r="C83" s="209">
        <f t="shared" ref="C83:M83" si="49">S120</f>
        <v>101.2504296352075</v>
      </c>
      <c r="D83" s="6">
        <f t="shared" si="49"/>
        <v>185383.47794117648</v>
      </c>
      <c r="E83" s="6">
        <f t="shared" si="49"/>
        <v>1905.6014254646432</v>
      </c>
      <c r="F83" s="182">
        <f>V120</f>
        <v>36</v>
      </c>
      <c r="G83" s="212">
        <f t="shared" ref="G83:I83" si="50">W120</f>
        <v>211.45702099737531</v>
      </c>
      <c r="H83" s="182">
        <f t="shared" si="50"/>
        <v>355416.66666666669</v>
      </c>
      <c r="I83" s="182">
        <f t="shared" si="50"/>
        <v>1707.860970331546</v>
      </c>
      <c r="J83" s="6">
        <f t="shared" si="49"/>
        <v>508</v>
      </c>
      <c r="K83" s="209">
        <f t="shared" si="49"/>
        <v>93.440513711904273</v>
      </c>
      <c r="L83" s="6">
        <f t="shared" si="49"/>
        <v>173333.88188976378</v>
      </c>
      <c r="M83" s="6">
        <f t="shared" si="49"/>
        <v>1919.6145285843129</v>
      </c>
      <c r="O83" s="168" t="s">
        <v>436</v>
      </c>
      <c r="P83" s="168" t="s">
        <v>437</v>
      </c>
      <c r="Q83" s="168" t="s">
        <v>130</v>
      </c>
      <c r="R83" s="169">
        <v>408</v>
      </c>
      <c r="S83" s="169">
        <v>108.28900143199023</v>
      </c>
      <c r="T83" s="169">
        <v>212102.72549019608</v>
      </c>
      <c r="U83" s="169">
        <v>2089.6696416703662</v>
      </c>
      <c r="V83" s="169">
        <v>26</v>
      </c>
      <c r="W83" s="169">
        <v>211.73076923076923</v>
      </c>
      <c r="X83" s="169">
        <v>383846.15384615387</v>
      </c>
      <c r="Y83" s="169">
        <v>1813.9524948735477</v>
      </c>
      <c r="Z83" s="169">
        <v>382</v>
      </c>
      <c r="AA83" s="169">
        <v>101.24846226243989</v>
      </c>
      <c r="AB83" s="169">
        <v>200413.38219895287</v>
      </c>
      <c r="AC83" s="169">
        <v>2108.4357301958062</v>
      </c>
    </row>
    <row r="84" spans="1:29" ht="14.25">
      <c r="A84" s="68" t="s">
        <v>127</v>
      </c>
      <c r="B84" s="10">
        <f>R80</f>
        <v>15</v>
      </c>
      <c r="C84" s="210">
        <f t="shared" ref="C84:M84" si="51">S80</f>
        <v>54.635667041038467</v>
      </c>
      <c r="D84" s="10">
        <f t="shared" si="51"/>
        <v>57453.333333333336</v>
      </c>
      <c r="E84" s="10">
        <f t="shared" si="51"/>
        <v>1047.9470452179389</v>
      </c>
      <c r="F84" s="10">
        <f t="shared" si="51"/>
        <v>0</v>
      </c>
      <c r="G84" s="210">
        <f t="shared" si="51"/>
        <v>0</v>
      </c>
      <c r="H84" s="10">
        <f t="shared" si="51"/>
        <v>0</v>
      </c>
      <c r="I84" s="10">
        <f t="shared" si="51"/>
        <v>0</v>
      </c>
      <c r="J84" s="10">
        <f t="shared" si="51"/>
        <v>15</v>
      </c>
      <c r="K84" s="210">
        <f t="shared" si="51"/>
        <v>54.635667041038467</v>
      </c>
      <c r="L84" s="10">
        <f t="shared" si="51"/>
        <v>57453.333333333336</v>
      </c>
      <c r="M84" s="10">
        <f t="shared" si="51"/>
        <v>1047.9470452179389</v>
      </c>
      <c r="O84" s="168" t="s">
        <v>436</v>
      </c>
      <c r="P84" s="168" t="s">
        <v>437</v>
      </c>
      <c r="Q84" s="168" t="s">
        <v>131</v>
      </c>
      <c r="R84" s="169">
        <v>16</v>
      </c>
      <c r="S84" s="169">
        <v>106.145</v>
      </c>
      <c r="T84" s="169">
        <v>145993.75</v>
      </c>
      <c r="U84" s="169">
        <v>1537.0155053013084</v>
      </c>
      <c r="V84" s="170"/>
      <c r="W84" s="170"/>
      <c r="X84" s="170"/>
      <c r="Y84" s="170"/>
      <c r="Z84" s="169">
        <v>16</v>
      </c>
      <c r="AA84" s="169">
        <v>106.145</v>
      </c>
      <c r="AB84" s="169">
        <v>145993.75</v>
      </c>
      <c r="AC84" s="169">
        <v>1537.0155053013084</v>
      </c>
    </row>
    <row r="85" spans="1:29" ht="14.25">
      <c r="A85" s="68" t="s">
        <v>128</v>
      </c>
      <c r="B85" s="10">
        <f t="shared" ref="B85:M85" si="52">R81</f>
        <v>23</v>
      </c>
      <c r="C85" s="210">
        <f t="shared" si="52"/>
        <v>63.078120791170065</v>
      </c>
      <c r="D85" s="10">
        <f t="shared" si="52"/>
        <v>76704.34782608696</v>
      </c>
      <c r="E85" s="10">
        <f t="shared" si="52"/>
        <v>1233.8072295854652</v>
      </c>
      <c r="F85" s="10">
        <f t="shared" si="52"/>
        <v>0</v>
      </c>
      <c r="G85" s="210">
        <f t="shared" si="52"/>
        <v>0</v>
      </c>
      <c r="H85" s="10">
        <f t="shared" si="52"/>
        <v>0</v>
      </c>
      <c r="I85" s="10">
        <f t="shared" si="52"/>
        <v>0</v>
      </c>
      <c r="J85" s="10">
        <f t="shared" si="52"/>
        <v>23</v>
      </c>
      <c r="K85" s="210">
        <f t="shared" si="52"/>
        <v>63.078120791170065</v>
      </c>
      <c r="L85" s="10">
        <f t="shared" si="52"/>
        <v>76704.34782608696</v>
      </c>
      <c r="M85" s="10">
        <f t="shared" si="52"/>
        <v>1233.8072295854652</v>
      </c>
      <c r="O85" s="168" t="s">
        <v>436</v>
      </c>
      <c r="P85" s="168" t="s">
        <v>437</v>
      </c>
      <c r="Q85" s="168" t="s">
        <v>132</v>
      </c>
      <c r="R85" s="169">
        <v>80</v>
      </c>
      <c r="S85" s="169">
        <v>84.945866918604622</v>
      </c>
      <c r="T85" s="169">
        <v>114907.5</v>
      </c>
      <c r="U85" s="169">
        <v>1412.7895702754727</v>
      </c>
      <c r="V85" s="169">
        <v>10</v>
      </c>
      <c r="W85" s="169">
        <v>210.74527559055119</v>
      </c>
      <c r="X85" s="169">
        <v>281500</v>
      </c>
      <c r="Y85" s="169">
        <v>1432.0230065223391</v>
      </c>
      <c r="Z85" s="169">
        <v>70</v>
      </c>
      <c r="AA85" s="169">
        <v>66.974522822612244</v>
      </c>
      <c r="AB85" s="169">
        <v>91108.571428571435</v>
      </c>
      <c r="AC85" s="169">
        <v>1410.0419365259199</v>
      </c>
    </row>
    <row r="86" spans="1:29" ht="14.25">
      <c r="A86" s="68" t="s">
        <v>129</v>
      </c>
      <c r="B86" s="10">
        <f t="shared" ref="B86:M86" si="53">R82</f>
        <v>2</v>
      </c>
      <c r="C86" s="210">
        <f t="shared" si="53"/>
        <v>67</v>
      </c>
      <c r="D86" s="10">
        <f t="shared" si="53"/>
        <v>78100</v>
      </c>
      <c r="E86" s="10">
        <f t="shared" si="53"/>
        <v>1174.8879928315414</v>
      </c>
      <c r="F86" s="10">
        <f t="shared" si="53"/>
        <v>0</v>
      </c>
      <c r="G86" s="210">
        <f t="shared" si="53"/>
        <v>0</v>
      </c>
      <c r="H86" s="10">
        <f t="shared" si="53"/>
        <v>0</v>
      </c>
      <c r="I86" s="10">
        <f t="shared" si="53"/>
        <v>0</v>
      </c>
      <c r="J86" s="10">
        <f t="shared" si="53"/>
        <v>2</v>
      </c>
      <c r="K86" s="210">
        <f t="shared" si="53"/>
        <v>67</v>
      </c>
      <c r="L86" s="10">
        <f t="shared" si="53"/>
        <v>78100</v>
      </c>
      <c r="M86" s="10">
        <f t="shared" si="53"/>
        <v>1174.8879928315414</v>
      </c>
      <c r="O86" s="168" t="s">
        <v>438</v>
      </c>
      <c r="P86" s="168" t="s">
        <v>439</v>
      </c>
      <c r="Q86" s="168" t="s">
        <v>133</v>
      </c>
      <c r="R86" s="169">
        <v>17</v>
      </c>
      <c r="S86" s="169">
        <v>99.091042149143121</v>
      </c>
      <c r="T86" s="169">
        <v>153835.29411764705</v>
      </c>
      <c r="U86" s="169">
        <v>1668.192285509612</v>
      </c>
      <c r="V86" s="169">
        <v>1</v>
      </c>
      <c r="W86" s="169">
        <v>215.28</v>
      </c>
      <c r="X86" s="169">
        <v>270000</v>
      </c>
      <c r="Y86" s="169">
        <v>1254.180602006689</v>
      </c>
      <c r="Z86" s="169">
        <v>16</v>
      </c>
      <c r="AA86" s="169">
        <v>91.829232283464563</v>
      </c>
      <c r="AB86" s="169">
        <v>146575</v>
      </c>
      <c r="AC86" s="169">
        <v>1694.0680157285447</v>
      </c>
    </row>
    <row r="87" spans="1:29" ht="14.25">
      <c r="A87" s="68" t="s">
        <v>130</v>
      </c>
      <c r="B87" s="10">
        <f t="shared" ref="B87:M87" si="54">R83</f>
        <v>408</v>
      </c>
      <c r="C87" s="210">
        <f t="shared" si="54"/>
        <v>108.28900143199023</v>
      </c>
      <c r="D87" s="10">
        <f t="shared" si="54"/>
        <v>212102.72549019608</v>
      </c>
      <c r="E87" s="10">
        <f t="shared" si="54"/>
        <v>2089.6696416703662</v>
      </c>
      <c r="F87" s="10">
        <f t="shared" si="54"/>
        <v>26</v>
      </c>
      <c r="G87" s="210">
        <f t="shared" si="54"/>
        <v>211.73076923076923</v>
      </c>
      <c r="H87" s="10">
        <f t="shared" si="54"/>
        <v>383846.15384615387</v>
      </c>
      <c r="I87" s="10">
        <f t="shared" si="54"/>
        <v>1813.9524948735477</v>
      </c>
      <c r="J87" s="10">
        <f t="shared" si="54"/>
        <v>382</v>
      </c>
      <c r="K87" s="210">
        <f t="shared" si="54"/>
        <v>101.24846226243989</v>
      </c>
      <c r="L87" s="10">
        <f t="shared" si="54"/>
        <v>200413.38219895287</v>
      </c>
      <c r="M87" s="10">
        <f t="shared" si="54"/>
        <v>2108.4357301958062</v>
      </c>
      <c r="O87" s="168" t="s">
        <v>438</v>
      </c>
      <c r="P87" s="168" t="s">
        <v>439</v>
      </c>
      <c r="Q87" s="168" t="s">
        <v>134</v>
      </c>
      <c r="R87" s="169">
        <v>19</v>
      </c>
      <c r="S87" s="169">
        <v>80.12157894736842</v>
      </c>
      <c r="T87" s="169">
        <v>138365.78947368421</v>
      </c>
      <c r="U87" s="169">
        <v>1795.2292557141207</v>
      </c>
      <c r="V87" s="169">
        <v>1</v>
      </c>
      <c r="W87" s="169">
        <v>89</v>
      </c>
      <c r="X87" s="169">
        <v>215000</v>
      </c>
      <c r="Y87" s="169">
        <v>2415.7303370786517</v>
      </c>
      <c r="Z87" s="169">
        <v>18</v>
      </c>
      <c r="AA87" s="169">
        <v>79.62833333333333</v>
      </c>
      <c r="AB87" s="169">
        <v>134108.33333333334</v>
      </c>
      <c r="AC87" s="169">
        <v>1760.7569734160909</v>
      </c>
    </row>
    <row r="88" spans="1:29" ht="14.25">
      <c r="A88" s="68" t="s">
        <v>131</v>
      </c>
      <c r="B88" s="10">
        <f t="shared" ref="B88:M88" si="55">R84</f>
        <v>16</v>
      </c>
      <c r="C88" s="210">
        <f t="shared" si="55"/>
        <v>106.145</v>
      </c>
      <c r="D88" s="10">
        <f t="shared" si="55"/>
        <v>145993.75</v>
      </c>
      <c r="E88" s="10">
        <f t="shared" si="55"/>
        <v>1537.0155053013084</v>
      </c>
      <c r="F88" s="10">
        <f t="shared" si="55"/>
        <v>0</v>
      </c>
      <c r="G88" s="210">
        <f t="shared" si="55"/>
        <v>0</v>
      </c>
      <c r="H88" s="10">
        <f t="shared" si="55"/>
        <v>0</v>
      </c>
      <c r="I88" s="10">
        <f t="shared" si="55"/>
        <v>0</v>
      </c>
      <c r="J88" s="10">
        <f t="shared" si="55"/>
        <v>16</v>
      </c>
      <c r="K88" s="210">
        <f t="shared" si="55"/>
        <v>106.145</v>
      </c>
      <c r="L88" s="10">
        <f t="shared" si="55"/>
        <v>145993.75</v>
      </c>
      <c r="M88" s="10">
        <f t="shared" si="55"/>
        <v>1537.0155053013084</v>
      </c>
      <c r="O88" s="168" t="s">
        <v>438</v>
      </c>
      <c r="P88" s="168" t="s">
        <v>439</v>
      </c>
      <c r="Q88" s="168" t="s">
        <v>38</v>
      </c>
      <c r="R88" s="169">
        <v>81</v>
      </c>
      <c r="S88" s="169">
        <v>93.461163209876517</v>
      </c>
      <c r="T88" s="169">
        <v>199143.2098765432</v>
      </c>
      <c r="U88" s="169">
        <v>2208.626524059749</v>
      </c>
      <c r="V88" s="170"/>
      <c r="W88" s="170"/>
      <c r="X88" s="170"/>
      <c r="Y88" s="170"/>
      <c r="Z88" s="169">
        <v>81</v>
      </c>
      <c r="AA88" s="169">
        <v>93.461163209876517</v>
      </c>
      <c r="AB88" s="169">
        <v>199143.2098765432</v>
      </c>
      <c r="AC88" s="169">
        <v>2208.626524059749</v>
      </c>
    </row>
    <row r="89" spans="1:29" ht="14.25">
      <c r="A89" s="68" t="s">
        <v>132</v>
      </c>
      <c r="B89" s="10">
        <f t="shared" ref="B89:M89" si="56">R85</f>
        <v>80</v>
      </c>
      <c r="C89" s="210">
        <f t="shared" si="56"/>
        <v>84.945866918604622</v>
      </c>
      <c r="D89" s="10">
        <f t="shared" si="56"/>
        <v>114907.5</v>
      </c>
      <c r="E89" s="10">
        <f t="shared" si="56"/>
        <v>1412.7895702754727</v>
      </c>
      <c r="F89" s="10">
        <f t="shared" si="56"/>
        <v>10</v>
      </c>
      <c r="G89" s="210">
        <f t="shared" si="56"/>
        <v>210.74527559055119</v>
      </c>
      <c r="H89" s="10">
        <f t="shared" si="56"/>
        <v>281500</v>
      </c>
      <c r="I89" s="10">
        <f t="shared" si="56"/>
        <v>1432.0230065223391</v>
      </c>
      <c r="J89" s="10">
        <f t="shared" si="56"/>
        <v>70</v>
      </c>
      <c r="K89" s="210">
        <f t="shared" si="56"/>
        <v>66.974522822612244</v>
      </c>
      <c r="L89" s="10">
        <f t="shared" si="56"/>
        <v>91108.571428571435</v>
      </c>
      <c r="M89" s="10">
        <f t="shared" si="56"/>
        <v>1410.0419365259199</v>
      </c>
      <c r="O89" s="168" t="s">
        <v>438</v>
      </c>
      <c r="P89" s="168" t="s">
        <v>439</v>
      </c>
      <c r="Q89" s="168" t="s">
        <v>135</v>
      </c>
      <c r="R89" s="169">
        <v>10</v>
      </c>
      <c r="S89" s="169">
        <v>71.808582066776552</v>
      </c>
      <c r="T89" s="169">
        <v>104320</v>
      </c>
      <c r="U89" s="169">
        <v>1450.0187109665733</v>
      </c>
      <c r="V89" s="169">
        <v>1</v>
      </c>
      <c r="W89" s="169">
        <v>157.48031496062993</v>
      </c>
      <c r="X89" s="169">
        <v>280000</v>
      </c>
      <c r="Y89" s="169">
        <v>1778</v>
      </c>
      <c r="Z89" s="169">
        <v>9</v>
      </c>
      <c r="AA89" s="169">
        <v>62.289500634126171</v>
      </c>
      <c r="AB89" s="169">
        <v>84800</v>
      </c>
      <c r="AC89" s="169">
        <v>1413.5763455184147</v>
      </c>
    </row>
    <row r="90" spans="1:29" ht="14.25">
      <c r="A90" s="5" t="s">
        <v>147</v>
      </c>
      <c r="B90" s="6">
        <f>R121</f>
        <v>225</v>
      </c>
      <c r="C90" s="209">
        <f t="shared" ref="C90:M90" si="57">S121</f>
        <v>86.659676738695381</v>
      </c>
      <c r="D90" s="6">
        <f t="shared" si="57"/>
        <v>195328.66666666666</v>
      </c>
      <c r="E90" s="6">
        <f t="shared" si="57"/>
        <v>2332.5482987137693</v>
      </c>
      <c r="F90" s="182">
        <f>V121</f>
        <v>8</v>
      </c>
      <c r="G90" s="212">
        <f t="shared" ref="G90:I90" si="58">W121</f>
        <v>109.12762907816028</v>
      </c>
      <c r="H90" s="182">
        <f t="shared" si="58"/>
        <v>228125</v>
      </c>
      <c r="I90" s="182">
        <f t="shared" si="58"/>
        <v>2394.2670331697386</v>
      </c>
      <c r="J90" s="6">
        <f t="shared" si="57"/>
        <v>217</v>
      </c>
      <c r="K90" s="209">
        <f t="shared" si="57"/>
        <v>85.831365131710442</v>
      </c>
      <c r="L90" s="6">
        <f t="shared" si="57"/>
        <v>194119.58525345623</v>
      </c>
      <c r="M90" s="6">
        <f t="shared" si="57"/>
        <v>2330.2729536647016</v>
      </c>
      <c r="O90" s="168" t="s">
        <v>438</v>
      </c>
      <c r="P90" s="168" t="s">
        <v>439</v>
      </c>
      <c r="Q90" s="168" t="s">
        <v>136</v>
      </c>
      <c r="R90" s="169">
        <v>17</v>
      </c>
      <c r="S90" s="169">
        <v>62.734312181565535</v>
      </c>
      <c r="T90" s="169">
        <v>125411.76470588235</v>
      </c>
      <c r="U90" s="169">
        <v>2014.6085460965423</v>
      </c>
      <c r="V90" s="170"/>
      <c r="W90" s="170"/>
      <c r="X90" s="170"/>
      <c r="Y90" s="170"/>
      <c r="Z90" s="169">
        <v>17</v>
      </c>
      <c r="AA90" s="169">
        <v>62.734312181565535</v>
      </c>
      <c r="AB90" s="169">
        <v>125411.76470588235</v>
      </c>
      <c r="AC90" s="169">
        <v>2014.6085460965423</v>
      </c>
    </row>
    <row r="91" spans="1:29" ht="14.25">
      <c r="A91" s="68" t="s">
        <v>133</v>
      </c>
      <c r="B91" s="10">
        <f>R86</f>
        <v>17</v>
      </c>
      <c r="C91" s="210">
        <f t="shared" ref="C91:M91" si="59">S86</f>
        <v>99.091042149143121</v>
      </c>
      <c r="D91" s="10">
        <f t="shared" si="59"/>
        <v>153835.29411764705</v>
      </c>
      <c r="E91" s="10">
        <f t="shared" si="59"/>
        <v>1668.192285509612</v>
      </c>
      <c r="F91" s="10">
        <f t="shared" si="59"/>
        <v>1</v>
      </c>
      <c r="G91" s="210">
        <f t="shared" si="59"/>
        <v>215.28</v>
      </c>
      <c r="H91" s="10">
        <f t="shared" si="59"/>
        <v>270000</v>
      </c>
      <c r="I91" s="10">
        <f t="shared" si="59"/>
        <v>1254.180602006689</v>
      </c>
      <c r="J91" s="10">
        <f t="shared" si="59"/>
        <v>16</v>
      </c>
      <c r="K91" s="210">
        <f t="shared" si="59"/>
        <v>91.829232283464563</v>
      </c>
      <c r="L91" s="10">
        <f t="shared" si="59"/>
        <v>146575</v>
      </c>
      <c r="M91" s="10">
        <f t="shared" si="59"/>
        <v>1694.0680157285447</v>
      </c>
      <c r="O91" s="168" t="s">
        <v>438</v>
      </c>
      <c r="P91" s="168" t="s">
        <v>439</v>
      </c>
      <c r="Q91" s="168" t="s">
        <v>39</v>
      </c>
      <c r="R91" s="169">
        <v>81</v>
      </c>
      <c r="S91" s="169">
        <v>85.63760743106937</v>
      </c>
      <c r="T91" s="169">
        <v>239493.82716049382</v>
      </c>
      <c r="U91" s="169">
        <v>2897.6229834101232</v>
      </c>
      <c r="V91" s="169">
        <v>5</v>
      </c>
      <c r="W91" s="169">
        <v>82.252143532930489</v>
      </c>
      <c r="X91" s="169">
        <v>212000</v>
      </c>
      <c r="Y91" s="169">
        <v>2741.2450652545135</v>
      </c>
      <c r="Z91" s="169">
        <v>76</v>
      </c>
      <c r="AA91" s="169">
        <v>85.86033531910482</v>
      </c>
      <c r="AB91" s="169">
        <v>241302.63157894736</v>
      </c>
      <c r="AC91" s="169">
        <v>2907.9110043414134</v>
      </c>
    </row>
    <row r="92" spans="1:29" ht="14.25">
      <c r="A92" s="68" t="s">
        <v>134</v>
      </c>
      <c r="B92" s="10">
        <f t="shared" ref="B92:M92" si="60">R87</f>
        <v>19</v>
      </c>
      <c r="C92" s="210">
        <f t="shared" si="60"/>
        <v>80.12157894736842</v>
      </c>
      <c r="D92" s="10">
        <f t="shared" si="60"/>
        <v>138365.78947368421</v>
      </c>
      <c r="E92" s="10">
        <f t="shared" si="60"/>
        <v>1795.2292557141207</v>
      </c>
      <c r="F92" s="10">
        <f t="shared" si="60"/>
        <v>1</v>
      </c>
      <c r="G92" s="210">
        <f t="shared" si="60"/>
        <v>89</v>
      </c>
      <c r="H92" s="10">
        <f t="shared" si="60"/>
        <v>215000</v>
      </c>
      <c r="I92" s="10">
        <f t="shared" si="60"/>
        <v>2415.7303370786517</v>
      </c>
      <c r="J92" s="10">
        <f t="shared" si="60"/>
        <v>18</v>
      </c>
      <c r="K92" s="210">
        <f t="shared" si="60"/>
        <v>79.62833333333333</v>
      </c>
      <c r="L92" s="10">
        <f t="shared" si="60"/>
        <v>134108.33333333334</v>
      </c>
      <c r="M92" s="10">
        <f t="shared" si="60"/>
        <v>1760.7569734160909</v>
      </c>
      <c r="O92" s="168" t="s">
        <v>440</v>
      </c>
      <c r="P92" s="168" t="s">
        <v>441</v>
      </c>
      <c r="Q92" s="168" t="s">
        <v>72</v>
      </c>
      <c r="R92" s="169">
        <v>2</v>
      </c>
      <c r="S92" s="169">
        <v>144.4</v>
      </c>
      <c r="T92" s="169">
        <v>191300</v>
      </c>
      <c r="U92" s="169">
        <v>1365.9472049689439</v>
      </c>
      <c r="V92" s="169">
        <v>1</v>
      </c>
      <c r="W92" s="169">
        <v>160</v>
      </c>
      <c r="X92" s="169">
        <v>157600</v>
      </c>
      <c r="Y92" s="169">
        <v>985</v>
      </c>
      <c r="Z92" s="169">
        <v>1</v>
      </c>
      <c r="AA92" s="169">
        <v>128.80000000000001</v>
      </c>
      <c r="AB92" s="169">
        <v>225000</v>
      </c>
      <c r="AC92" s="169">
        <v>1746.894409937888</v>
      </c>
    </row>
    <row r="93" spans="1:29" ht="14.25">
      <c r="A93" s="68" t="s">
        <v>38</v>
      </c>
      <c r="B93" s="10">
        <f t="shared" ref="B93:M93" si="61">R88</f>
        <v>81</v>
      </c>
      <c r="C93" s="210">
        <f t="shared" si="61"/>
        <v>93.461163209876517</v>
      </c>
      <c r="D93" s="10">
        <f t="shared" si="61"/>
        <v>199143.2098765432</v>
      </c>
      <c r="E93" s="10">
        <f t="shared" si="61"/>
        <v>2208.626524059749</v>
      </c>
      <c r="F93" s="10">
        <f t="shared" si="61"/>
        <v>0</v>
      </c>
      <c r="G93" s="210">
        <f t="shared" si="61"/>
        <v>0</v>
      </c>
      <c r="H93" s="10">
        <f t="shared" si="61"/>
        <v>0</v>
      </c>
      <c r="I93" s="10">
        <f t="shared" si="61"/>
        <v>0</v>
      </c>
      <c r="J93" s="10">
        <f t="shared" si="61"/>
        <v>81</v>
      </c>
      <c r="K93" s="210">
        <f t="shared" si="61"/>
        <v>93.461163209876517</v>
      </c>
      <c r="L93" s="10">
        <f t="shared" si="61"/>
        <v>199143.2098765432</v>
      </c>
      <c r="M93" s="10">
        <f t="shared" si="61"/>
        <v>2208.626524059749</v>
      </c>
      <c r="O93" s="168" t="s">
        <v>440</v>
      </c>
      <c r="P93" s="168" t="s">
        <v>441</v>
      </c>
      <c r="Q93" s="168" t="s">
        <v>53</v>
      </c>
      <c r="R93" s="169">
        <v>24</v>
      </c>
      <c r="S93" s="169">
        <v>96.3375533136483</v>
      </c>
      <c r="T93" s="169">
        <v>277183.33333333331</v>
      </c>
      <c r="U93" s="169">
        <v>3076.2452418342459</v>
      </c>
      <c r="V93" s="169">
        <v>4</v>
      </c>
      <c r="W93" s="169">
        <v>123.73781988188976</v>
      </c>
      <c r="X93" s="169">
        <v>366250</v>
      </c>
      <c r="Y93" s="169">
        <v>2954.1839041031753</v>
      </c>
      <c r="Z93" s="169">
        <v>20</v>
      </c>
      <c r="AA93" s="169">
        <v>90.857500000000016</v>
      </c>
      <c r="AB93" s="169">
        <v>259370</v>
      </c>
      <c r="AC93" s="169">
        <v>3100.6575093804599</v>
      </c>
    </row>
    <row r="94" spans="1:29" ht="14.25">
      <c r="A94" s="68" t="s">
        <v>135</v>
      </c>
      <c r="B94" s="10">
        <f t="shared" ref="B94:M94" si="62">R89</f>
        <v>10</v>
      </c>
      <c r="C94" s="210">
        <f t="shared" si="62"/>
        <v>71.808582066776552</v>
      </c>
      <c r="D94" s="10">
        <f t="shared" si="62"/>
        <v>104320</v>
      </c>
      <c r="E94" s="10">
        <f t="shared" si="62"/>
        <v>1450.0187109665733</v>
      </c>
      <c r="F94" s="10">
        <f t="shared" si="62"/>
        <v>1</v>
      </c>
      <c r="G94" s="210">
        <f t="shared" si="62"/>
        <v>157.48031496062993</v>
      </c>
      <c r="H94" s="10">
        <f t="shared" si="62"/>
        <v>280000</v>
      </c>
      <c r="I94" s="10">
        <f t="shared" si="62"/>
        <v>1778</v>
      </c>
      <c r="J94" s="10">
        <f t="shared" si="62"/>
        <v>9</v>
      </c>
      <c r="K94" s="210">
        <f t="shared" si="62"/>
        <v>62.289500634126171</v>
      </c>
      <c r="L94" s="10">
        <f t="shared" si="62"/>
        <v>84800</v>
      </c>
      <c r="M94" s="10">
        <f t="shared" si="62"/>
        <v>1413.5763455184147</v>
      </c>
      <c r="O94" s="168" t="s">
        <v>440</v>
      </c>
      <c r="P94" s="168" t="s">
        <v>441</v>
      </c>
      <c r="Q94" s="168" t="s">
        <v>56</v>
      </c>
      <c r="R94" s="169">
        <v>4</v>
      </c>
      <c r="S94" s="169">
        <v>75.009031007751929</v>
      </c>
      <c r="T94" s="169">
        <v>119475</v>
      </c>
      <c r="U94" s="169">
        <v>1631.8720517184188</v>
      </c>
      <c r="V94" s="170"/>
      <c r="W94" s="170"/>
      <c r="X94" s="170"/>
      <c r="Y94" s="170"/>
      <c r="Z94" s="169">
        <v>4</v>
      </c>
      <c r="AA94" s="169">
        <v>75.009031007751929</v>
      </c>
      <c r="AB94" s="169">
        <v>119475</v>
      </c>
      <c r="AC94" s="169">
        <v>1631.8720517184188</v>
      </c>
    </row>
    <row r="95" spans="1:29" ht="14.25">
      <c r="A95" s="68" t="s">
        <v>136</v>
      </c>
      <c r="B95" s="10">
        <f t="shared" ref="B95:M95" si="63">R90</f>
        <v>17</v>
      </c>
      <c r="C95" s="210">
        <f t="shared" si="63"/>
        <v>62.734312181565535</v>
      </c>
      <c r="D95" s="10">
        <f t="shared" si="63"/>
        <v>125411.76470588235</v>
      </c>
      <c r="E95" s="10">
        <f t="shared" si="63"/>
        <v>2014.6085460965423</v>
      </c>
      <c r="F95" s="10">
        <f t="shared" si="63"/>
        <v>0</v>
      </c>
      <c r="G95" s="210">
        <f t="shared" si="63"/>
        <v>0</v>
      </c>
      <c r="H95" s="10">
        <f t="shared" si="63"/>
        <v>0</v>
      </c>
      <c r="I95" s="10">
        <f t="shared" si="63"/>
        <v>0</v>
      </c>
      <c r="J95" s="10">
        <f t="shared" si="63"/>
        <v>17</v>
      </c>
      <c r="K95" s="210">
        <f t="shared" si="63"/>
        <v>62.734312181565535</v>
      </c>
      <c r="L95" s="10">
        <f t="shared" si="63"/>
        <v>125411.76470588235</v>
      </c>
      <c r="M95" s="10">
        <f t="shared" si="63"/>
        <v>2014.6085460965423</v>
      </c>
      <c r="O95" s="168" t="s">
        <v>440</v>
      </c>
      <c r="P95" s="168" t="s">
        <v>441</v>
      </c>
      <c r="Q95" s="168" t="s">
        <v>57</v>
      </c>
      <c r="R95" s="169">
        <v>3</v>
      </c>
      <c r="S95" s="169">
        <v>84.666666666666671</v>
      </c>
      <c r="T95" s="169">
        <v>195000</v>
      </c>
      <c r="U95" s="169">
        <v>2332.0035460992908</v>
      </c>
      <c r="V95" s="170"/>
      <c r="W95" s="170"/>
      <c r="X95" s="170"/>
      <c r="Y95" s="170"/>
      <c r="Z95" s="169">
        <v>3</v>
      </c>
      <c r="AA95" s="169">
        <v>84.666666666666671</v>
      </c>
      <c r="AB95" s="169">
        <v>195000</v>
      </c>
      <c r="AC95" s="169">
        <v>2332.0035460992908</v>
      </c>
    </row>
    <row r="96" spans="1:29" ht="14.25">
      <c r="A96" s="68" t="s">
        <v>39</v>
      </c>
      <c r="B96" s="10">
        <f t="shared" ref="B96:M96" si="64">R91</f>
        <v>81</v>
      </c>
      <c r="C96" s="210">
        <f t="shared" si="64"/>
        <v>85.63760743106937</v>
      </c>
      <c r="D96" s="10">
        <f t="shared" si="64"/>
        <v>239493.82716049382</v>
      </c>
      <c r="E96" s="10">
        <f t="shared" si="64"/>
        <v>2897.6229834101232</v>
      </c>
      <c r="F96" s="10">
        <f t="shared" si="64"/>
        <v>5</v>
      </c>
      <c r="G96" s="210">
        <f t="shared" si="64"/>
        <v>82.252143532930489</v>
      </c>
      <c r="H96" s="10">
        <f t="shared" si="64"/>
        <v>212000</v>
      </c>
      <c r="I96" s="10">
        <f t="shared" si="64"/>
        <v>2741.2450652545135</v>
      </c>
      <c r="J96" s="10">
        <f t="shared" si="64"/>
        <v>76</v>
      </c>
      <c r="K96" s="210">
        <f t="shared" si="64"/>
        <v>85.86033531910482</v>
      </c>
      <c r="L96" s="10">
        <f t="shared" si="64"/>
        <v>241302.63157894736</v>
      </c>
      <c r="M96" s="10">
        <f t="shared" si="64"/>
        <v>2907.9110043414134</v>
      </c>
      <c r="O96" s="168" t="s">
        <v>440</v>
      </c>
      <c r="P96" s="168" t="s">
        <v>441</v>
      </c>
      <c r="Q96" s="168" t="s">
        <v>137</v>
      </c>
      <c r="R96" s="169">
        <v>6</v>
      </c>
      <c r="S96" s="169">
        <v>100.16666666666667</v>
      </c>
      <c r="T96" s="169">
        <v>115883.33333333333</v>
      </c>
      <c r="U96" s="169">
        <v>1160.6741632439578</v>
      </c>
      <c r="V96" s="170"/>
      <c r="W96" s="170"/>
      <c r="X96" s="170"/>
      <c r="Y96" s="170"/>
      <c r="Z96" s="169">
        <v>6</v>
      </c>
      <c r="AA96" s="169">
        <v>100.16666666666667</v>
      </c>
      <c r="AB96" s="169">
        <v>115883.33333333333</v>
      </c>
      <c r="AC96" s="169">
        <v>1160.6741632439578</v>
      </c>
    </row>
    <row r="97" spans="1:29" ht="14.25">
      <c r="A97" s="5" t="s">
        <v>148</v>
      </c>
      <c r="B97" s="6">
        <f>R122</f>
        <v>67</v>
      </c>
      <c r="C97" s="209">
        <f t="shared" ref="C97:M97" si="65">S122</f>
        <v>94.015283846743159</v>
      </c>
      <c r="D97" s="6">
        <f t="shared" si="65"/>
        <v>244316.34848484848</v>
      </c>
      <c r="E97" s="6">
        <f t="shared" si="65"/>
        <v>2787.372546778538</v>
      </c>
      <c r="F97" s="182">
        <f>V122</f>
        <v>11</v>
      </c>
      <c r="G97" s="212">
        <f t="shared" ref="G97:I97" si="66">W122</f>
        <v>121.30623657838227</v>
      </c>
      <c r="H97" s="182">
        <f t="shared" si="66"/>
        <v>319879.5</v>
      </c>
      <c r="I97" s="182">
        <f t="shared" si="66"/>
        <v>2910.0192551779437</v>
      </c>
      <c r="J97" s="6">
        <f t="shared" si="65"/>
        <v>56</v>
      </c>
      <c r="K97" s="209">
        <f>AA122</f>
        <v>88.654560988742631</v>
      </c>
      <c r="L97" s="6">
        <f t="shared" si="65"/>
        <v>230822.92857142858</v>
      </c>
      <c r="M97" s="6">
        <f t="shared" si="65"/>
        <v>2765.4713488500715</v>
      </c>
      <c r="O97" s="168" t="s">
        <v>440</v>
      </c>
      <c r="P97" s="168" t="s">
        <v>441</v>
      </c>
      <c r="Q97" s="168" t="s">
        <v>58</v>
      </c>
      <c r="R97" s="169">
        <v>28</v>
      </c>
      <c r="S97" s="169">
        <v>90.824521934758152</v>
      </c>
      <c r="T97" s="169">
        <v>271543.66666666669</v>
      </c>
      <c r="U97" s="169">
        <v>3219.1579277329038</v>
      </c>
      <c r="V97" s="169">
        <v>6</v>
      </c>
      <c r="W97" s="169">
        <v>113.23622047244095</v>
      </c>
      <c r="X97" s="169">
        <v>315239</v>
      </c>
      <c r="Y97" s="169">
        <v>3259.6913870733474</v>
      </c>
      <c r="Z97" s="169">
        <v>22</v>
      </c>
      <c r="AA97" s="169">
        <v>84.712240515390135</v>
      </c>
      <c r="AB97" s="169">
        <v>261612.90909090909</v>
      </c>
      <c r="AC97" s="169">
        <v>3209.9457778828005</v>
      </c>
    </row>
    <row r="98" spans="1:29" ht="14.25">
      <c r="A98" s="68" t="s">
        <v>72</v>
      </c>
      <c r="B98" s="10">
        <f>R92</f>
        <v>2</v>
      </c>
      <c r="C98" s="210">
        <f t="shared" ref="C98:M98" si="67">S92</f>
        <v>144.4</v>
      </c>
      <c r="D98" s="10">
        <f t="shared" si="67"/>
        <v>191300</v>
      </c>
      <c r="E98" s="10">
        <f t="shared" si="67"/>
        <v>1365.9472049689439</v>
      </c>
      <c r="F98" s="10">
        <f t="shared" si="67"/>
        <v>1</v>
      </c>
      <c r="G98" s="210">
        <f t="shared" si="67"/>
        <v>160</v>
      </c>
      <c r="H98" s="10">
        <f t="shared" si="67"/>
        <v>157600</v>
      </c>
      <c r="I98" s="10">
        <f t="shared" si="67"/>
        <v>985</v>
      </c>
      <c r="J98" s="10">
        <f t="shared" si="67"/>
        <v>1</v>
      </c>
      <c r="K98" s="210">
        <f t="shared" si="67"/>
        <v>128.80000000000001</v>
      </c>
      <c r="L98" s="10">
        <f t="shared" si="67"/>
        <v>225000</v>
      </c>
      <c r="M98" s="10">
        <f t="shared" si="67"/>
        <v>1746.894409937888</v>
      </c>
      <c r="O98" s="168" t="s">
        <v>442</v>
      </c>
      <c r="P98" s="168" t="s">
        <v>443</v>
      </c>
      <c r="Q98" s="168" t="s">
        <v>65</v>
      </c>
      <c r="R98" s="169">
        <v>48</v>
      </c>
      <c r="S98" s="169">
        <v>106.89304461942248</v>
      </c>
      <c r="T98" s="169">
        <v>239527.66666666666</v>
      </c>
      <c r="U98" s="169">
        <v>2348.8053282638662</v>
      </c>
      <c r="V98" s="169">
        <v>16</v>
      </c>
      <c r="W98" s="169">
        <v>140.96505905511813</v>
      </c>
      <c r="X98" s="169">
        <v>274125</v>
      </c>
      <c r="Y98" s="169">
        <v>2118.4216991940398</v>
      </c>
      <c r="Z98" s="169">
        <v>32</v>
      </c>
      <c r="AA98" s="169">
        <v>89.8570374015748</v>
      </c>
      <c r="AB98" s="169">
        <v>222229</v>
      </c>
      <c r="AC98" s="169">
        <v>2463.9971427987794</v>
      </c>
    </row>
    <row r="99" spans="1:29" ht="14.25">
      <c r="A99" s="68" t="s">
        <v>53</v>
      </c>
      <c r="B99" s="10">
        <f t="shared" ref="B99:M99" si="68">R93</f>
        <v>24</v>
      </c>
      <c r="C99" s="210">
        <f t="shared" si="68"/>
        <v>96.3375533136483</v>
      </c>
      <c r="D99" s="10">
        <f t="shared" si="68"/>
        <v>277183.33333333331</v>
      </c>
      <c r="E99" s="10">
        <f t="shared" si="68"/>
        <v>3076.2452418342459</v>
      </c>
      <c r="F99" s="10">
        <f t="shared" si="68"/>
        <v>4</v>
      </c>
      <c r="G99" s="210">
        <f t="shared" si="68"/>
        <v>123.73781988188976</v>
      </c>
      <c r="H99" s="10">
        <f t="shared" si="68"/>
        <v>366250</v>
      </c>
      <c r="I99" s="10">
        <f t="shared" si="68"/>
        <v>2954.1839041031753</v>
      </c>
      <c r="J99" s="10">
        <f t="shared" si="68"/>
        <v>20</v>
      </c>
      <c r="K99" s="210">
        <f t="shared" si="68"/>
        <v>90.857500000000016</v>
      </c>
      <c r="L99" s="10">
        <f t="shared" si="68"/>
        <v>259370</v>
      </c>
      <c r="M99" s="10">
        <f t="shared" si="68"/>
        <v>3100.6575093804599</v>
      </c>
      <c r="O99" s="168" t="s">
        <v>442</v>
      </c>
      <c r="P99" s="168" t="s">
        <v>443</v>
      </c>
      <c r="Q99" s="168" t="s">
        <v>66</v>
      </c>
      <c r="R99" s="169">
        <v>26</v>
      </c>
      <c r="S99" s="169">
        <v>155.62796335554202</v>
      </c>
      <c r="T99" s="169">
        <v>202576.92307692306</v>
      </c>
      <c r="U99" s="169">
        <v>1402.2198815862807</v>
      </c>
      <c r="V99" s="169">
        <v>22</v>
      </c>
      <c r="W99" s="169">
        <v>171.21122942018604</v>
      </c>
      <c r="X99" s="169">
        <v>211363.63636363635</v>
      </c>
      <c r="Y99" s="169">
        <v>1256.0611914482342</v>
      </c>
      <c r="Z99" s="169">
        <v>4</v>
      </c>
      <c r="AA99" s="169">
        <v>69.92</v>
      </c>
      <c r="AB99" s="169">
        <v>154250</v>
      </c>
      <c r="AC99" s="169">
        <v>2206.0926773455376</v>
      </c>
    </row>
    <row r="100" spans="1:29" ht="14.25">
      <c r="A100" s="68" t="s">
        <v>56</v>
      </c>
      <c r="B100" s="10">
        <f t="shared" ref="B100:M100" si="69">R94</f>
        <v>4</v>
      </c>
      <c r="C100" s="210">
        <f t="shared" si="69"/>
        <v>75.009031007751929</v>
      </c>
      <c r="D100" s="10">
        <f t="shared" si="69"/>
        <v>119475</v>
      </c>
      <c r="E100" s="10">
        <f t="shared" si="69"/>
        <v>1631.8720517184188</v>
      </c>
      <c r="F100" s="10">
        <f t="shared" si="69"/>
        <v>0</v>
      </c>
      <c r="G100" s="210">
        <f t="shared" si="69"/>
        <v>0</v>
      </c>
      <c r="H100" s="10">
        <f t="shared" si="69"/>
        <v>0</v>
      </c>
      <c r="I100" s="10">
        <f t="shared" si="69"/>
        <v>0</v>
      </c>
      <c r="J100" s="10">
        <f t="shared" si="69"/>
        <v>4</v>
      </c>
      <c r="K100" s="210">
        <f t="shared" si="69"/>
        <v>75.009031007751929</v>
      </c>
      <c r="L100" s="10">
        <f t="shared" si="69"/>
        <v>119475</v>
      </c>
      <c r="M100" s="10">
        <f t="shared" si="69"/>
        <v>1631.8720517184188</v>
      </c>
      <c r="O100" s="168" t="s">
        <v>442</v>
      </c>
      <c r="P100" s="168" t="s">
        <v>443</v>
      </c>
      <c r="Q100" s="168" t="s">
        <v>36</v>
      </c>
      <c r="R100" s="169">
        <v>15</v>
      </c>
      <c r="S100" s="169">
        <v>113.49343832020999</v>
      </c>
      <c r="T100" s="169">
        <v>209800</v>
      </c>
      <c r="U100" s="169">
        <v>1840.4253875974316</v>
      </c>
      <c r="V100" s="170"/>
      <c r="W100" s="170"/>
      <c r="X100" s="170"/>
      <c r="Y100" s="170"/>
      <c r="Z100" s="169">
        <v>15</v>
      </c>
      <c r="AA100" s="169">
        <v>113.49343832020999</v>
      </c>
      <c r="AB100" s="169">
        <v>209800</v>
      </c>
      <c r="AC100" s="169">
        <v>1840.4253875974316</v>
      </c>
    </row>
    <row r="101" spans="1:29" ht="14.25">
      <c r="A101" s="68" t="s">
        <v>57</v>
      </c>
      <c r="B101" s="10">
        <f t="shared" ref="B101:M101" si="70">R95</f>
        <v>3</v>
      </c>
      <c r="C101" s="210">
        <f t="shared" si="70"/>
        <v>84.666666666666671</v>
      </c>
      <c r="D101" s="10">
        <f t="shared" si="70"/>
        <v>195000</v>
      </c>
      <c r="E101" s="10">
        <f t="shared" si="70"/>
        <v>2332.0035460992908</v>
      </c>
      <c r="F101" s="10">
        <f t="shared" si="70"/>
        <v>0</v>
      </c>
      <c r="G101" s="210">
        <f t="shared" si="70"/>
        <v>0</v>
      </c>
      <c r="H101" s="10">
        <f t="shared" si="70"/>
        <v>0</v>
      </c>
      <c r="I101" s="10">
        <f t="shared" si="70"/>
        <v>0</v>
      </c>
      <c r="J101" s="10">
        <f t="shared" si="70"/>
        <v>3</v>
      </c>
      <c r="K101" s="210">
        <f t="shared" si="70"/>
        <v>84.666666666666671</v>
      </c>
      <c r="L101" s="10">
        <f t="shared" si="70"/>
        <v>195000</v>
      </c>
      <c r="M101" s="10">
        <f t="shared" si="70"/>
        <v>2332.0035460992908</v>
      </c>
      <c r="O101" s="168" t="s">
        <v>442</v>
      </c>
      <c r="P101" s="168" t="s">
        <v>443</v>
      </c>
      <c r="Q101" s="168" t="s">
        <v>138</v>
      </c>
      <c r="R101" s="169">
        <v>8</v>
      </c>
      <c r="S101" s="169">
        <v>61.486754562656408</v>
      </c>
      <c r="T101" s="169">
        <v>60647.5</v>
      </c>
      <c r="U101" s="169">
        <v>1002.370366076412</v>
      </c>
      <c r="V101" s="169">
        <v>1</v>
      </c>
      <c r="W101" s="169">
        <v>115.74803149606299</v>
      </c>
      <c r="X101" s="169">
        <v>100400</v>
      </c>
      <c r="Y101" s="169">
        <v>867.40136054421771</v>
      </c>
      <c r="Z101" s="169">
        <v>7</v>
      </c>
      <c r="AA101" s="169">
        <v>53.735143572169754</v>
      </c>
      <c r="AB101" s="169">
        <v>54968.571428571428</v>
      </c>
      <c r="AC101" s="169">
        <v>1021.6516525810111</v>
      </c>
    </row>
    <row r="102" spans="1:29" ht="14.25">
      <c r="A102" s="68" t="s">
        <v>137</v>
      </c>
      <c r="B102" s="10">
        <f t="shared" ref="B102:M102" si="71">R96</f>
        <v>6</v>
      </c>
      <c r="C102" s="210">
        <f t="shared" si="71"/>
        <v>100.16666666666667</v>
      </c>
      <c r="D102" s="10">
        <f t="shared" si="71"/>
        <v>115883.33333333333</v>
      </c>
      <c r="E102" s="10">
        <f t="shared" si="71"/>
        <v>1160.6741632439578</v>
      </c>
      <c r="F102" s="10">
        <f t="shared" si="71"/>
        <v>0</v>
      </c>
      <c r="G102" s="210">
        <f t="shared" si="71"/>
        <v>0</v>
      </c>
      <c r="H102" s="10">
        <f t="shared" si="71"/>
        <v>0</v>
      </c>
      <c r="I102" s="10">
        <f t="shared" si="71"/>
        <v>0</v>
      </c>
      <c r="J102" s="10">
        <f t="shared" si="71"/>
        <v>6</v>
      </c>
      <c r="K102" s="210">
        <f t="shared" si="71"/>
        <v>100.16666666666667</v>
      </c>
      <c r="L102" s="10">
        <f t="shared" si="71"/>
        <v>115883.33333333333</v>
      </c>
      <c r="M102" s="10">
        <f t="shared" si="71"/>
        <v>1160.6741632439578</v>
      </c>
      <c r="O102" s="168" t="s">
        <v>442</v>
      </c>
      <c r="P102" s="168" t="s">
        <v>443</v>
      </c>
      <c r="Q102" s="168" t="s">
        <v>139</v>
      </c>
      <c r="R102" s="169">
        <v>7</v>
      </c>
      <c r="S102" s="169">
        <v>196.98302587176599</v>
      </c>
      <c r="T102" s="169">
        <v>510132.57142857142</v>
      </c>
      <c r="U102" s="169">
        <v>2634.5480651450985</v>
      </c>
      <c r="V102" s="169">
        <v>7</v>
      </c>
      <c r="W102" s="169">
        <v>196.98302587176599</v>
      </c>
      <c r="X102" s="169">
        <v>510132.57142857142</v>
      </c>
      <c r="Y102" s="169">
        <v>2634.5480651450985</v>
      </c>
      <c r="Z102" s="170"/>
      <c r="AA102" s="170"/>
      <c r="AB102" s="170"/>
      <c r="AC102" s="170"/>
    </row>
    <row r="103" spans="1:29" ht="14.25">
      <c r="A103" s="68" t="s">
        <v>58</v>
      </c>
      <c r="B103" s="10">
        <f t="shared" ref="B103:M103" si="72">R97</f>
        <v>28</v>
      </c>
      <c r="C103" s="210">
        <f t="shared" si="72"/>
        <v>90.824521934758152</v>
      </c>
      <c r="D103" s="10">
        <f t="shared" si="72"/>
        <v>271543.66666666669</v>
      </c>
      <c r="E103" s="10">
        <f t="shared" si="72"/>
        <v>3219.1579277329038</v>
      </c>
      <c r="F103" s="10">
        <f t="shared" si="72"/>
        <v>6</v>
      </c>
      <c r="G103" s="210">
        <f t="shared" si="72"/>
        <v>113.23622047244095</v>
      </c>
      <c r="H103" s="10">
        <f t="shared" si="72"/>
        <v>315239</v>
      </c>
      <c r="I103" s="10">
        <f t="shared" si="72"/>
        <v>3259.6913870733474</v>
      </c>
      <c r="J103" s="10">
        <f t="shared" si="72"/>
        <v>22</v>
      </c>
      <c r="K103" s="210">
        <f t="shared" si="72"/>
        <v>84.712240515390135</v>
      </c>
      <c r="L103" s="10">
        <f t="shared" si="72"/>
        <v>261612.90909090909</v>
      </c>
      <c r="M103" s="10">
        <f t="shared" si="72"/>
        <v>3209.9457778828005</v>
      </c>
      <c r="O103" s="168" t="s">
        <v>442</v>
      </c>
      <c r="P103" s="168" t="s">
        <v>443</v>
      </c>
      <c r="Q103" s="168" t="s">
        <v>140</v>
      </c>
      <c r="R103" s="169">
        <v>26</v>
      </c>
      <c r="S103" s="169">
        <v>66.073266656571775</v>
      </c>
      <c r="T103" s="169">
        <v>161149.23076923078</v>
      </c>
      <c r="U103" s="169">
        <v>2664.4492914960451</v>
      </c>
      <c r="V103" s="169">
        <v>1</v>
      </c>
      <c r="W103" s="169">
        <v>104.9</v>
      </c>
      <c r="X103" s="169">
        <v>148000</v>
      </c>
      <c r="Y103" s="169">
        <v>1410.8674928503335</v>
      </c>
      <c r="Z103" s="169">
        <v>25</v>
      </c>
      <c r="AA103" s="169">
        <v>64.520197322834647</v>
      </c>
      <c r="AB103" s="169">
        <v>161675.20000000001</v>
      </c>
      <c r="AC103" s="169">
        <v>2714.5925634418736</v>
      </c>
    </row>
    <row r="104" spans="1:29" ht="14.25">
      <c r="A104" s="5" t="s">
        <v>149</v>
      </c>
      <c r="B104" s="6">
        <f>R123</f>
        <v>761</v>
      </c>
      <c r="C104" s="209">
        <f t="shared" ref="C104:M104" si="73">S123</f>
        <v>93.952963875605377</v>
      </c>
      <c r="D104" s="6">
        <f t="shared" si="73"/>
        <v>279786.36904761905</v>
      </c>
      <c r="E104" s="6">
        <f t="shared" si="73"/>
        <v>3089.7707929670682</v>
      </c>
      <c r="F104" s="182">
        <f>V123</f>
        <v>95</v>
      </c>
      <c r="G104" s="212">
        <f t="shared" ref="G104:I104" si="74">W123</f>
        <v>164.16823331951929</v>
      </c>
      <c r="H104" s="182">
        <f t="shared" si="74"/>
        <v>352223.38461538462</v>
      </c>
      <c r="I104" s="182">
        <f t="shared" si="74"/>
        <v>2243.1290948440374</v>
      </c>
      <c r="J104" s="6">
        <f t="shared" si="73"/>
        <v>666</v>
      </c>
      <c r="K104" s="209">
        <f t="shared" si="73"/>
        <v>83.9222110979034</v>
      </c>
      <c r="L104" s="6">
        <f t="shared" si="73"/>
        <v>269873.93533834588</v>
      </c>
      <c r="M104" s="6">
        <f t="shared" si="73"/>
        <v>3205.6270253418033</v>
      </c>
      <c r="O104" s="168" t="s">
        <v>442</v>
      </c>
      <c r="P104" s="168" t="s">
        <v>443</v>
      </c>
      <c r="Q104" s="168" t="s">
        <v>141</v>
      </c>
      <c r="R104" s="169">
        <v>170</v>
      </c>
      <c r="S104" s="169">
        <v>112.77265643549366</v>
      </c>
      <c r="T104" s="169">
        <v>461770.33333333331</v>
      </c>
      <c r="U104" s="169">
        <v>4379.909986221197</v>
      </c>
      <c r="V104" s="169">
        <v>16</v>
      </c>
      <c r="W104" s="169">
        <v>212.86425688976382</v>
      </c>
      <c r="X104" s="169">
        <v>673666.66666666663</v>
      </c>
      <c r="Y104" s="169">
        <v>3668.5341477689603</v>
      </c>
      <c r="Z104" s="169">
        <v>154</v>
      </c>
      <c r="AA104" s="169">
        <v>102.30556096315168</v>
      </c>
      <c r="AB104" s="169">
        <v>445151.0130718954</v>
      </c>
      <c r="AC104" s="169">
        <v>4435.7041696292163</v>
      </c>
    </row>
    <row r="105" spans="1:29" ht="15" customHeight="1">
      <c r="A105" s="68" t="s">
        <v>65</v>
      </c>
      <c r="B105" s="10">
        <f>R98</f>
        <v>48</v>
      </c>
      <c r="C105" s="210">
        <f t="shared" ref="C105:M105" si="75">S98</f>
        <v>106.89304461942248</v>
      </c>
      <c r="D105" s="10">
        <f t="shared" si="75"/>
        <v>239527.66666666666</v>
      </c>
      <c r="E105" s="10">
        <f t="shared" si="75"/>
        <v>2348.8053282638662</v>
      </c>
      <c r="F105" s="10">
        <f>V98</f>
        <v>16</v>
      </c>
      <c r="G105" s="210">
        <f t="shared" si="75"/>
        <v>140.96505905511813</v>
      </c>
      <c r="H105" s="10">
        <f t="shared" si="75"/>
        <v>274125</v>
      </c>
      <c r="I105" s="10">
        <f t="shared" si="75"/>
        <v>2118.4216991940398</v>
      </c>
      <c r="J105" s="10">
        <f t="shared" si="75"/>
        <v>32</v>
      </c>
      <c r="K105" s="210">
        <f t="shared" si="75"/>
        <v>89.8570374015748</v>
      </c>
      <c r="L105" s="10">
        <f t="shared" si="75"/>
        <v>222229</v>
      </c>
      <c r="M105" s="10">
        <f t="shared" si="75"/>
        <v>2463.9971427987794</v>
      </c>
      <c r="O105" s="168" t="s">
        <v>442</v>
      </c>
      <c r="P105" s="168" t="s">
        <v>443</v>
      </c>
      <c r="Q105" s="168" t="s">
        <v>67</v>
      </c>
      <c r="R105" s="169">
        <v>71</v>
      </c>
      <c r="S105" s="169">
        <v>78.981613940334981</v>
      </c>
      <c r="T105" s="169">
        <v>168737.661971831</v>
      </c>
      <c r="U105" s="169">
        <v>1919.0440570439985</v>
      </c>
      <c r="V105" s="169">
        <v>11</v>
      </c>
      <c r="W105" s="169">
        <v>165.39454545454544</v>
      </c>
      <c r="X105" s="169">
        <v>492727.27272727271</v>
      </c>
      <c r="Y105" s="169">
        <v>3001.1402610723103</v>
      </c>
      <c r="Z105" s="169">
        <v>60</v>
      </c>
      <c r="AA105" s="169">
        <v>63.13924316272972</v>
      </c>
      <c r="AB105" s="169">
        <v>109339.56666666667</v>
      </c>
      <c r="AC105" s="169">
        <v>1720.6597529721416</v>
      </c>
    </row>
    <row r="106" spans="1:29" ht="15" customHeight="1">
      <c r="A106" s="68" t="s">
        <v>66</v>
      </c>
      <c r="B106" s="10">
        <f t="shared" ref="B106:M106" si="76">R99</f>
        <v>26</v>
      </c>
      <c r="C106" s="210">
        <f t="shared" si="76"/>
        <v>155.62796335554202</v>
      </c>
      <c r="D106" s="10">
        <f t="shared" si="76"/>
        <v>202576.92307692306</v>
      </c>
      <c r="E106" s="10">
        <f t="shared" si="76"/>
        <v>1402.2198815862807</v>
      </c>
      <c r="F106" s="10">
        <f t="shared" si="76"/>
        <v>22</v>
      </c>
      <c r="G106" s="210">
        <f t="shared" si="76"/>
        <v>171.21122942018604</v>
      </c>
      <c r="H106" s="10">
        <f t="shared" si="76"/>
        <v>211363.63636363635</v>
      </c>
      <c r="I106" s="10">
        <f t="shared" si="76"/>
        <v>1256.0611914482342</v>
      </c>
      <c r="J106" s="10">
        <f t="shared" si="76"/>
        <v>4</v>
      </c>
      <c r="K106" s="210">
        <f t="shared" si="76"/>
        <v>69.92</v>
      </c>
      <c r="L106" s="10">
        <f t="shared" si="76"/>
        <v>154250</v>
      </c>
      <c r="M106" s="10">
        <f t="shared" si="76"/>
        <v>2206.0926773455376</v>
      </c>
      <c r="O106" s="168" t="s">
        <v>442</v>
      </c>
      <c r="P106" s="168" t="s">
        <v>443</v>
      </c>
      <c r="Q106" s="168" t="s">
        <v>40</v>
      </c>
      <c r="R106" s="169">
        <v>79</v>
      </c>
      <c r="S106" s="169">
        <v>75.867178581997265</v>
      </c>
      <c r="T106" s="169">
        <v>216251.8987341772</v>
      </c>
      <c r="U106" s="169">
        <v>3076.1723202337826</v>
      </c>
      <c r="V106" s="169">
        <v>1</v>
      </c>
      <c r="W106" s="169">
        <v>138</v>
      </c>
      <c r="X106" s="169">
        <v>330000</v>
      </c>
      <c r="Y106" s="169">
        <v>2391.304347826087</v>
      </c>
      <c r="Z106" s="169">
        <v>78</v>
      </c>
      <c r="AA106" s="169">
        <v>75.070603948433131</v>
      </c>
      <c r="AB106" s="169">
        <v>214793.58974358975</v>
      </c>
      <c r="AC106" s="169">
        <v>3084.952678854394</v>
      </c>
    </row>
    <row r="107" spans="1:29" ht="15" customHeight="1">
      <c r="A107" s="68" t="s">
        <v>36</v>
      </c>
      <c r="B107" s="10">
        <f t="shared" ref="B107:M107" si="77">R100</f>
        <v>15</v>
      </c>
      <c r="C107" s="210">
        <f t="shared" si="77"/>
        <v>113.49343832020999</v>
      </c>
      <c r="D107" s="10">
        <f t="shared" si="77"/>
        <v>209800</v>
      </c>
      <c r="E107" s="10">
        <f t="shared" si="77"/>
        <v>1840.4253875974316</v>
      </c>
      <c r="F107" s="10">
        <f t="shared" si="77"/>
        <v>0</v>
      </c>
      <c r="G107" s="210">
        <f t="shared" si="77"/>
        <v>0</v>
      </c>
      <c r="H107" s="10">
        <f t="shared" si="77"/>
        <v>0</v>
      </c>
      <c r="I107" s="10">
        <f t="shared" si="77"/>
        <v>0</v>
      </c>
      <c r="J107" s="10">
        <f t="shared" si="77"/>
        <v>15</v>
      </c>
      <c r="K107" s="210">
        <f t="shared" si="77"/>
        <v>113.49343832020999</v>
      </c>
      <c r="L107" s="10">
        <f t="shared" si="77"/>
        <v>209800</v>
      </c>
      <c r="M107" s="10">
        <f t="shared" si="77"/>
        <v>1840.4253875974316</v>
      </c>
      <c r="O107" s="168" t="s">
        <v>442</v>
      </c>
      <c r="P107" s="168" t="s">
        <v>443</v>
      </c>
      <c r="Q107" s="168" t="s">
        <v>41</v>
      </c>
      <c r="R107" s="169">
        <v>311</v>
      </c>
      <c r="S107" s="169">
        <v>84.489379407286819</v>
      </c>
      <c r="T107" s="169">
        <v>251140.83601286175</v>
      </c>
      <c r="U107" s="169">
        <v>3091.2173503299841</v>
      </c>
      <c r="V107" s="169">
        <v>20</v>
      </c>
      <c r="W107" s="169">
        <v>130.55984251968502</v>
      </c>
      <c r="X107" s="169">
        <v>268150</v>
      </c>
      <c r="Y107" s="169">
        <v>2122.5145964791109</v>
      </c>
      <c r="Z107" s="169">
        <v>291</v>
      </c>
      <c r="AA107" s="169">
        <v>81.323024554201012</v>
      </c>
      <c r="AB107" s="169">
        <v>249971.82130584194</v>
      </c>
      <c r="AC107" s="169">
        <v>3157.7948591857134</v>
      </c>
    </row>
    <row r="108" spans="1:29" ht="15" customHeight="1">
      <c r="A108" s="68" t="s">
        <v>138</v>
      </c>
      <c r="B108" s="10">
        <f t="shared" ref="B108:M108" si="78">R101</f>
        <v>8</v>
      </c>
      <c r="C108" s="210">
        <f t="shared" si="78"/>
        <v>61.486754562656408</v>
      </c>
      <c r="D108" s="10">
        <f t="shared" si="78"/>
        <v>60647.5</v>
      </c>
      <c r="E108" s="10">
        <f t="shared" si="78"/>
        <v>1002.370366076412</v>
      </c>
      <c r="F108" s="10">
        <f t="shared" si="78"/>
        <v>1</v>
      </c>
      <c r="G108" s="210">
        <f t="shared" si="78"/>
        <v>115.74803149606299</v>
      </c>
      <c r="H108" s="10">
        <f t="shared" si="78"/>
        <v>100400</v>
      </c>
      <c r="I108" s="10">
        <f t="shared" si="78"/>
        <v>867.40136054421771</v>
      </c>
      <c r="J108" s="10">
        <f t="shared" si="78"/>
        <v>7</v>
      </c>
      <c r="K108" s="210">
        <f t="shared" si="78"/>
        <v>53.735143572169754</v>
      </c>
      <c r="L108" s="10">
        <f t="shared" si="78"/>
        <v>54968.571428571428</v>
      </c>
      <c r="M108" s="10">
        <f t="shared" si="78"/>
        <v>1021.6516525810111</v>
      </c>
    </row>
    <row r="109" spans="1:29" ht="15" customHeight="1">
      <c r="A109" s="68" t="s">
        <v>139</v>
      </c>
      <c r="B109" s="10">
        <f t="shared" ref="B109:M109" si="79">R102</f>
        <v>7</v>
      </c>
      <c r="C109" s="210">
        <f t="shared" si="79"/>
        <v>196.98302587176599</v>
      </c>
      <c r="D109" s="10">
        <f t="shared" si="79"/>
        <v>510132.57142857142</v>
      </c>
      <c r="E109" s="10">
        <f t="shared" si="79"/>
        <v>2634.5480651450985</v>
      </c>
      <c r="F109" s="10">
        <f t="shared" si="79"/>
        <v>7</v>
      </c>
      <c r="G109" s="210">
        <f t="shared" si="79"/>
        <v>196.98302587176599</v>
      </c>
      <c r="H109" s="10">
        <f t="shared" si="79"/>
        <v>510132.57142857142</v>
      </c>
      <c r="I109" s="10">
        <f t="shared" si="79"/>
        <v>2634.5480651450985</v>
      </c>
      <c r="J109" s="10">
        <f t="shared" si="79"/>
        <v>0</v>
      </c>
      <c r="K109" s="210">
        <f t="shared" si="79"/>
        <v>0</v>
      </c>
      <c r="L109" s="10">
        <f t="shared" si="79"/>
        <v>0</v>
      </c>
      <c r="M109" s="10">
        <f t="shared" si="79"/>
        <v>0</v>
      </c>
    </row>
    <row r="110" spans="1:29" ht="15" customHeight="1">
      <c r="A110" s="68" t="s">
        <v>140</v>
      </c>
      <c r="B110" s="10">
        <f t="shared" ref="B110:M110" si="80">R103</f>
        <v>26</v>
      </c>
      <c r="C110" s="210">
        <f t="shared" si="80"/>
        <v>66.073266656571775</v>
      </c>
      <c r="D110" s="10">
        <f t="shared" si="80"/>
        <v>161149.23076923078</v>
      </c>
      <c r="E110" s="10">
        <f t="shared" si="80"/>
        <v>2664.4492914960451</v>
      </c>
      <c r="F110" s="10">
        <f t="shared" si="80"/>
        <v>1</v>
      </c>
      <c r="G110" s="210">
        <f t="shared" si="80"/>
        <v>104.9</v>
      </c>
      <c r="H110" s="10">
        <f t="shared" si="80"/>
        <v>148000</v>
      </c>
      <c r="I110" s="10">
        <f t="shared" si="80"/>
        <v>1410.8674928503335</v>
      </c>
      <c r="J110" s="10">
        <f t="shared" si="80"/>
        <v>25</v>
      </c>
      <c r="K110" s="210">
        <f t="shared" si="80"/>
        <v>64.520197322834647</v>
      </c>
      <c r="L110" s="10">
        <f t="shared" si="80"/>
        <v>161675.20000000001</v>
      </c>
      <c r="M110" s="10">
        <f t="shared" si="80"/>
        <v>2714.5925634418736</v>
      </c>
    </row>
    <row r="111" spans="1:29" ht="15" customHeight="1">
      <c r="A111" s="68" t="s">
        <v>141</v>
      </c>
      <c r="B111" s="10">
        <f t="shared" ref="B111:M111" si="81">R104</f>
        <v>170</v>
      </c>
      <c r="C111" s="210">
        <f t="shared" si="81"/>
        <v>112.77265643549366</v>
      </c>
      <c r="D111" s="10">
        <f t="shared" si="81"/>
        <v>461770.33333333331</v>
      </c>
      <c r="E111" s="10">
        <f t="shared" si="81"/>
        <v>4379.909986221197</v>
      </c>
      <c r="F111" s="10">
        <f t="shared" si="81"/>
        <v>16</v>
      </c>
      <c r="G111" s="210">
        <f t="shared" si="81"/>
        <v>212.86425688976382</v>
      </c>
      <c r="H111" s="10">
        <f t="shared" si="81"/>
        <v>673666.66666666663</v>
      </c>
      <c r="I111" s="10">
        <f t="shared" si="81"/>
        <v>3668.5341477689603</v>
      </c>
      <c r="J111" s="10">
        <f t="shared" si="81"/>
        <v>154</v>
      </c>
      <c r="K111" s="210">
        <f t="shared" si="81"/>
        <v>102.30556096315168</v>
      </c>
      <c r="L111" s="10">
        <f t="shared" si="81"/>
        <v>445151.0130718954</v>
      </c>
      <c r="M111" s="10">
        <f t="shared" si="81"/>
        <v>4435.7041696292163</v>
      </c>
    </row>
    <row r="112" spans="1:29" ht="15" customHeight="1">
      <c r="A112" s="68" t="s">
        <v>67</v>
      </c>
      <c r="B112" s="10">
        <f t="shared" ref="B112:M112" si="82">R105</f>
        <v>71</v>
      </c>
      <c r="C112" s="210">
        <f t="shared" si="82"/>
        <v>78.981613940334981</v>
      </c>
      <c r="D112" s="10">
        <f t="shared" si="82"/>
        <v>168737.661971831</v>
      </c>
      <c r="E112" s="10">
        <f t="shared" si="82"/>
        <v>1919.0440570439985</v>
      </c>
      <c r="F112" s="10">
        <f t="shared" si="82"/>
        <v>11</v>
      </c>
      <c r="G112" s="210">
        <f t="shared" si="82"/>
        <v>165.39454545454544</v>
      </c>
      <c r="H112" s="10">
        <f t="shared" si="82"/>
        <v>492727.27272727271</v>
      </c>
      <c r="I112" s="10">
        <f t="shared" si="82"/>
        <v>3001.1402610723103</v>
      </c>
      <c r="J112" s="10">
        <f t="shared" si="82"/>
        <v>60</v>
      </c>
      <c r="K112" s="210">
        <f t="shared" si="82"/>
        <v>63.13924316272972</v>
      </c>
      <c r="L112" s="10">
        <f t="shared" si="82"/>
        <v>109339.56666666667</v>
      </c>
      <c r="M112" s="10">
        <f t="shared" si="82"/>
        <v>1720.6597529721416</v>
      </c>
    </row>
    <row r="113" spans="1:29" ht="15" customHeight="1">
      <c r="A113" s="68" t="s">
        <v>40</v>
      </c>
      <c r="B113" s="10">
        <f t="shared" ref="B113:M113" si="83">R106</f>
        <v>79</v>
      </c>
      <c r="C113" s="210">
        <f t="shared" si="83"/>
        <v>75.867178581997265</v>
      </c>
      <c r="D113" s="10">
        <f t="shared" si="83"/>
        <v>216251.8987341772</v>
      </c>
      <c r="E113" s="10">
        <f t="shared" si="83"/>
        <v>3076.1723202337826</v>
      </c>
      <c r="F113" s="10">
        <f t="shared" si="83"/>
        <v>1</v>
      </c>
      <c r="G113" s="210">
        <f t="shared" si="83"/>
        <v>138</v>
      </c>
      <c r="H113" s="10">
        <f t="shared" si="83"/>
        <v>330000</v>
      </c>
      <c r="I113" s="10">
        <f t="shared" si="83"/>
        <v>2391.304347826087</v>
      </c>
      <c r="J113" s="10">
        <f t="shared" si="83"/>
        <v>78</v>
      </c>
      <c r="K113" s="210">
        <f t="shared" si="83"/>
        <v>75.070603948433131</v>
      </c>
      <c r="L113" s="10">
        <f t="shared" si="83"/>
        <v>214793.58974358975</v>
      </c>
      <c r="M113" s="10">
        <f t="shared" si="83"/>
        <v>3084.952678854394</v>
      </c>
    </row>
    <row r="114" spans="1:29" ht="15" customHeight="1">
      <c r="A114" s="68" t="s">
        <v>41</v>
      </c>
      <c r="B114" s="10">
        <f t="shared" ref="B114:M114" si="84">R107</f>
        <v>311</v>
      </c>
      <c r="C114" s="210">
        <f t="shared" si="84"/>
        <v>84.489379407286819</v>
      </c>
      <c r="D114" s="10">
        <f t="shared" si="84"/>
        <v>251140.83601286175</v>
      </c>
      <c r="E114" s="10">
        <f t="shared" si="84"/>
        <v>3091.2173503299841</v>
      </c>
      <c r="F114" s="10">
        <f t="shared" si="84"/>
        <v>20</v>
      </c>
      <c r="G114" s="210">
        <f t="shared" si="84"/>
        <v>130.55984251968502</v>
      </c>
      <c r="H114" s="10">
        <f t="shared" si="84"/>
        <v>268150</v>
      </c>
      <c r="I114" s="10">
        <f>Y107</f>
        <v>2122.5145964791109</v>
      </c>
      <c r="J114" s="10">
        <f t="shared" si="84"/>
        <v>291</v>
      </c>
      <c r="K114" s="210">
        <f t="shared" si="84"/>
        <v>81.323024554201012</v>
      </c>
      <c r="L114" s="10">
        <f t="shared" si="84"/>
        <v>249971.82130584194</v>
      </c>
      <c r="M114" s="10">
        <f t="shared" si="84"/>
        <v>3157.7948591857134</v>
      </c>
    </row>
    <row r="115" spans="1:29" ht="14.25">
      <c r="O115" s="166" t="s">
        <v>426</v>
      </c>
      <c r="P115" s="166" t="s">
        <v>427</v>
      </c>
      <c r="Q115" s="166" t="s">
        <v>333</v>
      </c>
      <c r="R115" s="166" t="s">
        <v>304</v>
      </c>
      <c r="S115" s="166" t="s">
        <v>318</v>
      </c>
      <c r="T115" s="166" t="s">
        <v>319</v>
      </c>
      <c r="U115" s="166" t="s">
        <v>320</v>
      </c>
      <c r="V115" s="166" t="s">
        <v>304</v>
      </c>
      <c r="W115" s="166" t="s">
        <v>318</v>
      </c>
      <c r="X115" s="166" t="s">
        <v>319</v>
      </c>
      <c r="Y115" s="166" t="s">
        <v>320</v>
      </c>
      <c r="Z115" s="166" t="s">
        <v>304</v>
      </c>
      <c r="AA115" s="166" t="s">
        <v>318</v>
      </c>
      <c r="AB115" s="166" t="s">
        <v>319</v>
      </c>
      <c r="AC115" s="166" t="s">
        <v>320</v>
      </c>
    </row>
    <row r="116" spans="1:29" ht="14.25">
      <c r="O116" s="168" t="s">
        <v>428</v>
      </c>
      <c r="P116" s="169" t="s">
        <v>429</v>
      </c>
      <c r="Q116" s="169">
        <v>5391</v>
      </c>
      <c r="R116" s="169">
        <v>5391</v>
      </c>
      <c r="S116" s="169">
        <v>94.53894553279271</v>
      </c>
      <c r="T116" s="169">
        <v>392735.9574291755</v>
      </c>
      <c r="U116" s="169">
        <v>4246.6668850550959</v>
      </c>
      <c r="V116" s="167">
        <v>123</v>
      </c>
      <c r="W116" s="167">
        <v>217.59894683438966</v>
      </c>
      <c r="X116" s="167">
        <v>892809.83739837399</v>
      </c>
      <c r="Y116" s="167">
        <v>3750.0646797994646</v>
      </c>
      <c r="Z116" s="167">
        <v>5268</v>
      </c>
      <c r="AA116" s="167">
        <v>91.649220416317419</v>
      </c>
      <c r="AB116" s="167">
        <v>381024.40235754347</v>
      </c>
      <c r="AC116" s="167">
        <v>4258.3639496369487</v>
      </c>
    </row>
    <row r="117" spans="1:29" ht="14.25">
      <c r="O117" s="168" t="s">
        <v>430</v>
      </c>
      <c r="P117" s="169" t="s">
        <v>431</v>
      </c>
      <c r="Q117" s="169">
        <v>816</v>
      </c>
      <c r="R117" s="169">
        <v>816</v>
      </c>
      <c r="S117" s="169">
        <v>102.44142907794729</v>
      </c>
      <c r="T117" s="169">
        <v>306789.28411910671</v>
      </c>
      <c r="U117" s="169">
        <v>3068.5402348064436</v>
      </c>
      <c r="V117" s="167">
        <v>150</v>
      </c>
      <c r="W117" s="167">
        <v>180.10739075380573</v>
      </c>
      <c r="X117" s="167">
        <v>473546.79054054053</v>
      </c>
      <c r="Y117" s="167">
        <v>2473.1990462212061</v>
      </c>
      <c r="Z117" s="167">
        <v>666</v>
      </c>
      <c r="AA117" s="167">
        <v>84.922791105949059</v>
      </c>
      <c r="AB117" s="167">
        <v>269281.51671732526</v>
      </c>
      <c r="AC117" s="167">
        <v>3202.6505786582179</v>
      </c>
    </row>
    <row r="118" spans="1:29" ht="14.25">
      <c r="O118" s="168" t="s">
        <v>432</v>
      </c>
      <c r="P118" s="169" t="s">
        <v>433</v>
      </c>
      <c r="Q118" s="169">
        <v>407</v>
      </c>
      <c r="R118" s="169">
        <v>407</v>
      </c>
      <c r="S118" s="169">
        <v>98.458125573659302</v>
      </c>
      <c r="T118" s="169">
        <v>232348.43765903308</v>
      </c>
      <c r="U118" s="169">
        <v>2504.4869156578939</v>
      </c>
      <c r="V118" s="167">
        <v>46</v>
      </c>
      <c r="W118" s="167">
        <v>171.65798630796158</v>
      </c>
      <c r="X118" s="167">
        <v>336064.22222222225</v>
      </c>
      <c r="Y118" s="167">
        <v>2016.4442663663065</v>
      </c>
      <c r="Z118" s="167">
        <v>361</v>
      </c>
      <c r="AA118" s="167">
        <v>89.333489194036929</v>
      </c>
      <c r="AB118" s="167">
        <v>218936.91379310345</v>
      </c>
      <c r="AC118" s="167">
        <v>2567.5958789283577</v>
      </c>
    </row>
    <row r="119" spans="1:29" ht="14.25">
      <c r="O119" s="168" t="s">
        <v>434</v>
      </c>
      <c r="P119" s="169" t="s">
        <v>435</v>
      </c>
      <c r="Q119" s="169">
        <v>165</v>
      </c>
      <c r="R119" s="169">
        <v>165</v>
      </c>
      <c r="S119" s="169">
        <v>87.205138828353142</v>
      </c>
      <c r="T119" s="169">
        <v>121218.55757575757</v>
      </c>
      <c r="U119" s="169">
        <v>1335.8814208715855</v>
      </c>
      <c r="Z119" s="167">
        <v>165</v>
      </c>
      <c r="AA119" s="167">
        <v>87.205138828353142</v>
      </c>
      <c r="AB119" s="167">
        <v>121218.55757575757</v>
      </c>
      <c r="AC119" s="167">
        <v>1335.8814208715855</v>
      </c>
    </row>
    <row r="120" spans="1:29" ht="14.25">
      <c r="O120" s="168" t="s">
        <v>436</v>
      </c>
      <c r="P120" s="169" t="s">
        <v>437</v>
      </c>
      <c r="Q120" s="169">
        <v>544</v>
      </c>
      <c r="R120" s="169">
        <v>544</v>
      </c>
      <c r="S120" s="169">
        <v>101.2504296352075</v>
      </c>
      <c r="T120" s="169">
        <v>185383.47794117648</v>
      </c>
      <c r="U120" s="169">
        <v>1905.6014254646432</v>
      </c>
      <c r="V120" s="167">
        <v>36</v>
      </c>
      <c r="W120" s="167">
        <v>211.45702099737531</v>
      </c>
      <c r="X120" s="167">
        <v>355416.66666666669</v>
      </c>
      <c r="Y120" s="167">
        <v>1707.860970331546</v>
      </c>
      <c r="Z120" s="167">
        <v>508</v>
      </c>
      <c r="AA120" s="167">
        <v>93.440513711904273</v>
      </c>
      <c r="AB120" s="167">
        <v>173333.88188976378</v>
      </c>
      <c r="AC120" s="167">
        <v>1919.6145285843129</v>
      </c>
    </row>
    <row r="121" spans="1:29" ht="14.25">
      <c r="O121" s="168" t="s">
        <v>438</v>
      </c>
      <c r="P121" s="169" t="s">
        <v>439</v>
      </c>
      <c r="Q121" s="169">
        <v>225</v>
      </c>
      <c r="R121" s="169">
        <v>225</v>
      </c>
      <c r="S121" s="169">
        <v>86.659676738695381</v>
      </c>
      <c r="T121" s="169">
        <v>195328.66666666666</v>
      </c>
      <c r="U121" s="169">
        <v>2332.5482987137693</v>
      </c>
      <c r="V121" s="167">
        <v>8</v>
      </c>
      <c r="W121" s="167">
        <v>109.12762907816028</v>
      </c>
      <c r="X121" s="167">
        <v>228125</v>
      </c>
      <c r="Y121" s="167">
        <v>2394.2670331697386</v>
      </c>
      <c r="Z121" s="167">
        <v>217</v>
      </c>
      <c r="AA121" s="167">
        <v>85.831365131710442</v>
      </c>
      <c r="AB121" s="167">
        <v>194119.58525345623</v>
      </c>
      <c r="AC121" s="167">
        <v>2330.2729536647016</v>
      </c>
    </row>
    <row r="122" spans="1:29" ht="14.25">
      <c r="O122" s="168" t="s">
        <v>440</v>
      </c>
      <c r="P122" s="169" t="s">
        <v>441</v>
      </c>
      <c r="Q122" s="169">
        <v>67</v>
      </c>
      <c r="R122" s="169">
        <v>67</v>
      </c>
      <c r="S122" s="169">
        <v>94.015283846743159</v>
      </c>
      <c r="T122" s="169">
        <v>244316.34848484848</v>
      </c>
      <c r="U122" s="169">
        <v>2787.372546778538</v>
      </c>
      <c r="V122" s="167">
        <v>11</v>
      </c>
      <c r="W122" s="167">
        <v>121.30623657838227</v>
      </c>
      <c r="X122" s="167">
        <v>319879.5</v>
      </c>
      <c r="Y122" s="167">
        <v>2910.0192551779437</v>
      </c>
      <c r="Z122" s="167">
        <v>56</v>
      </c>
      <c r="AA122" s="167">
        <v>88.654560988742631</v>
      </c>
      <c r="AB122" s="167">
        <v>230822.92857142858</v>
      </c>
      <c r="AC122" s="167">
        <v>2765.4713488500715</v>
      </c>
    </row>
    <row r="123" spans="1:29" ht="14.25">
      <c r="O123" s="168" t="s">
        <v>442</v>
      </c>
      <c r="P123" s="169" t="s">
        <v>443</v>
      </c>
      <c r="Q123" s="169">
        <v>761</v>
      </c>
      <c r="R123" s="169">
        <v>761</v>
      </c>
      <c r="S123" s="169">
        <v>93.952963875605377</v>
      </c>
      <c r="T123" s="169">
        <v>279786.36904761905</v>
      </c>
      <c r="U123" s="169">
        <v>3089.7707929670682</v>
      </c>
      <c r="V123" s="167">
        <v>95</v>
      </c>
      <c r="W123" s="167">
        <v>164.16823331951929</v>
      </c>
      <c r="X123" s="167">
        <v>352223.38461538462</v>
      </c>
      <c r="Y123" s="167">
        <v>2243.1290948440374</v>
      </c>
      <c r="Z123" s="167">
        <v>666</v>
      </c>
      <c r="AA123" s="167">
        <v>83.9222110979034</v>
      </c>
      <c r="AB123" s="167">
        <v>269873.93533834588</v>
      </c>
      <c r="AC123" s="167">
        <v>3205.6270253418033</v>
      </c>
    </row>
    <row r="124" spans="1:29" ht="14.25">
      <c r="O124" s="130" t="s">
        <v>444</v>
      </c>
      <c r="P124" s="130" t="s">
        <v>445</v>
      </c>
      <c r="Q124" s="130" t="s">
        <v>333</v>
      </c>
      <c r="R124" s="166" t="s">
        <v>304</v>
      </c>
      <c r="S124" s="166" t="s">
        <v>318</v>
      </c>
      <c r="T124" s="166" t="s">
        <v>319</v>
      </c>
      <c r="U124" s="166" t="s">
        <v>320</v>
      </c>
      <c r="V124" s="166" t="s">
        <v>304</v>
      </c>
      <c r="W124" s="166" t="s">
        <v>318</v>
      </c>
      <c r="X124" s="166" t="s">
        <v>319</v>
      </c>
      <c r="Y124" s="166" t="s">
        <v>320</v>
      </c>
      <c r="Z124" s="166" t="s">
        <v>304</v>
      </c>
      <c r="AA124" s="166" t="s">
        <v>318</v>
      </c>
      <c r="AB124" s="166" t="s">
        <v>319</v>
      </c>
      <c r="AC124" s="166" t="s">
        <v>320</v>
      </c>
    </row>
    <row r="125" spans="1:29" ht="14.25">
      <c r="O125" s="131">
        <v>8376</v>
      </c>
      <c r="P125" s="131">
        <v>8376</v>
      </c>
      <c r="Q125" s="131">
        <v>8376</v>
      </c>
      <c r="R125" s="167">
        <v>8376</v>
      </c>
      <c r="S125" s="167">
        <v>95.524132343325434</v>
      </c>
      <c r="T125" s="167">
        <v>341174.41394739714</v>
      </c>
      <c r="U125" s="167">
        <v>3669.6706870911944</v>
      </c>
      <c r="V125" s="167">
        <v>469</v>
      </c>
      <c r="W125" s="167">
        <v>185.72908763633839</v>
      </c>
      <c r="X125" s="167">
        <v>531224.61605206074</v>
      </c>
      <c r="Y125" s="167">
        <v>2672.2201254282695</v>
      </c>
      <c r="Z125" s="167">
        <v>7907</v>
      </c>
      <c r="AA125" s="167">
        <v>90.163380714483665</v>
      </c>
      <c r="AB125" s="167">
        <v>330040.4524312896</v>
      </c>
      <c r="AC125" s="167">
        <v>3728.336763759552</v>
      </c>
    </row>
    <row r="128" spans="1:29" ht="14.25">
      <c r="T128" s="166" t="s">
        <v>426</v>
      </c>
      <c r="U128" s="166" t="s">
        <v>427</v>
      </c>
      <c r="V128" s="166" t="s">
        <v>333</v>
      </c>
      <c r="W128" s="166" t="s">
        <v>304</v>
      </c>
      <c r="X128" s="166" t="s">
        <v>318</v>
      </c>
      <c r="Y128" s="166" t="s">
        <v>319</v>
      </c>
      <c r="Z128" s="166" t="s">
        <v>320</v>
      </c>
    </row>
    <row r="129" spans="20:26" ht="14.25">
      <c r="T129" s="168" t="s">
        <v>428</v>
      </c>
      <c r="U129" s="169" t="s">
        <v>429</v>
      </c>
      <c r="V129" s="169">
        <v>123</v>
      </c>
      <c r="W129" s="169">
        <v>123</v>
      </c>
      <c r="X129" s="169">
        <v>217.59894683438966</v>
      </c>
      <c r="Y129" s="169">
        <v>892809.83739837399</v>
      </c>
      <c r="Z129" s="169">
        <v>3750.0646797994646</v>
      </c>
    </row>
    <row r="130" spans="20:26" ht="14.25">
      <c r="T130" s="168" t="s">
        <v>430</v>
      </c>
      <c r="U130" s="169" t="s">
        <v>431</v>
      </c>
      <c r="V130" s="169">
        <v>150</v>
      </c>
      <c r="W130" s="169">
        <v>150</v>
      </c>
      <c r="X130" s="169">
        <v>180.10739075380573</v>
      </c>
      <c r="Y130" s="169">
        <v>473546.79054054053</v>
      </c>
      <c r="Z130" s="169">
        <v>2473.1990462212061</v>
      </c>
    </row>
    <row r="131" spans="20:26" ht="14.25">
      <c r="T131" s="168" t="s">
        <v>432</v>
      </c>
      <c r="U131" s="169" t="s">
        <v>433</v>
      </c>
      <c r="V131" s="169">
        <v>46</v>
      </c>
      <c r="W131" s="169">
        <v>46</v>
      </c>
      <c r="X131" s="169">
        <v>171.65798630796158</v>
      </c>
      <c r="Y131" s="169">
        <v>336064.22222222225</v>
      </c>
      <c r="Z131" s="169">
        <v>2016.4442663663065</v>
      </c>
    </row>
    <row r="132" spans="20:26" ht="14.25">
      <c r="T132" s="168" t="s">
        <v>436</v>
      </c>
      <c r="U132" s="169" t="s">
        <v>437</v>
      </c>
      <c r="V132" s="169">
        <v>36</v>
      </c>
      <c r="W132" s="169">
        <v>36</v>
      </c>
      <c r="X132" s="169">
        <v>211.45702099737531</v>
      </c>
      <c r="Y132" s="169">
        <v>355416.66666666669</v>
      </c>
      <c r="Z132" s="169">
        <v>1707.860970331546</v>
      </c>
    </row>
    <row r="133" spans="20:26" ht="14.25">
      <c r="T133" s="168" t="s">
        <v>438</v>
      </c>
      <c r="U133" s="169" t="s">
        <v>439</v>
      </c>
      <c r="V133" s="169">
        <v>8</v>
      </c>
      <c r="W133" s="169">
        <v>8</v>
      </c>
      <c r="X133" s="169">
        <v>109.12762907816028</v>
      </c>
      <c r="Y133" s="169">
        <v>228125</v>
      </c>
      <c r="Z133" s="169">
        <v>2394.2670331697386</v>
      </c>
    </row>
    <row r="134" spans="20:26" ht="14.25">
      <c r="T134" s="168" t="s">
        <v>440</v>
      </c>
      <c r="U134" s="169" t="s">
        <v>441</v>
      </c>
      <c r="V134" s="169">
        <v>11</v>
      </c>
      <c r="W134" s="169">
        <v>11</v>
      </c>
      <c r="X134" s="169">
        <v>121.30623657838227</v>
      </c>
      <c r="Y134" s="169">
        <v>319879.5</v>
      </c>
      <c r="Z134" s="169">
        <v>2910.0192551779437</v>
      </c>
    </row>
    <row r="135" spans="20:26" ht="14.25">
      <c r="T135" s="168" t="s">
        <v>442</v>
      </c>
      <c r="U135" s="169" t="s">
        <v>443</v>
      </c>
      <c r="V135" s="169">
        <v>95</v>
      </c>
      <c r="W135" s="169">
        <v>95</v>
      </c>
      <c r="X135" s="169">
        <v>164.16823331951929</v>
      </c>
      <c r="Y135" s="169">
        <v>352223.38461538462</v>
      </c>
      <c r="Z135" s="169">
        <v>2243.1290948440374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r:id="rId1"/>
  <ignoredErrors>
    <ignoredError sqref="B43:E43 J43:M43 F43:I4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O178"/>
  <sheetViews>
    <sheetView tabSelected="1" zoomScale="90" zoomScaleNormal="90" workbookViewId="0">
      <selection activeCell="H28" sqref="H28"/>
    </sheetView>
  </sheetViews>
  <sheetFormatPr defaultColWidth="11.5" defaultRowHeight="10.5"/>
  <cols>
    <col min="1" max="1" width="34.625" style="7" customWidth="1"/>
    <col min="2" max="3" width="11.625" style="7" bestFit="1" customWidth="1"/>
    <col min="4" max="5" width="13" style="7" bestFit="1" customWidth="1"/>
    <col min="6" max="7" width="11.625" style="7" bestFit="1" customWidth="1"/>
    <col min="8" max="9" width="13" style="7" bestFit="1" customWidth="1"/>
    <col min="10" max="11" width="11.625" style="7" bestFit="1" customWidth="1"/>
    <col min="12" max="13" width="13" style="7" bestFit="1" customWidth="1"/>
    <col min="14" max="14" width="11.625" style="7" bestFit="1" customWidth="1"/>
    <col min="15" max="15" width="38.375" style="7" customWidth="1"/>
    <col min="16" max="16" width="11.875" style="7" bestFit="1" customWidth="1"/>
    <col min="17" max="17" width="11.5" style="7" bestFit="1" customWidth="1"/>
    <col min="18" max="18" width="12.5" style="7" bestFit="1" customWidth="1"/>
    <col min="19" max="21" width="11.5" style="7" bestFit="1" customWidth="1"/>
    <col min="22" max="22" width="12.5" style="7" bestFit="1" customWidth="1"/>
    <col min="23" max="25" width="11.5" style="7" bestFit="1" customWidth="1"/>
    <col min="26" max="26" width="12.5" style="7" bestFit="1" customWidth="1"/>
    <col min="27" max="27" width="11.5" style="7" bestFit="1" customWidth="1"/>
    <col min="28" max="28" width="11.5" style="7"/>
    <col min="29" max="29" width="39" style="7" customWidth="1"/>
    <col min="30" max="30" width="11.5" style="215" bestFit="1" customWidth="1"/>
    <col min="31" max="31" width="11.5" style="7" bestFit="1" customWidth="1"/>
    <col min="32" max="32" width="12.5" style="7" bestFit="1" customWidth="1"/>
    <col min="33" max="35" width="11.5" style="7" bestFit="1" customWidth="1"/>
    <col min="36" max="36" width="12.5" style="7" bestFit="1" customWidth="1"/>
    <col min="37" max="39" width="11.5" style="7" bestFit="1" customWidth="1"/>
    <col min="40" max="40" width="12.5" style="7" bestFit="1" customWidth="1"/>
    <col min="41" max="41" width="11.5" style="7" bestFit="1" customWidth="1"/>
    <col min="42" max="16384" width="11.5" style="7"/>
  </cols>
  <sheetData>
    <row r="1" spans="1:41">
      <c r="B1" s="238">
        <v>2018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P1" s="238">
        <v>2019</v>
      </c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D1" s="239" t="s">
        <v>235</v>
      </c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</row>
    <row r="2" spans="1:41" ht="15" customHeight="1">
      <c r="A2" s="139"/>
      <c r="B2" s="223" t="s">
        <v>77</v>
      </c>
      <c r="C2" s="223"/>
      <c r="D2" s="223"/>
      <c r="E2" s="223"/>
      <c r="F2" s="223" t="s">
        <v>78</v>
      </c>
      <c r="G2" s="223"/>
      <c r="H2" s="223"/>
      <c r="I2" s="223"/>
      <c r="J2" s="223" t="s">
        <v>79</v>
      </c>
      <c r="K2" s="223"/>
      <c r="L2" s="223"/>
      <c r="M2" s="223"/>
      <c r="O2" s="139"/>
      <c r="P2" s="223" t="s">
        <v>77</v>
      </c>
      <c r="Q2" s="223"/>
      <c r="R2" s="223"/>
      <c r="S2" s="223"/>
      <c r="T2" s="223" t="s">
        <v>78</v>
      </c>
      <c r="U2" s="223"/>
      <c r="V2" s="223"/>
      <c r="W2" s="223"/>
      <c r="X2" s="223" t="s">
        <v>79</v>
      </c>
      <c r="Y2" s="223"/>
      <c r="Z2" s="223"/>
      <c r="AA2" s="223"/>
      <c r="AC2" s="139"/>
      <c r="AD2" s="223" t="s">
        <v>77</v>
      </c>
      <c r="AE2" s="223"/>
      <c r="AF2" s="223"/>
      <c r="AG2" s="223"/>
      <c r="AH2" s="223" t="s">
        <v>78</v>
      </c>
      <c r="AI2" s="223"/>
      <c r="AJ2" s="223"/>
      <c r="AK2" s="223"/>
      <c r="AL2" s="223" t="s">
        <v>79</v>
      </c>
      <c r="AM2" s="223"/>
      <c r="AN2" s="223"/>
      <c r="AO2" s="223"/>
    </row>
    <row r="3" spans="1:41" s="134" customFormat="1">
      <c r="A3" s="150"/>
      <c r="B3" s="223" t="s">
        <v>80</v>
      </c>
      <c r="C3" s="223" t="s">
        <v>82</v>
      </c>
      <c r="D3" s="223" t="s">
        <v>81</v>
      </c>
      <c r="E3" s="223" t="s">
        <v>83</v>
      </c>
      <c r="F3" s="223" t="s">
        <v>80</v>
      </c>
      <c r="G3" s="223" t="s">
        <v>82</v>
      </c>
      <c r="H3" s="223" t="s">
        <v>81</v>
      </c>
      <c r="I3" s="236" t="s">
        <v>83</v>
      </c>
      <c r="J3" s="223" t="s">
        <v>80</v>
      </c>
      <c r="K3" s="223" t="s">
        <v>82</v>
      </c>
      <c r="L3" s="223" t="s">
        <v>81</v>
      </c>
      <c r="M3" s="223" t="s">
        <v>83</v>
      </c>
      <c r="O3" s="150"/>
      <c r="P3" s="223" t="s">
        <v>80</v>
      </c>
      <c r="Q3" s="223" t="s">
        <v>82</v>
      </c>
      <c r="R3" s="223" t="s">
        <v>81</v>
      </c>
      <c r="S3" s="223" t="s">
        <v>83</v>
      </c>
      <c r="T3" s="223" t="s">
        <v>80</v>
      </c>
      <c r="U3" s="223" t="s">
        <v>82</v>
      </c>
      <c r="V3" s="223" t="s">
        <v>81</v>
      </c>
      <c r="W3" s="236" t="s">
        <v>83</v>
      </c>
      <c r="X3" s="223" t="s">
        <v>80</v>
      </c>
      <c r="Y3" s="223" t="s">
        <v>82</v>
      </c>
      <c r="Z3" s="223" t="s">
        <v>81</v>
      </c>
      <c r="AA3" s="223" t="s">
        <v>83</v>
      </c>
      <c r="AC3" s="150"/>
      <c r="AD3" s="223" t="s">
        <v>80</v>
      </c>
      <c r="AE3" s="223" t="s">
        <v>82</v>
      </c>
      <c r="AF3" s="223" t="s">
        <v>81</v>
      </c>
      <c r="AG3" s="223" t="s">
        <v>83</v>
      </c>
      <c r="AH3" s="223" t="s">
        <v>80</v>
      </c>
      <c r="AI3" s="223" t="s">
        <v>82</v>
      </c>
      <c r="AJ3" s="223" t="s">
        <v>81</v>
      </c>
      <c r="AK3" s="236" t="s">
        <v>83</v>
      </c>
      <c r="AL3" s="223" t="s">
        <v>80</v>
      </c>
      <c r="AM3" s="223" t="s">
        <v>82</v>
      </c>
      <c r="AN3" s="223" t="s">
        <v>81</v>
      </c>
      <c r="AO3" s="223" t="s">
        <v>83</v>
      </c>
    </row>
    <row r="4" spans="1:41" s="134" customFormat="1" ht="28.5" customHeight="1">
      <c r="A4" s="141"/>
      <c r="B4" s="235"/>
      <c r="C4" s="235"/>
      <c r="D4" s="235"/>
      <c r="E4" s="235"/>
      <c r="F4" s="235"/>
      <c r="G4" s="235"/>
      <c r="H4" s="235"/>
      <c r="I4" s="237"/>
      <c r="J4" s="235"/>
      <c r="K4" s="235"/>
      <c r="L4" s="235"/>
      <c r="M4" s="235"/>
      <c r="O4" s="141"/>
      <c r="P4" s="235"/>
      <c r="Q4" s="235"/>
      <c r="R4" s="235"/>
      <c r="S4" s="235"/>
      <c r="T4" s="235"/>
      <c r="U4" s="235"/>
      <c r="V4" s="235"/>
      <c r="W4" s="237"/>
      <c r="X4" s="235"/>
      <c r="Y4" s="235"/>
      <c r="Z4" s="235"/>
      <c r="AA4" s="235"/>
      <c r="AC4" s="141"/>
      <c r="AD4" s="235"/>
      <c r="AE4" s="235"/>
      <c r="AF4" s="235"/>
      <c r="AG4" s="235"/>
      <c r="AH4" s="235"/>
      <c r="AI4" s="235"/>
      <c r="AJ4" s="235"/>
      <c r="AK4" s="237"/>
      <c r="AL4" s="235"/>
      <c r="AM4" s="235"/>
      <c r="AN4" s="235"/>
      <c r="AO4" s="235"/>
    </row>
    <row r="5" spans="1:41">
      <c r="A5" s="62" t="s">
        <v>151</v>
      </c>
      <c r="B5" s="148">
        <v>832</v>
      </c>
      <c r="C5" s="146">
        <v>100.58</v>
      </c>
      <c r="D5" s="137">
        <v>691887</v>
      </c>
      <c r="E5" s="137">
        <v>6316</v>
      </c>
      <c r="F5" s="137">
        <v>10</v>
      </c>
      <c r="G5" s="146">
        <v>470.89</v>
      </c>
      <c r="H5" s="137">
        <v>3803333</v>
      </c>
      <c r="I5" s="137">
        <v>6917</v>
      </c>
      <c r="J5" s="137">
        <v>822</v>
      </c>
      <c r="K5" s="146">
        <v>89.15</v>
      </c>
      <c r="L5" s="137">
        <v>602931</v>
      </c>
      <c r="M5" s="137">
        <v>6295</v>
      </c>
      <c r="O5" s="62" t="s">
        <v>151</v>
      </c>
      <c r="P5" s="136">
        <v>1070</v>
      </c>
      <c r="Q5" s="146">
        <v>93</v>
      </c>
      <c r="R5" s="183">
        <v>675946</v>
      </c>
      <c r="S5" s="183">
        <v>7293</v>
      </c>
      <c r="T5" s="136">
        <v>5</v>
      </c>
      <c r="U5" s="146">
        <v>438</v>
      </c>
      <c r="V5" s="136">
        <v>3469200</v>
      </c>
      <c r="W5" s="136">
        <v>8090</v>
      </c>
      <c r="X5" s="136">
        <v>1065</v>
      </c>
      <c r="Y5" s="189">
        <v>91.13</v>
      </c>
      <c r="Z5" s="183">
        <v>662670.51</v>
      </c>
      <c r="AA5" s="183">
        <v>7288.86</v>
      </c>
      <c r="AC5" s="62" t="s">
        <v>151</v>
      </c>
      <c r="AD5" s="148">
        <f>P5-B5</f>
        <v>238</v>
      </c>
      <c r="AE5" s="216">
        <f>(Q5-C5)/C5*100</f>
        <v>-7.5362895207794782</v>
      </c>
      <c r="AF5" s="216">
        <f t="shared" ref="AF5:AG5" si="0">(R5-D5)/D5*100</f>
        <v>-2.3039889461718461</v>
      </c>
      <c r="AG5" s="216">
        <f t="shared" si="0"/>
        <v>15.468651044965167</v>
      </c>
      <c r="AH5" s="148">
        <f t="shared" ref="AH5" si="1">T5-F5</f>
        <v>-5</v>
      </c>
      <c r="AI5" s="216">
        <f t="shared" ref="AI5" si="2">(U5-G5)/G5*100</f>
        <v>-6.9846460956911356</v>
      </c>
      <c r="AJ5" s="216">
        <f t="shared" ref="AJ5" si="3">(V5-H5)/H5*100</f>
        <v>-8.7852680793398843</v>
      </c>
      <c r="AK5" s="216">
        <f t="shared" ref="AK5" si="4">(W5-I5)/I5*100</f>
        <v>16.958218881017785</v>
      </c>
      <c r="AL5" s="148">
        <f>X5-J5</f>
        <v>243</v>
      </c>
      <c r="AM5" s="216">
        <f>(Y5-K5)/K5*100</f>
        <v>2.2209758833426694</v>
      </c>
      <c r="AN5" s="216">
        <f t="shared" ref="AN5" si="5">(Z5-L5)/L5*100</f>
        <v>9.9081835234877644</v>
      </c>
      <c r="AO5" s="216">
        <f t="shared" ref="AO5" si="6">(AA5-M5)/M5*100</f>
        <v>15.788085782366954</v>
      </c>
    </row>
    <row r="6" spans="1:41">
      <c r="A6" s="63" t="s">
        <v>152</v>
      </c>
      <c r="B6" s="133">
        <f t="shared" ref="B6:M6" si="7">B168</f>
        <v>54</v>
      </c>
      <c r="C6" s="151">
        <f t="shared" si="7"/>
        <v>99.975724531917933</v>
      </c>
      <c r="D6" s="135">
        <f t="shared" si="7"/>
        <v>721883.80124777183</v>
      </c>
      <c r="E6" s="135">
        <f t="shared" si="7"/>
        <v>7305.8266592171449</v>
      </c>
      <c r="F6" s="135">
        <f t="shared" si="7"/>
        <v>0</v>
      </c>
      <c r="G6" s="151">
        <f t="shared" si="7"/>
        <v>0</v>
      </c>
      <c r="H6" s="135">
        <f t="shared" si="7"/>
        <v>0</v>
      </c>
      <c r="I6" s="135">
        <f t="shared" si="7"/>
        <v>0</v>
      </c>
      <c r="J6" s="135">
        <f t="shared" si="7"/>
        <v>54</v>
      </c>
      <c r="K6" s="151">
        <f t="shared" si="7"/>
        <v>99.975724531917919</v>
      </c>
      <c r="L6" s="135">
        <f t="shared" si="7"/>
        <v>721883.80124777183</v>
      </c>
      <c r="M6" s="135">
        <f t="shared" si="7"/>
        <v>7305.8266592171458</v>
      </c>
      <c r="O6" s="63" t="s">
        <v>152</v>
      </c>
      <c r="P6" s="149">
        <v>133</v>
      </c>
      <c r="Q6" s="186">
        <v>100</v>
      </c>
      <c r="R6" s="149">
        <v>758106</v>
      </c>
      <c r="S6" s="182">
        <v>7973</v>
      </c>
      <c r="T6" s="149"/>
      <c r="U6" s="151"/>
      <c r="V6" s="149"/>
      <c r="W6" s="149"/>
      <c r="X6" s="149">
        <v>133</v>
      </c>
      <c r="Y6" s="186">
        <v>99.99</v>
      </c>
      <c r="Z6" s="182">
        <v>758106</v>
      </c>
      <c r="AA6" s="182">
        <v>7973</v>
      </c>
      <c r="AC6" s="63" t="s">
        <v>152</v>
      </c>
      <c r="AD6" s="133">
        <f t="shared" ref="AD6:AD69" si="8">P6-B6</f>
        <v>79</v>
      </c>
      <c r="AE6" s="190">
        <f t="shared" ref="AE6:AE69" si="9">(Q6-C6)/C6*100</f>
        <v>2.4281362496469432E-2</v>
      </c>
      <c r="AF6" s="190">
        <f t="shared" ref="AF6:AF69" si="10">(R6-D6)/D6*100</f>
        <v>5.0177325893195439</v>
      </c>
      <c r="AG6" s="190">
        <f t="shared" ref="AG6:AG69" si="11">(S6-E6)/E6*100</f>
        <v>9.1320718640530405</v>
      </c>
      <c r="AH6" s="133">
        <f t="shared" ref="AH6:AH69" si="12">T6-F6</f>
        <v>0</v>
      </c>
      <c r="AI6" s="190"/>
      <c r="AJ6" s="190"/>
      <c r="AK6" s="190"/>
      <c r="AL6" s="133">
        <f t="shared" ref="AL6:AL69" si="13">X6-J6</f>
        <v>79</v>
      </c>
      <c r="AM6" s="190">
        <f t="shared" ref="AM6:AM69" si="14">(Y6-K6)/K6*100</f>
        <v>1.4278934360228883E-2</v>
      </c>
      <c r="AN6" s="190">
        <f t="shared" ref="AN6:AN69" si="15">(Z6-L6)/L6*100</f>
        <v>5.0177325893195439</v>
      </c>
      <c r="AO6" s="190">
        <f t="shared" ref="AO6:AO69" si="16">(AA6-M6)/M6*100</f>
        <v>9.1320718640530281</v>
      </c>
    </row>
    <row r="7" spans="1:41">
      <c r="A7" s="64" t="str">
        <f t="shared" ref="A7:M7" si="17">B91</f>
        <v>el Barri Gòtic  </v>
      </c>
      <c r="B7" s="132">
        <f t="shared" si="17"/>
        <v>28</v>
      </c>
      <c r="C7" s="144">
        <f t="shared" si="17"/>
        <v>109.9908252674811</v>
      </c>
      <c r="D7" s="142">
        <f t="shared" si="17"/>
        <v>786022.72727272729</v>
      </c>
      <c r="E7" s="142">
        <f t="shared" si="17"/>
        <v>7324.9719021083029</v>
      </c>
      <c r="F7" s="142">
        <f t="shared" si="17"/>
        <v>0</v>
      </c>
      <c r="G7" s="144">
        <f t="shared" si="17"/>
        <v>0</v>
      </c>
      <c r="H7" s="142">
        <f t="shared" si="17"/>
        <v>0</v>
      </c>
      <c r="I7" s="142">
        <f t="shared" si="17"/>
        <v>0</v>
      </c>
      <c r="J7" s="142">
        <f t="shared" si="17"/>
        <v>28</v>
      </c>
      <c r="K7" s="144">
        <f t="shared" si="17"/>
        <v>109.99082526748109</v>
      </c>
      <c r="L7" s="142">
        <f t="shared" si="17"/>
        <v>786022.72727272729</v>
      </c>
      <c r="M7" s="142">
        <f t="shared" si="17"/>
        <v>7324.9719021083056</v>
      </c>
      <c r="O7" s="64" t="s">
        <v>153</v>
      </c>
      <c r="P7" s="153">
        <v>56</v>
      </c>
      <c r="Q7" s="144">
        <v>112</v>
      </c>
      <c r="R7" s="153">
        <v>755193</v>
      </c>
      <c r="S7" s="153">
        <v>7248</v>
      </c>
      <c r="T7" s="153"/>
      <c r="U7" s="144"/>
      <c r="V7" s="153"/>
      <c r="W7" s="153"/>
      <c r="X7" s="153">
        <v>56</v>
      </c>
      <c r="Y7" s="144">
        <v>112</v>
      </c>
      <c r="Z7" s="153">
        <v>755193</v>
      </c>
      <c r="AA7" s="153">
        <v>7248</v>
      </c>
      <c r="AC7" s="64" t="s">
        <v>153</v>
      </c>
      <c r="AD7" s="132">
        <f t="shared" si="8"/>
        <v>28</v>
      </c>
      <c r="AE7" s="191">
        <f t="shared" si="9"/>
        <v>1.8266748409541345</v>
      </c>
      <c r="AF7" s="191">
        <f t="shared" si="10"/>
        <v>-3.9222437472892899</v>
      </c>
      <c r="AG7" s="191">
        <f t="shared" si="11"/>
        <v>-1.0508149810943097</v>
      </c>
      <c r="AH7" s="132">
        <f t="shared" si="12"/>
        <v>0</v>
      </c>
      <c r="AI7" s="191"/>
      <c r="AJ7" s="191"/>
      <c r="AK7" s="191"/>
      <c r="AL7" s="132">
        <f t="shared" si="13"/>
        <v>28</v>
      </c>
      <c r="AM7" s="191">
        <f t="shared" si="14"/>
        <v>1.8266748409541476</v>
      </c>
      <c r="AN7" s="191">
        <f t="shared" si="15"/>
        <v>-3.9222437472892899</v>
      </c>
      <c r="AO7" s="191">
        <f t="shared" si="16"/>
        <v>-1.0508149810943466</v>
      </c>
    </row>
    <row r="8" spans="1:41">
      <c r="A8" s="64" t="str">
        <f t="shared" ref="A8:M8" si="18">B92</f>
        <v>el Raval  </v>
      </c>
      <c r="B8" s="132">
        <f t="shared" si="18"/>
        <v>9</v>
      </c>
      <c r="C8" s="144">
        <f t="shared" si="18"/>
        <v>93.885638805129986</v>
      </c>
      <c r="D8" s="142">
        <f t="shared" si="18"/>
        <v>554687.5</v>
      </c>
      <c r="E8" s="142">
        <f t="shared" si="18"/>
        <v>6050.2093394697276</v>
      </c>
      <c r="F8" s="132">
        <f t="shared" si="18"/>
        <v>0</v>
      </c>
      <c r="G8" s="144">
        <f t="shared" si="18"/>
        <v>0</v>
      </c>
      <c r="H8" s="142">
        <f t="shared" si="18"/>
        <v>0</v>
      </c>
      <c r="I8" s="142">
        <f t="shared" si="18"/>
        <v>0</v>
      </c>
      <c r="J8" s="132">
        <f t="shared" si="18"/>
        <v>9</v>
      </c>
      <c r="K8" s="144">
        <f t="shared" si="18"/>
        <v>93.885638805129986</v>
      </c>
      <c r="L8" s="142">
        <f t="shared" si="18"/>
        <v>554687.5</v>
      </c>
      <c r="M8" s="142">
        <f t="shared" si="18"/>
        <v>6050.2093394697276</v>
      </c>
      <c r="O8" s="64" t="s">
        <v>154</v>
      </c>
      <c r="P8" s="153">
        <v>29</v>
      </c>
      <c r="Q8" s="144">
        <v>78</v>
      </c>
      <c r="R8" s="153">
        <v>478215</v>
      </c>
      <c r="S8" s="153">
        <v>6673</v>
      </c>
      <c r="T8" s="153"/>
      <c r="U8" s="144"/>
      <c r="V8" s="153"/>
      <c r="W8" s="153"/>
      <c r="X8" s="153">
        <v>29</v>
      </c>
      <c r="Y8" s="144">
        <v>78</v>
      </c>
      <c r="Z8" s="153">
        <v>478215</v>
      </c>
      <c r="AA8" s="153">
        <v>6673</v>
      </c>
      <c r="AC8" s="64" t="s">
        <v>154</v>
      </c>
      <c r="AD8" s="132">
        <f t="shared" si="8"/>
        <v>20</v>
      </c>
      <c r="AE8" s="191">
        <f t="shared" si="9"/>
        <v>-16.920201009765066</v>
      </c>
      <c r="AF8" s="191">
        <f t="shared" si="10"/>
        <v>-13.786591549295773</v>
      </c>
      <c r="AG8" s="191">
        <f t="shared" si="11"/>
        <v>10.293704326350749</v>
      </c>
      <c r="AH8" s="132">
        <f t="shared" si="12"/>
        <v>0</v>
      </c>
      <c r="AI8" s="191"/>
      <c r="AJ8" s="191"/>
      <c r="AK8" s="191"/>
      <c r="AL8" s="132">
        <f t="shared" si="13"/>
        <v>20</v>
      </c>
      <c r="AM8" s="191">
        <f t="shared" si="14"/>
        <v>-16.920201009765066</v>
      </c>
      <c r="AN8" s="191">
        <f t="shared" si="15"/>
        <v>-13.786591549295773</v>
      </c>
      <c r="AO8" s="191">
        <f t="shared" si="16"/>
        <v>10.293704326350749</v>
      </c>
    </row>
    <row r="9" spans="1:41">
      <c r="A9" s="64" t="str">
        <f t="shared" ref="A9:M9" si="19">B93</f>
        <v>la Barceloneta  </v>
      </c>
      <c r="B9" s="132">
        <f t="shared" si="19"/>
        <v>0</v>
      </c>
      <c r="C9" s="144">
        <f t="shared" si="19"/>
        <v>0</v>
      </c>
      <c r="D9" s="142">
        <f t="shared" si="19"/>
        <v>0</v>
      </c>
      <c r="E9" s="142">
        <f t="shared" si="19"/>
        <v>0</v>
      </c>
      <c r="F9" s="132">
        <f t="shared" si="19"/>
        <v>0</v>
      </c>
      <c r="G9" s="144">
        <f t="shared" si="19"/>
        <v>0</v>
      </c>
      <c r="H9" s="142">
        <f t="shared" si="19"/>
        <v>0</v>
      </c>
      <c r="I9" s="142">
        <f t="shared" si="19"/>
        <v>0</v>
      </c>
      <c r="J9" s="132">
        <f t="shared" si="19"/>
        <v>0</v>
      </c>
      <c r="K9" s="144">
        <f t="shared" si="19"/>
        <v>0</v>
      </c>
      <c r="L9" s="142">
        <f t="shared" si="19"/>
        <v>0</v>
      </c>
      <c r="M9" s="142">
        <f t="shared" si="19"/>
        <v>0</v>
      </c>
      <c r="O9" s="64" t="s">
        <v>155</v>
      </c>
      <c r="P9" s="153"/>
      <c r="Q9" s="144"/>
      <c r="R9" s="153"/>
      <c r="S9" s="153"/>
      <c r="T9" s="153"/>
      <c r="U9" s="144"/>
      <c r="V9" s="153"/>
      <c r="W9" s="153"/>
      <c r="X9" s="153"/>
      <c r="Y9" s="144"/>
      <c r="Z9" s="153"/>
      <c r="AA9" s="153"/>
      <c r="AC9" s="64" t="s">
        <v>155</v>
      </c>
      <c r="AD9" s="132">
        <f t="shared" si="8"/>
        <v>0</v>
      </c>
      <c r="AE9" s="191"/>
      <c r="AF9" s="191"/>
      <c r="AG9" s="191"/>
      <c r="AH9" s="132">
        <f t="shared" si="12"/>
        <v>0</v>
      </c>
      <c r="AI9" s="191"/>
      <c r="AJ9" s="191"/>
      <c r="AK9" s="191"/>
      <c r="AL9" s="132">
        <f t="shared" si="13"/>
        <v>0</v>
      </c>
      <c r="AM9" s="191"/>
      <c r="AN9" s="191"/>
      <c r="AO9" s="191"/>
    </row>
    <row r="10" spans="1:41">
      <c r="A10" s="64" t="str">
        <f t="shared" ref="A10:M10" si="20">B94</f>
        <v>Sant Pere, Santa Caterina i la Ribera  </v>
      </c>
      <c r="B10" s="132">
        <f t="shared" si="20"/>
        <v>17</v>
      </c>
      <c r="C10" s="144">
        <f t="shared" si="20"/>
        <v>96.0507095231427</v>
      </c>
      <c r="D10" s="142">
        <f t="shared" si="20"/>
        <v>824941.17647058819</v>
      </c>
      <c r="E10" s="142">
        <f t="shared" si="20"/>
        <v>8542.2987360734041</v>
      </c>
      <c r="F10" s="132">
        <f t="shared" si="20"/>
        <v>0</v>
      </c>
      <c r="G10" s="144">
        <f t="shared" si="20"/>
        <v>0</v>
      </c>
      <c r="H10" s="142">
        <f t="shared" si="20"/>
        <v>0</v>
      </c>
      <c r="I10" s="142">
        <f t="shared" si="20"/>
        <v>0</v>
      </c>
      <c r="J10" s="132">
        <f t="shared" si="20"/>
        <v>17</v>
      </c>
      <c r="K10" s="144">
        <f t="shared" si="20"/>
        <v>96.0507095231427</v>
      </c>
      <c r="L10" s="142">
        <f t="shared" si="20"/>
        <v>824941.17647058819</v>
      </c>
      <c r="M10" s="142">
        <f t="shared" si="20"/>
        <v>8542.2987360734041</v>
      </c>
      <c r="O10" s="64" t="s">
        <v>156</v>
      </c>
      <c r="P10" s="153">
        <v>48</v>
      </c>
      <c r="Q10" s="187">
        <v>99.65</v>
      </c>
      <c r="R10" s="153">
        <v>930604</v>
      </c>
      <c r="S10" s="188">
        <v>9604.94</v>
      </c>
      <c r="T10" s="153"/>
      <c r="U10" s="144"/>
      <c r="V10" s="153"/>
      <c r="W10" s="153"/>
      <c r="X10" s="153">
        <v>48</v>
      </c>
      <c r="Y10" s="187">
        <v>99.65</v>
      </c>
      <c r="Z10" s="153">
        <v>930604</v>
      </c>
      <c r="AA10" s="188">
        <v>9604.94</v>
      </c>
      <c r="AC10" s="64" t="s">
        <v>156</v>
      </c>
      <c r="AD10" s="132">
        <f t="shared" si="8"/>
        <v>31</v>
      </c>
      <c r="AE10" s="191">
        <f t="shared" si="9"/>
        <v>3.7472815086181983</v>
      </c>
      <c r="AF10" s="191">
        <f t="shared" si="10"/>
        <v>12.808528237307479</v>
      </c>
      <c r="AG10" s="191">
        <f t="shared" si="11"/>
        <v>12.439757690036668</v>
      </c>
      <c r="AH10" s="132">
        <f t="shared" si="12"/>
        <v>0</v>
      </c>
      <c r="AI10" s="191"/>
      <c r="AJ10" s="191"/>
      <c r="AK10" s="191"/>
      <c r="AL10" s="132">
        <f t="shared" si="13"/>
        <v>31</v>
      </c>
      <c r="AM10" s="191">
        <f t="shared" si="14"/>
        <v>3.7472815086181983</v>
      </c>
      <c r="AN10" s="191">
        <f t="shared" si="15"/>
        <v>12.808528237307479</v>
      </c>
      <c r="AO10" s="191">
        <f t="shared" si="16"/>
        <v>12.439757690036668</v>
      </c>
    </row>
    <row r="11" spans="1:41">
      <c r="A11" s="63" t="s">
        <v>157</v>
      </c>
      <c r="B11" s="133">
        <f t="shared" ref="B11:M11" si="21">B169</f>
        <v>196</v>
      </c>
      <c r="C11" s="152">
        <f t="shared" si="21"/>
        <v>91.431336356157487</v>
      </c>
      <c r="D11" s="133">
        <f t="shared" si="21"/>
        <v>829681.48326145683</v>
      </c>
      <c r="E11" s="133">
        <f t="shared" si="21"/>
        <v>9034.9754208997019</v>
      </c>
      <c r="F11" s="133">
        <f t="shared" si="21"/>
        <v>0</v>
      </c>
      <c r="G11" s="152">
        <f t="shared" si="21"/>
        <v>0</v>
      </c>
      <c r="H11" s="133">
        <f t="shared" si="21"/>
        <v>0</v>
      </c>
      <c r="I11" s="133">
        <f t="shared" si="21"/>
        <v>0</v>
      </c>
      <c r="J11" s="133">
        <f t="shared" si="21"/>
        <v>196</v>
      </c>
      <c r="K11" s="152">
        <f t="shared" si="21"/>
        <v>91.431336356157502</v>
      </c>
      <c r="L11" s="133">
        <f t="shared" si="21"/>
        <v>829681.48326145683</v>
      </c>
      <c r="M11" s="133">
        <f t="shared" si="21"/>
        <v>9034.9754208997019</v>
      </c>
      <c r="O11" s="63" t="s">
        <v>157</v>
      </c>
      <c r="P11" s="149">
        <v>284</v>
      </c>
      <c r="Q11" s="152">
        <v>101</v>
      </c>
      <c r="R11" s="182">
        <v>958956</v>
      </c>
      <c r="S11" s="182">
        <v>9118</v>
      </c>
      <c r="T11" s="149"/>
      <c r="U11" s="152"/>
      <c r="V11" s="149"/>
      <c r="W11" s="149"/>
      <c r="X11" s="149">
        <v>284</v>
      </c>
      <c r="Y11" s="171">
        <v>100.96</v>
      </c>
      <c r="Z11" s="182">
        <v>958956.2</v>
      </c>
      <c r="AA11" s="182">
        <v>9118.41</v>
      </c>
      <c r="AC11" s="63" t="s">
        <v>157</v>
      </c>
      <c r="AD11" s="133">
        <f t="shared" si="8"/>
        <v>88</v>
      </c>
      <c r="AE11" s="190">
        <f t="shared" si="9"/>
        <v>10.465409371869152</v>
      </c>
      <c r="AF11" s="190">
        <f t="shared" si="10"/>
        <v>15.581222354194086</v>
      </c>
      <c r="AG11" s="190">
        <f t="shared" si="11"/>
        <v>0.91892423866749695</v>
      </c>
      <c r="AH11" s="133">
        <f t="shared" si="12"/>
        <v>0</v>
      </c>
      <c r="AI11" s="190"/>
      <c r="AJ11" s="190"/>
      <c r="AK11" s="190"/>
      <c r="AL11" s="133">
        <f t="shared" si="13"/>
        <v>88</v>
      </c>
      <c r="AM11" s="190">
        <f t="shared" si="14"/>
        <v>10.42166069489017</v>
      </c>
      <c r="AN11" s="190">
        <f t="shared" si="15"/>
        <v>15.581246459830284</v>
      </c>
      <c r="AO11" s="190">
        <f t="shared" si="16"/>
        <v>0.92346215914762853</v>
      </c>
    </row>
    <row r="12" spans="1:41">
      <c r="A12" s="65" t="str">
        <f t="shared" ref="A12:M12" si="22">B95</f>
        <v>el Fort Pienc  </v>
      </c>
      <c r="B12" s="132">
        <f t="shared" si="22"/>
        <v>0</v>
      </c>
      <c r="C12" s="143">
        <f t="shared" si="22"/>
        <v>0</v>
      </c>
      <c r="D12" s="132">
        <f t="shared" si="22"/>
        <v>0</v>
      </c>
      <c r="E12" s="132">
        <f t="shared" si="22"/>
        <v>0</v>
      </c>
      <c r="F12" s="132">
        <f t="shared" si="22"/>
        <v>0</v>
      </c>
      <c r="G12" s="143">
        <f t="shared" si="22"/>
        <v>0</v>
      </c>
      <c r="H12" s="132">
        <f t="shared" si="22"/>
        <v>0</v>
      </c>
      <c r="I12" s="132">
        <f t="shared" si="22"/>
        <v>0</v>
      </c>
      <c r="J12" s="132">
        <f t="shared" si="22"/>
        <v>0</v>
      </c>
      <c r="K12" s="143">
        <f t="shared" si="22"/>
        <v>0</v>
      </c>
      <c r="L12" s="132">
        <f t="shared" si="22"/>
        <v>0</v>
      </c>
      <c r="M12" s="132">
        <f t="shared" si="22"/>
        <v>0</v>
      </c>
      <c r="O12" s="64" t="s">
        <v>158</v>
      </c>
      <c r="P12" s="153"/>
      <c r="Q12" s="143"/>
      <c r="R12" s="153"/>
      <c r="S12" s="153"/>
      <c r="T12" s="153"/>
      <c r="U12" s="143"/>
      <c r="V12" s="153"/>
      <c r="W12" s="153"/>
      <c r="X12" s="153"/>
      <c r="Y12" s="143"/>
      <c r="Z12" s="153"/>
      <c r="AA12" s="153"/>
      <c r="AC12" s="64" t="s">
        <v>158</v>
      </c>
      <c r="AD12" s="132">
        <f t="shared" si="8"/>
        <v>0</v>
      </c>
      <c r="AE12" s="191"/>
      <c r="AF12" s="191"/>
      <c r="AG12" s="191"/>
      <c r="AH12" s="132">
        <f t="shared" si="12"/>
        <v>0</v>
      </c>
      <c r="AI12" s="191"/>
      <c r="AJ12" s="191"/>
      <c r="AK12" s="191"/>
      <c r="AL12" s="132">
        <f t="shared" si="13"/>
        <v>0</v>
      </c>
      <c r="AM12" s="191"/>
      <c r="AN12" s="191"/>
      <c r="AO12" s="191"/>
    </row>
    <row r="13" spans="1:41">
      <c r="A13" s="65" t="str">
        <f t="shared" ref="A13:M13" si="23">B96</f>
        <v>la Dreta de l'Eixample  </v>
      </c>
      <c r="B13" s="132">
        <f t="shared" si="23"/>
        <v>16</v>
      </c>
      <c r="C13" s="143">
        <f t="shared" si="23"/>
        <v>124.37321850393703</v>
      </c>
      <c r="D13" s="132">
        <f t="shared" si="23"/>
        <v>1332397.7272727273</v>
      </c>
      <c r="E13" s="132">
        <f t="shared" si="23"/>
        <v>12318.332005663382</v>
      </c>
      <c r="F13" s="132">
        <f t="shared" si="23"/>
        <v>0</v>
      </c>
      <c r="G13" s="143">
        <f t="shared" si="23"/>
        <v>0</v>
      </c>
      <c r="H13" s="132">
        <f t="shared" si="23"/>
        <v>0</v>
      </c>
      <c r="I13" s="132">
        <f t="shared" si="23"/>
        <v>0</v>
      </c>
      <c r="J13" s="132">
        <f t="shared" si="23"/>
        <v>16</v>
      </c>
      <c r="K13" s="143">
        <f t="shared" si="23"/>
        <v>124.37321850393701</v>
      </c>
      <c r="L13" s="132">
        <f t="shared" si="23"/>
        <v>1332397.7272727273</v>
      </c>
      <c r="M13" s="132">
        <f t="shared" si="23"/>
        <v>12318.33200566338</v>
      </c>
      <c r="O13" s="64" t="s">
        <v>159</v>
      </c>
      <c r="P13" s="153">
        <v>98</v>
      </c>
      <c r="Q13" s="143">
        <v>137.4</v>
      </c>
      <c r="R13" s="153">
        <v>1449067</v>
      </c>
      <c r="S13" s="153">
        <v>10561.87</v>
      </c>
      <c r="T13" s="153"/>
      <c r="U13" s="143"/>
      <c r="V13" s="153"/>
      <c r="W13" s="153"/>
      <c r="X13" s="153">
        <v>98</v>
      </c>
      <c r="Y13" s="143">
        <v>137.4</v>
      </c>
      <c r="Z13" s="153">
        <v>1449067</v>
      </c>
      <c r="AA13" s="153">
        <v>10562</v>
      </c>
      <c r="AC13" s="64" t="s">
        <v>159</v>
      </c>
      <c r="AD13" s="132">
        <f t="shared" si="8"/>
        <v>82</v>
      </c>
      <c r="AE13" s="191">
        <f t="shared" si="9"/>
        <v>10.473944192133789</v>
      </c>
      <c r="AF13" s="191">
        <f t="shared" si="10"/>
        <v>8.7563398179972864</v>
      </c>
      <c r="AG13" s="191">
        <f t="shared" si="11"/>
        <v>-14.258927303273234</v>
      </c>
      <c r="AH13" s="132">
        <f t="shared" si="12"/>
        <v>0</v>
      </c>
      <c r="AI13" s="191"/>
      <c r="AJ13" s="191"/>
      <c r="AK13" s="191"/>
      <c r="AL13" s="132">
        <f t="shared" si="13"/>
        <v>82</v>
      </c>
      <c r="AM13" s="191">
        <f t="shared" si="14"/>
        <v>10.473944192133803</v>
      </c>
      <c r="AN13" s="191">
        <f t="shared" si="15"/>
        <v>8.7563398179972864</v>
      </c>
      <c r="AO13" s="191">
        <f t="shared" si="16"/>
        <v>-14.257871965586757</v>
      </c>
    </row>
    <row r="14" spans="1:41">
      <c r="A14" s="65" t="str">
        <f t="shared" ref="A14:M14" si="24">B97</f>
        <v>la Nova Esquerra de l'Eixample  </v>
      </c>
      <c r="B14" s="132">
        <f t="shared" si="24"/>
        <v>13</v>
      </c>
      <c r="C14" s="143">
        <f t="shared" si="24"/>
        <v>86.403700364824701</v>
      </c>
      <c r="D14" s="132">
        <f t="shared" si="24"/>
        <v>594176.92307692312</v>
      </c>
      <c r="E14" s="132">
        <f t="shared" si="24"/>
        <v>6905.4646740074031</v>
      </c>
      <c r="F14" s="132">
        <f t="shared" si="24"/>
        <v>0</v>
      </c>
      <c r="G14" s="143">
        <f t="shared" si="24"/>
        <v>0</v>
      </c>
      <c r="H14" s="132">
        <f t="shared" si="24"/>
        <v>0</v>
      </c>
      <c r="I14" s="132">
        <f t="shared" si="24"/>
        <v>0</v>
      </c>
      <c r="J14" s="132">
        <f t="shared" si="24"/>
        <v>13</v>
      </c>
      <c r="K14" s="143">
        <f t="shared" si="24"/>
        <v>86.403700364824701</v>
      </c>
      <c r="L14" s="132">
        <f t="shared" si="24"/>
        <v>594176.92307692312</v>
      </c>
      <c r="M14" s="132">
        <f t="shared" si="24"/>
        <v>6905.464674007404</v>
      </c>
      <c r="O14" s="64" t="s">
        <v>160</v>
      </c>
      <c r="P14" s="153">
        <v>35</v>
      </c>
      <c r="Q14" s="143">
        <v>99</v>
      </c>
      <c r="R14" s="153">
        <v>822657</v>
      </c>
      <c r="S14" s="153">
        <v>7972</v>
      </c>
      <c r="T14" s="153"/>
      <c r="U14" s="143"/>
      <c r="V14" s="153"/>
      <c r="W14" s="153"/>
      <c r="X14" s="153">
        <v>35</v>
      </c>
      <c r="Y14" s="143">
        <v>99</v>
      </c>
      <c r="Z14" s="153">
        <v>822657</v>
      </c>
      <c r="AA14" s="153">
        <v>7972</v>
      </c>
      <c r="AC14" s="64" t="s">
        <v>160</v>
      </c>
      <c r="AD14" s="132">
        <f t="shared" si="8"/>
        <v>22</v>
      </c>
      <c r="AE14" s="191">
        <f t="shared" si="9"/>
        <v>14.578426134516926</v>
      </c>
      <c r="AF14" s="191">
        <f t="shared" si="10"/>
        <v>38.45320611576453</v>
      </c>
      <c r="AG14" s="191">
        <f t="shared" si="11"/>
        <v>15.444801709102965</v>
      </c>
      <c r="AH14" s="132">
        <f t="shared" si="12"/>
        <v>0</v>
      </c>
      <c r="AI14" s="191"/>
      <c r="AJ14" s="191"/>
      <c r="AK14" s="191"/>
      <c r="AL14" s="132">
        <f t="shared" si="13"/>
        <v>22</v>
      </c>
      <c r="AM14" s="191">
        <f t="shared" si="14"/>
        <v>14.578426134516926</v>
      </c>
      <c r="AN14" s="191">
        <f t="shared" si="15"/>
        <v>38.45320611576453</v>
      </c>
      <c r="AO14" s="191">
        <f t="shared" si="16"/>
        <v>15.444801709102951</v>
      </c>
    </row>
    <row r="15" spans="1:41">
      <c r="A15" s="65" t="str">
        <f t="shared" ref="A15:M15" si="25">B98</f>
        <v>la Sagrada Família  </v>
      </c>
      <c r="B15" s="132">
        <f t="shared" si="25"/>
        <v>71</v>
      </c>
      <c r="C15" s="143">
        <f t="shared" si="25"/>
        <v>57.878641584672472</v>
      </c>
      <c r="D15" s="132">
        <f t="shared" si="25"/>
        <v>358116.07142857142</v>
      </c>
      <c r="E15" s="132">
        <f t="shared" si="25"/>
        <v>6760.7765926671027</v>
      </c>
      <c r="F15" s="132">
        <f t="shared" si="25"/>
        <v>0</v>
      </c>
      <c r="G15" s="143">
        <f t="shared" si="25"/>
        <v>0</v>
      </c>
      <c r="H15" s="132">
        <f t="shared" si="25"/>
        <v>0</v>
      </c>
      <c r="I15" s="132">
        <f t="shared" si="25"/>
        <v>0</v>
      </c>
      <c r="J15" s="132">
        <f t="shared" si="25"/>
        <v>71</v>
      </c>
      <c r="K15" s="143">
        <f t="shared" si="25"/>
        <v>57.878641584672515</v>
      </c>
      <c r="L15" s="132">
        <f t="shared" si="25"/>
        <v>358116.07142857142</v>
      </c>
      <c r="M15" s="132">
        <f t="shared" si="25"/>
        <v>6760.7765926671036</v>
      </c>
      <c r="O15" s="64" t="s">
        <v>161</v>
      </c>
      <c r="P15" s="153">
        <v>65</v>
      </c>
      <c r="Q15" s="143">
        <v>57</v>
      </c>
      <c r="R15" s="153">
        <v>394154</v>
      </c>
      <c r="S15" s="153">
        <v>7108</v>
      </c>
      <c r="T15" s="153"/>
      <c r="U15" s="143"/>
      <c r="V15" s="153"/>
      <c r="W15" s="153"/>
      <c r="X15" s="153">
        <v>65</v>
      </c>
      <c r="Y15" s="143">
        <v>57</v>
      </c>
      <c r="Z15" s="153">
        <v>394154</v>
      </c>
      <c r="AA15" s="153">
        <v>7108</v>
      </c>
      <c r="AC15" s="64" t="s">
        <v>161</v>
      </c>
      <c r="AD15" s="132">
        <f t="shared" si="8"/>
        <v>-6</v>
      </c>
      <c r="AE15" s="191">
        <f t="shared" si="9"/>
        <v>-1.5180756849434345</v>
      </c>
      <c r="AF15" s="191">
        <f t="shared" si="10"/>
        <v>10.063197786033061</v>
      </c>
      <c r="AG15" s="191">
        <f t="shared" si="11"/>
        <v>5.1358509273846433</v>
      </c>
      <c r="AH15" s="132">
        <f t="shared" si="12"/>
        <v>0</v>
      </c>
      <c r="AI15" s="191"/>
      <c r="AJ15" s="191"/>
      <c r="AK15" s="191"/>
      <c r="AL15" s="132">
        <f t="shared" si="13"/>
        <v>-6</v>
      </c>
      <c r="AM15" s="191">
        <f t="shared" si="14"/>
        <v>-1.5180756849435071</v>
      </c>
      <c r="AN15" s="191">
        <f t="shared" si="15"/>
        <v>10.063197786033061</v>
      </c>
      <c r="AO15" s="191">
        <f t="shared" si="16"/>
        <v>5.13585092738463</v>
      </c>
    </row>
    <row r="16" spans="1:41">
      <c r="A16" s="65" t="str">
        <f t="shared" ref="A16:M16" si="26">B99</f>
        <v>l'Antiga Esquerra de l'Eixample  </v>
      </c>
      <c r="B16" s="132">
        <f t="shared" si="26"/>
        <v>96</v>
      </c>
      <c r="C16" s="143">
        <f t="shared" si="26"/>
        <v>97.069784971195716</v>
      </c>
      <c r="D16" s="132">
        <f t="shared" si="26"/>
        <v>1034035.2112676057</v>
      </c>
      <c r="E16" s="132">
        <f t="shared" si="26"/>
        <v>10155.328411260924</v>
      </c>
      <c r="F16" s="132">
        <f t="shared" si="26"/>
        <v>0</v>
      </c>
      <c r="G16" s="143">
        <f t="shared" si="26"/>
        <v>0</v>
      </c>
      <c r="H16" s="132">
        <f t="shared" si="26"/>
        <v>0</v>
      </c>
      <c r="I16" s="132">
        <f t="shared" si="26"/>
        <v>0</v>
      </c>
      <c r="J16" s="132">
        <f t="shared" si="26"/>
        <v>96</v>
      </c>
      <c r="K16" s="143">
        <f t="shared" si="26"/>
        <v>97.069784971195773</v>
      </c>
      <c r="L16" s="132">
        <f t="shared" si="26"/>
        <v>1034035.2112676057</v>
      </c>
      <c r="M16" s="132">
        <f t="shared" si="26"/>
        <v>10155.328411260924</v>
      </c>
      <c r="O16" s="64" t="s">
        <v>162</v>
      </c>
      <c r="P16" s="153">
        <v>83</v>
      </c>
      <c r="Q16" s="143">
        <v>95.99</v>
      </c>
      <c r="R16" s="153">
        <v>955841</v>
      </c>
      <c r="S16" s="153">
        <v>9837</v>
      </c>
      <c r="T16" s="153"/>
      <c r="U16" s="143"/>
      <c r="V16" s="153"/>
      <c r="W16" s="153"/>
      <c r="X16" s="153">
        <v>83</v>
      </c>
      <c r="Y16" s="214">
        <v>95.99</v>
      </c>
      <c r="Z16" s="188">
        <v>955841</v>
      </c>
      <c r="AA16" s="188">
        <v>9836.5</v>
      </c>
      <c r="AC16" s="64" t="s">
        <v>162</v>
      </c>
      <c r="AD16" s="132">
        <f t="shared" si="8"/>
        <v>-13</v>
      </c>
      <c r="AE16" s="191">
        <f t="shared" si="9"/>
        <v>-1.1123801000652616</v>
      </c>
      <c r="AF16" s="191">
        <f t="shared" si="10"/>
        <v>-7.5620453167884625</v>
      </c>
      <c r="AG16" s="191">
        <f t="shared" si="11"/>
        <v>-3.1345949472982007</v>
      </c>
      <c r="AH16" s="132">
        <f t="shared" si="12"/>
        <v>0</v>
      </c>
      <c r="AI16" s="191"/>
      <c r="AJ16" s="191"/>
      <c r="AK16" s="191"/>
      <c r="AL16" s="132">
        <f t="shared" si="13"/>
        <v>-13</v>
      </c>
      <c r="AM16" s="191">
        <f t="shared" si="14"/>
        <v>-1.1123801000653195</v>
      </c>
      <c r="AN16" s="191">
        <f t="shared" si="15"/>
        <v>-7.5620453167884625</v>
      </c>
      <c r="AO16" s="191">
        <f t="shared" si="16"/>
        <v>-3.1395184709869621</v>
      </c>
    </row>
    <row r="17" spans="1:41">
      <c r="A17" s="65" t="str">
        <f t="shared" ref="A17:M17" si="27">B100</f>
        <v>Sant Antoni  </v>
      </c>
      <c r="B17" s="132">
        <f t="shared" si="27"/>
        <v>0</v>
      </c>
      <c r="C17" s="143">
        <f t="shared" si="27"/>
        <v>0</v>
      </c>
      <c r="D17" s="132">
        <f t="shared" si="27"/>
        <v>0</v>
      </c>
      <c r="E17" s="132">
        <f t="shared" si="27"/>
        <v>0</v>
      </c>
      <c r="F17" s="132">
        <f t="shared" si="27"/>
        <v>0</v>
      </c>
      <c r="G17" s="143">
        <f t="shared" si="27"/>
        <v>0</v>
      </c>
      <c r="H17" s="132">
        <f t="shared" si="27"/>
        <v>0</v>
      </c>
      <c r="I17" s="132">
        <f t="shared" si="27"/>
        <v>0</v>
      </c>
      <c r="J17" s="132">
        <f t="shared" si="27"/>
        <v>0</v>
      </c>
      <c r="K17" s="143">
        <f t="shared" si="27"/>
        <v>0</v>
      </c>
      <c r="L17" s="132">
        <f t="shared" si="27"/>
        <v>0</v>
      </c>
      <c r="M17" s="132">
        <f t="shared" si="27"/>
        <v>0</v>
      </c>
      <c r="O17" s="64" t="s">
        <v>163</v>
      </c>
      <c r="P17" s="153">
        <v>3</v>
      </c>
      <c r="Q17" s="143">
        <v>66</v>
      </c>
      <c r="R17" s="153">
        <v>331667</v>
      </c>
      <c r="S17" s="153">
        <v>5035</v>
      </c>
      <c r="T17" s="153"/>
      <c r="U17" s="143"/>
      <c r="V17" s="153"/>
      <c r="W17" s="153"/>
      <c r="X17" s="153">
        <v>3</v>
      </c>
      <c r="Y17" s="143">
        <v>66</v>
      </c>
      <c r="Z17" s="153">
        <v>331667</v>
      </c>
      <c r="AA17" s="153">
        <v>5035</v>
      </c>
      <c r="AC17" s="64" t="s">
        <v>163</v>
      </c>
      <c r="AD17" s="132">
        <f t="shared" si="8"/>
        <v>3</v>
      </c>
      <c r="AE17" s="191"/>
      <c r="AF17" s="191"/>
      <c r="AG17" s="191"/>
      <c r="AH17" s="132">
        <f t="shared" si="12"/>
        <v>0</v>
      </c>
      <c r="AI17" s="191"/>
      <c r="AJ17" s="191"/>
      <c r="AK17" s="191"/>
      <c r="AL17" s="132">
        <f t="shared" si="13"/>
        <v>3</v>
      </c>
      <c r="AM17" s="191"/>
      <c r="AN17" s="191"/>
      <c r="AO17" s="191"/>
    </row>
    <row r="18" spans="1:41">
      <c r="A18" s="63" t="s">
        <v>164</v>
      </c>
      <c r="B18" s="133">
        <f t="shared" ref="B18:M18" si="28">B170</f>
        <v>33</v>
      </c>
      <c r="C18" s="152">
        <f t="shared" si="28"/>
        <v>77.992650044213036</v>
      </c>
      <c r="D18" s="133">
        <f t="shared" si="28"/>
        <v>415197.27777777775</v>
      </c>
      <c r="E18" s="133">
        <f t="shared" si="28"/>
        <v>5435.9855459502942</v>
      </c>
      <c r="F18" s="133">
        <f t="shared" si="28"/>
        <v>0</v>
      </c>
      <c r="G18" s="152">
        <f t="shared" si="28"/>
        <v>0</v>
      </c>
      <c r="H18" s="133">
        <f t="shared" si="28"/>
        <v>0</v>
      </c>
      <c r="I18" s="133">
        <f t="shared" si="28"/>
        <v>0</v>
      </c>
      <c r="J18" s="133">
        <f t="shared" si="28"/>
        <v>33</v>
      </c>
      <c r="K18" s="152">
        <f t="shared" si="28"/>
        <v>77.992650044213036</v>
      </c>
      <c r="L18" s="133">
        <f t="shared" si="28"/>
        <v>415197.27777777775</v>
      </c>
      <c r="M18" s="133">
        <f t="shared" si="28"/>
        <v>5435.9855459502942</v>
      </c>
      <c r="O18" s="63" t="s">
        <v>164</v>
      </c>
      <c r="P18" s="149">
        <v>64</v>
      </c>
      <c r="Q18" s="152">
        <v>75</v>
      </c>
      <c r="R18" s="149">
        <v>432429</v>
      </c>
      <c r="S18" s="149">
        <v>6174</v>
      </c>
      <c r="T18" s="149"/>
      <c r="U18" s="152"/>
      <c r="V18" s="149"/>
      <c r="W18" s="149"/>
      <c r="X18" s="149">
        <v>64</v>
      </c>
      <c r="Y18" s="152">
        <v>75</v>
      </c>
      <c r="Z18" s="149">
        <v>432429</v>
      </c>
      <c r="AA18" s="149">
        <v>6174</v>
      </c>
      <c r="AC18" s="63" t="s">
        <v>164</v>
      </c>
      <c r="AD18" s="133">
        <f t="shared" si="8"/>
        <v>31</v>
      </c>
      <c r="AE18" s="190">
        <f t="shared" si="9"/>
        <v>-3.8370923959072307</v>
      </c>
      <c r="AF18" s="190">
        <f t="shared" si="10"/>
        <v>4.150249325922851</v>
      </c>
      <c r="AG18" s="190">
        <f t="shared" si="11"/>
        <v>13.576460934476039</v>
      </c>
      <c r="AH18" s="133">
        <f t="shared" si="12"/>
        <v>0</v>
      </c>
      <c r="AI18" s="190"/>
      <c r="AJ18" s="190"/>
      <c r="AK18" s="190"/>
      <c r="AL18" s="133">
        <f t="shared" si="13"/>
        <v>31</v>
      </c>
      <c r="AM18" s="190">
        <f t="shared" si="14"/>
        <v>-3.8370923959072307</v>
      </c>
      <c r="AN18" s="190">
        <f t="shared" si="15"/>
        <v>4.150249325922851</v>
      </c>
      <c r="AO18" s="190">
        <f t="shared" si="16"/>
        <v>13.576460934476039</v>
      </c>
    </row>
    <row r="19" spans="1:41">
      <c r="A19" s="65" t="str">
        <f t="shared" ref="A19:M19" si="29">B101</f>
        <v>el Poble Sec - AEI Parc Montjuïc (1)  </v>
      </c>
      <c r="B19" s="132">
        <f t="shared" si="29"/>
        <v>19</v>
      </c>
      <c r="C19" s="143">
        <f t="shared" si="29"/>
        <v>69.630413168978137</v>
      </c>
      <c r="D19" s="132">
        <f t="shared" si="29"/>
        <v>458111.11111111112</v>
      </c>
      <c r="E19" s="132">
        <f t="shared" si="29"/>
        <v>6419.3672832042012</v>
      </c>
      <c r="F19" s="132">
        <f t="shared" si="29"/>
        <v>0</v>
      </c>
      <c r="G19" s="143">
        <f t="shared" si="29"/>
        <v>0</v>
      </c>
      <c r="H19" s="132">
        <f t="shared" si="29"/>
        <v>0</v>
      </c>
      <c r="I19" s="132">
        <f t="shared" si="29"/>
        <v>0</v>
      </c>
      <c r="J19" s="132">
        <f t="shared" si="29"/>
        <v>19</v>
      </c>
      <c r="K19" s="143">
        <f t="shared" si="29"/>
        <v>69.630413168978123</v>
      </c>
      <c r="L19" s="132">
        <f t="shared" si="29"/>
        <v>458111.11111111112</v>
      </c>
      <c r="M19" s="132">
        <f t="shared" si="29"/>
        <v>6419.3672832042012</v>
      </c>
      <c r="O19" s="64" t="s">
        <v>165</v>
      </c>
      <c r="P19" s="153">
        <v>38</v>
      </c>
      <c r="Q19" s="143">
        <v>72</v>
      </c>
      <c r="R19" s="153">
        <v>469658</v>
      </c>
      <c r="S19" s="153">
        <v>7083</v>
      </c>
      <c r="T19" s="153"/>
      <c r="U19" s="143"/>
      <c r="V19" s="153"/>
      <c r="W19" s="153"/>
      <c r="X19" s="153">
        <v>38</v>
      </c>
      <c r="Y19" s="143">
        <v>72</v>
      </c>
      <c r="Z19" s="153">
        <v>469658</v>
      </c>
      <c r="AA19" s="153">
        <v>7083</v>
      </c>
      <c r="AC19" s="64" t="s">
        <v>165</v>
      </c>
      <c r="AD19" s="132">
        <f t="shared" si="8"/>
        <v>19</v>
      </c>
      <c r="AE19" s="191">
        <f t="shared" si="9"/>
        <v>3.4030917284253102</v>
      </c>
      <c r="AF19" s="191">
        <f t="shared" si="10"/>
        <v>2.5205432937181635</v>
      </c>
      <c r="AG19" s="191">
        <f t="shared" si="11"/>
        <v>10.337977054719156</v>
      </c>
      <c r="AH19" s="132">
        <f t="shared" si="12"/>
        <v>0</v>
      </c>
      <c r="AI19" s="191"/>
      <c r="AJ19" s="191"/>
      <c r="AK19" s="191"/>
      <c r="AL19" s="132">
        <f t="shared" si="13"/>
        <v>19</v>
      </c>
      <c r="AM19" s="191">
        <f t="shared" si="14"/>
        <v>3.403091728425331</v>
      </c>
      <c r="AN19" s="191">
        <f t="shared" si="15"/>
        <v>2.5205432937181635</v>
      </c>
      <c r="AO19" s="191">
        <f t="shared" si="16"/>
        <v>10.337977054719156</v>
      </c>
    </row>
    <row r="20" spans="1:41">
      <c r="A20" s="65" t="str">
        <f t="shared" ref="A20:M20" si="30">B102</f>
        <v>Hostafrancs  </v>
      </c>
      <c r="B20" s="132">
        <f t="shared" si="30"/>
        <v>8</v>
      </c>
      <c r="C20" s="143">
        <f t="shared" si="30"/>
        <v>81.63624999999999</v>
      </c>
      <c r="D20" s="132">
        <f t="shared" si="30"/>
        <v>395000</v>
      </c>
      <c r="E20" s="132">
        <f t="shared" si="30"/>
        <v>5039.7528333012251</v>
      </c>
      <c r="F20" s="132">
        <f t="shared" si="30"/>
        <v>0</v>
      </c>
      <c r="G20" s="143">
        <f t="shared" si="30"/>
        <v>0</v>
      </c>
      <c r="H20" s="132">
        <f t="shared" si="30"/>
        <v>0</v>
      </c>
      <c r="I20" s="132">
        <f t="shared" si="30"/>
        <v>0</v>
      </c>
      <c r="J20" s="132">
        <f t="shared" si="30"/>
        <v>8</v>
      </c>
      <c r="K20" s="143">
        <f t="shared" si="30"/>
        <v>81.63624999999999</v>
      </c>
      <c r="L20" s="132">
        <f t="shared" si="30"/>
        <v>395000</v>
      </c>
      <c r="M20" s="132">
        <f t="shared" si="30"/>
        <v>5039.7528333012242</v>
      </c>
      <c r="O20" s="64" t="s">
        <v>166</v>
      </c>
      <c r="P20" s="153">
        <v>16</v>
      </c>
      <c r="Q20" s="143">
        <v>74</v>
      </c>
      <c r="R20" s="153">
        <v>379250</v>
      </c>
      <c r="S20" s="153">
        <v>5224</v>
      </c>
      <c r="T20" s="153"/>
      <c r="U20" s="143"/>
      <c r="V20" s="153"/>
      <c r="W20" s="153"/>
      <c r="X20" s="153">
        <v>16</v>
      </c>
      <c r="Y20" s="143">
        <v>74</v>
      </c>
      <c r="Z20" s="153">
        <v>379250</v>
      </c>
      <c r="AA20" s="153">
        <v>5224</v>
      </c>
      <c r="AC20" s="64" t="s">
        <v>166</v>
      </c>
      <c r="AD20" s="132">
        <f t="shared" si="8"/>
        <v>8</v>
      </c>
      <c r="AE20" s="191">
        <f t="shared" si="9"/>
        <v>-9.3539940896354139</v>
      </c>
      <c r="AF20" s="191">
        <f t="shared" si="10"/>
        <v>-3.9873417721518987</v>
      </c>
      <c r="AG20" s="191">
        <f t="shared" si="11"/>
        <v>3.6558770398683653</v>
      </c>
      <c r="AH20" s="132">
        <f t="shared" si="12"/>
        <v>0</v>
      </c>
      <c r="AI20" s="191"/>
      <c r="AJ20" s="191"/>
      <c r="AK20" s="191"/>
      <c r="AL20" s="132">
        <f t="shared" si="13"/>
        <v>8</v>
      </c>
      <c r="AM20" s="191">
        <f t="shared" si="14"/>
        <v>-9.3539940896354139</v>
      </c>
      <c r="AN20" s="191">
        <f t="shared" si="15"/>
        <v>-3.9873417721518987</v>
      </c>
      <c r="AO20" s="191">
        <f t="shared" si="16"/>
        <v>3.655877039868384</v>
      </c>
    </row>
    <row r="21" spans="1:41">
      <c r="A21" s="65" t="str">
        <f t="shared" ref="A21:M21" si="31">B103</f>
        <v>la Bordeta  </v>
      </c>
      <c r="B21" s="132">
        <f t="shared" si="31"/>
        <v>0</v>
      </c>
      <c r="C21" s="143">
        <f t="shared" si="31"/>
        <v>0</v>
      </c>
      <c r="D21" s="132">
        <f t="shared" si="31"/>
        <v>0</v>
      </c>
      <c r="E21" s="132">
        <f t="shared" si="31"/>
        <v>0</v>
      </c>
      <c r="F21" s="132">
        <f t="shared" si="31"/>
        <v>0</v>
      </c>
      <c r="G21" s="143">
        <f t="shared" si="31"/>
        <v>0</v>
      </c>
      <c r="H21" s="132">
        <f t="shared" si="31"/>
        <v>0</v>
      </c>
      <c r="I21" s="132">
        <f t="shared" si="31"/>
        <v>0</v>
      </c>
      <c r="J21" s="132">
        <f t="shared" si="31"/>
        <v>0</v>
      </c>
      <c r="K21" s="143">
        <f t="shared" si="31"/>
        <v>0</v>
      </c>
      <c r="L21" s="132">
        <f t="shared" si="31"/>
        <v>0</v>
      </c>
      <c r="M21" s="132">
        <f t="shared" si="31"/>
        <v>0</v>
      </c>
      <c r="O21" s="64" t="s">
        <v>167</v>
      </c>
      <c r="P21" s="153"/>
      <c r="Q21" s="143"/>
      <c r="R21" s="153"/>
      <c r="S21" s="153"/>
      <c r="T21" s="153"/>
      <c r="U21" s="143"/>
      <c r="V21" s="153"/>
      <c r="W21" s="153"/>
      <c r="X21" s="153"/>
      <c r="Y21" s="143"/>
      <c r="Z21" s="153"/>
      <c r="AA21" s="153"/>
      <c r="AC21" s="64" t="s">
        <v>167</v>
      </c>
      <c r="AD21" s="132">
        <f t="shared" si="8"/>
        <v>0</v>
      </c>
      <c r="AE21" s="191"/>
      <c r="AF21" s="191"/>
      <c r="AG21" s="191"/>
      <c r="AH21" s="132">
        <f t="shared" si="12"/>
        <v>0</v>
      </c>
      <c r="AI21" s="191"/>
      <c r="AJ21" s="191"/>
      <c r="AK21" s="191"/>
      <c r="AL21" s="132">
        <f t="shared" si="13"/>
        <v>0</v>
      </c>
      <c r="AM21" s="191"/>
      <c r="AN21" s="191"/>
      <c r="AO21" s="191"/>
    </row>
    <row r="22" spans="1:41">
      <c r="A22" s="65" t="str">
        <f t="shared" ref="A22:M22" si="32">B104</f>
        <v>la Font de la Guatlla  </v>
      </c>
      <c r="B22" s="132">
        <f t="shared" si="32"/>
        <v>0</v>
      </c>
      <c r="C22" s="143">
        <f t="shared" si="32"/>
        <v>0</v>
      </c>
      <c r="D22" s="132">
        <f t="shared" si="32"/>
        <v>0</v>
      </c>
      <c r="E22" s="132">
        <f t="shared" si="32"/>
        <v>0</v>
      </c>
      <c r="F22" s="132">
        <f t="shared" si="32"/>
        <v>0</v>
      </c>
      <c r="G22" s="143">
        <f t="shared" si="32"/>
        <v>0</v>
      </c>
      <c r="H22" s="132">
        <f t="shared" si="32"/>
        <v>0</v>
      </c>
      <c r="I22" s="132">
        <f t="shared" si="32"/>
        <v>0</v>
      </c>
      <c r="J22" s="132">
        <f t="shared" si="32"/>
        <v>0</v>
      </c>
      <c r="K22" s="143">
        <f t="shared" si="32"/>
        <v>0</v>
      </c>
      <c r="L22" s="132">
        <f t="shared" si="32"/>
        <v>0</v>
      </c>
      <c r="M22" s="132">
        <f t="shared" si="32"/>
        <v>0</v>
      </c>
      <c r="O22" s="64" t="s">
        <v>168</v>
      </c>
      <c r="P22" s="153"/>
      <c r="Q22" s="143"/>
      <c r="R22" s="153"/>
      <c r="S22" s="153"/>
      <c r="T22" s="153"/>
      <c r="U22" s="143"/>
      <c r="V22" s="153"/>
      <c r="W22" s="153"/>
      <c r="X22" s="153"/>
      <c r="Y22" s="143"/>
      <c r="Z22" s="153"/>
      <c r="AA22" s="153"/>
      <c r="AC22" s="64" t="s">
        <v>168</v>
      </c>
      <c r="AD22" s="132">
        <f t="shared" si="8"/>
        <v>0</v>
      </c>
      <c r="AE22" s="191"/>
      <c r="AF22" s="191"/>
      <c r="AG22" s="191"/>
      <c r="AH22" s="132">
        <f t="shared" si="12"/>
        <v>0</v>
      </c>
      <c r="AI22" s="191"/>
      <c r="AJ22" s="191"/>
      <c r="AK22" s="191"/>
      <c r="AL22" s="132">
        <f t="shared" si="13"/>
        <v>0</v>
      </c>
      <c r="AM22" s="191"/>
      <c r="AN22" s="191"/>
      <c r="AO22" s="191"/>
    </row>
    <row r="23" spans="1:41">
      <c r="A23" s="65" t="str">
        <f t="shared" ref="A23:M23" si="33">B105</f>
        <v>la Marina de Port  </v>
      </c>
      <c r="B23" s="132">
        <f t="shared" si="33"/>
        <v>5</v>
      </c>
      <c r="C23" s="143">
        <f t="shared" si="33"/>
        <v>86.703937007874018</v>
      </c>
      <c r="D23" s="132">
        <f t="shared" si="33"/>
        <v>325000</v>
      </c>
      <c r="E23" s="132">
        <f t="shared" si="33"/>
        <v>3762.146391620076</v>
      </c>
      <c r="F23" s="132">
        <f t="shared" si="33"/>
        <v>0</v>
      </c>
      <c r="G23" s="143">
        <f t="shared" si="33"/>
        <v>0</v>
      </c>
      <c r="H23" s="132">
        <f t="shared" si="33"/>
        <v>0</v>
      </c>
      <c r="I23" s="132">
        <f t="shared" si="33"/>
        <v>0</v>
      </c>
      <c r="J23" s="132">
        <f t="shared" si="33"/>
        <v>5</v>
      </c>
      <c r="K23" s="143">
        <f t="shared" si="33"/>
        <v>86.703937007874018</v>
      </c>
      <c r="L23" s="132">
        <f t="shared" si="33"/>
        <v>325000</v>
      </c>
      <c r="M23" s="132">
        <f t="shared" si="33"/>
        <v>3762.146391620076</v>
      </c>
      <c r="O23" s="64" t="s">
        <v>169</v>
      </c>
      <c r="P23" s="153">
        <v>4</v>
      </c>
      <c r="Q23" s="143">
        <v>87</v>
      </c>
      <c r="R23" s="153">
        <v>310000</v>
      </c>
      <c r="S23" s="153">
        <v>3603</v>
      </c>
      <c r="T23" s="153"/>
      <c r="U23" s="143"/>
      <c r="V23" s="153"/>
      <c r="W23" s="153"/>
      <c r="X23" s="153">
        <v>4</v>
      </c>
      <c r="Y23" s="143">
        <v>87</v>
      </c>
      <c r="Z23" s="153">
        <v>310000</v>
      </c>
      <c r="AA23" s="153">
        <v>3603</v>
      </c>
      <c r="AC23" s="64" t="s">
        <v>169</v>
      </c>
      <c r="AD23" s="132">
        <f t="shared" si="8"/>
        <v>-1</v>
      </c>
      <c r="AE23" s="191">
        <f t="shared" si="9"/>
        <v>0.34146430063388628</v>
      </c>
      <c r="AF23" s="191">
        <f t="shared" si="10"/>
        <v>-4.6153846153846159</v>
      </c>
      <c r="AG23" s="191">
        <f t="shared" si="11"/>
        <v>-4.2302019925264913</v>
      </c>
      <c r="AH23" s="132">
        <f t="shared" si="12"/>
        <v>0</v>
      </c>
      <c r="AI23" s="191"/>
      <c r="AJ23" s="191"/>
      <c r="AK23" s="191"/>
      <c r="AL23" s="132">
        <f t="shared" si="13"/>
        <v>-1</v>
      </c>
      <c r="AM23" s="191">
        <f t="shared" si="14"/>
        <v>0.34146430063388628</v>
      </c>
      <c r="AN23" s="191">
        <f t="shared" si="15"/>
        <v>-4.6153846153846159</v>
      </c>
      <c r="AO23" s="191">
        <f t="shared" si="16"/>
        <v>-4.2302019925264913</v>
      </c>
    </row>
    <row r="24" spans="1:41">
      <c r="A24" s="65" t="str">
        <f t="shared" ref="A24:M24" si="34">B106</f>
        <v>la Marina del Prat Vermell - AEI Zona Franca (2)  </v>
      </c>
      <c r="B24" s="132">
        <f t="shared" si="34"/>
        <v>0</v>
      </c>
      <c r="C24" s="143">
        <f t="shared" si="34"/>
        <v>0</v>
      </c>
      <c r="D24" s="132">
        <f t="shared" si="34"/>
        <v>0</v>
      </c>
      <c r="E24" s="132">
        <f t="shared" si="34"/>
        <v>0</v>
      </c>
      <c r="F24" s="132">
        <f t="shared" si="34"/>
        <v>0</v>
      </c>
      <c r="G24" s="143">
        <f t="shared" si="34"/>
        <v>0</v>
      </c>
      <c r="H24" s="132">
        <f t="shared" si="34"/>
        <v>0</v>
      </c>
      <c r="I24" s="132">
        <f t="shared" si="34"/>
        <v>0</v>
      </c>
      <c r="J24" s="132">
        <f t="shared" si="34"/>
        <v>0</v>
      </c>
      <c r="K24" s="143">
        <f t="shared" si="34"/>
        <v>0</v>
      </c>
      <c r="L24" s="132">
        <f t="shared" si="34"/>
        <v>0</v>
      </c>
      <c r="M24" s="132">
        <f t="shared" si="34"/>
        <v>0</v>
      </c>
      <c r="O24" s="64" t="s">
        <v>170</v>
      </c>
      <c r="P24" s="153"/>
      <c r="Q24" s="143"/>
      <c r="R24" s="153"/>
      <c r="S24" s="153"/>
      <c r="T24" s="153"/>
      <c r="U24" s="143"/>
      <c r="V24" s="153"/>
      <c r="W24" s="153"/>
      <c r="X24" s="153"/>
      <c r="Y24" s="143"/>
      <c r="Z24" s="153"/>
      <c r="AA24" s="153"/>
      <c r="AC24" s="64" t="s">
        <v>170</v>
      </c>
      <c r="AD24" s="132">
        <f t="shared" si="8"/>
        <v>0</v>
      </c>
      <c r="AE24" s="191"/>
      <c r="AF24" s="191"/>
      <c r="AG24" s="191"/>
      <c r="AH24" s="132">
        <f t="shared" si="12"/>
        <v>0</v>
      </c>
      <c r="AI24" s="191"/>
      <c r="AJ24" s="191"/>
      <c r="AK24" s="191"/>
      <c r="AL24" s="132">
        <f t="shared" si="13"/>
        <v>0</v>
      </c>
      <c r="AM24" s="191"/>
      <c r="AN24" s="191"/>
      <c r="AO24" s="191"/>
    </row>
    <row r="25" spans="1:41">
      <c r="A25" s="65" t="str">
        <f t="shared" ref="A25:M25" si="35">B107</f>
        <v>Sants - Badal  </v>
      </c>
      <c r="B25" s="132">
        <f t="shared" si="35"/>
        <v>0</v>
      </c>
      <c r="C25" s="143">
        <f t="shared" si="35"/>
        <v>0</v>
      </c>
      <c r="D25" s="132">
        <f t="shared" si="35"/>
        <v>0</v>
      </c>
      <c r="E25" s="132">
        <f t="shared" si="35"/>
        <v>0</v>
      </c>
      <c r="F25" s="132">
        <f t="shared" si="35"/>
        <v>0</v>
      </c>
      <c r="G25" s="143">
        <f t="shared" si="35"/>
        <v>0</v>
      </c>
      <c r="H25" s="132">
        <f t="shared" si="35"/>
        <v>0</v>
      </c>
      <c r="I25" s="132">
        <f t="shared" si="35"/>
        <v>0</v>
      </c>
      <c r="J25" s="132">
        <f t="shared" si="35"/>
        <v>0</v>
      </c>
      <c r="K25" s="143">
        <f t="shared" si="35"/>
        <v>0</v>
      </c>
      <c r="L25" s="132">
        <f t="shared" si="35"/>
        <v>0</v>
      </c>
      <c r="M25" s="132">
        <f t="shared" si="35"/>
        <v>0</v>
      </c>
      <c r="O25" s="64" t="s">
        <v>171</v>
      </c>
      <c r="P25" s="153"/>
      <c r="Q25" s="143"/>
      <c r="R25" s="153"/>
      <c r="S25" s="153"/>
      <c r="T25" s="153"/>
      <c r="U25" s="143"/>
      <c r="V25" s="153"/>
      <c r="W25" s="153"/>
      <c r="X25" s="153"/>
      <c r="Y25" s="143"/>
      <c r="Z25" s="153"/>
      <c r="AA25" s="153"/>
      <c r="AC25" s="64" t="s">
        <v>171</v>
      </c>
      <c r="AD25" s="132">
        <f t="shared" si="8"/>
        <v>0</v>
      </c>
      <c r="AE25" s="191"/>
      <c r="AF25" s="191"/>
      <c r="AG25" s="191"/>
      <c r="AH25" s="132">
        <f t="shared" si="12"/>
        <v>0</v>
      </c>
      <c r="AI25" s="191"/>
      <c r="AJ25" s="191"/>
      <c r="AK25" s="191"/>
      <c r="AL25" s="132">
        <f t="shared" si="13"/>
        <v>0</v>
      </c>
      <c r="AM25" s="191"/>
      <c r="AN25" s="191"/>
      <c r="AO25" s="191"/>
    </row>
    <row r="26" spans="1:41">
      <c r="A26" s="65" t="str">
        <f t="shared" ref="A26:M26" si="36">B108</f>
        <v>Sants  </v>
      </c>
      <c r="B26" s="132">
        <f t="shared" si="36"/>
        <v>1</v>
      </c>
      <c r="C26" s="143">
        <f t="shared" si="36"/>
        <v>74</v>
      </c>
      <c r="D26" s="132">
        <f t="shared" si="36"/>
        <v>482678</v>
      </c>
      <c r="E26" s="132">
        <f t="shared" si="36"/>
        <v>6522.6756756756758</v>
      </c>
      <c r="F26" s="132">
        <f t="shared" si="36"/>
        <v>0</v>
      </c>
      <c r="G26" s="143">
        <f t="shared" si="36"/>
        <v>0</v>
      </c>
      <c r="H26" s="132">
        <f t="shared" si="36"/>
        <v>0</v>
      </c>
      <c r="I26" s="132">
        <f t="shared" si="36"/>
        <v>0</v>
      </c>
      <c r="J26" s="132">
        <f t="shared" si="36"/>
        <v>1</v>
      </c>
      <c r="K26" s="143">
        <f t="shared" si="36"/>
        <v>74</v>
      </c>
      <c r="L26" s="132">
        <f t="shared" si="36"/>
        <v>482678</v>
      </c>
      <c r="M26" s="132">
        <f t="shared" si="36"/>
        <v>6522.6756756756758</v>
      </c>
      <c r="O26" s="64" t="s">
        <v>172</v>
      </c>
      <c r="P26" s="153">
        <v>6</v>
      </c>
      <c r="Q26" s="143">
        <v>92</v>
      </c>
      <c r="R26" s="153">
        <v>420078</v>
      </c>
      <c r="S26" s="153">
        <v>4672</v>
      </c>
      <c r="T26" s="153"/>
      <c r="U26" s="143"/>
      <c r="V26" s="153"/>
      <c r="W26" s="153"/>
      <c r="X26" s="153">
        <v>6</v>
      </c>
      <c r="Y26" s="143">
        <v>92</v>
      </c>
      <c r="Z26" s="153">
        <v>420078</v>
      </c>
      <c r="AA26" s="153">
        <v>4672</v>
      </c>
      <c r="AC26" s="64" t="s">
        <v>172</v>
      </c>
      <c r="AD26" s="132">
        <f t="shared" si="8"/>
        <v>5</v>
      </c>
      <c r="AE26" s="191">
        <f t="shared" si="9"/>
        <v>24.324324324324326</v>
      </c>
      <c r="AF26" s="191">
        <f t="shared" si="10"/>
        <v>-12.969308731701052</v>
      </c>
      <c r="AG26" s="191">
        <f t="shared" si="11"/>
        <v>-28.372952568793274</v>
      </c>
      <c r="AH26" s="132">
        <f t="shared" si="12"/>
        <v>0</v>
      </c>
      <c r="AI26" s="191"/>
      <c r="AJ26" s="191"/>
      <c r="AK26" s="191"/>
      <c r="AL26" s="132">
        <f t="shared" si="13"/>
        <v>5</v>
      </c>
      <c r="AM26" s="191">
        <f t="shared" si="14"/>
        <v>24.324324324324326</v>
      </c>
      <c r="AN26" s="191">
        <f t="shared" si="15"/>
        <v>-12.969308731701052</v>
      </c>
      <c r="AO26" s="191">
        <f t="shared" si="16"/>
        <v>-28.372952568793274</v>
      </c>
    </row>
    <row r="27" spans="1:41">
      <c r="A27" s="63" t="s">
        <v>173</v>
      </c>
      <c r="B27" s="133">
        <f t="shared" ref="B27:M27" si="37">B171</f>
        <v>54</v>
      </c>
      <c r="C27" s="152">
        <f t="shared" si="37"/>
        <v>147.35647001048761</v>
      </c>
      <c r="D27" s="133">
        <f t="shared" si="37"/>
        <v>1389909.0182124274</v>
      </c>
      <c r="E27" s="133">
        <f t="shared" si="37"/>
        <v>8019.6146818513762</v>
      </c>
      <c r="F27" s="133">
        <f t="shared" si="37"/>
        <v>1</v>
      </c>
      <c r="G27" s="152">
        <f t="shared" si="37"/>
        <v>750.82677165354335</v>
      </c>
      <c r="H27" s="133">
        <f t="shared" si="37"/>
        <v>7000000</v>
      </c>
      <c r="I27" s="133">
        <f t="shared" si="37"/>
        <v>9323.0559488228191</v>
      </c>
      <c r="J27" s="133">
        <f t="shared" si="37"/>
        <v>53</v>
      </c>
      <c r="K27" s="152">
        <f t="shared" si="37"/>
        <v>127.73704743830911</v>
      </c>
      <c r="L27" s="133">
        <f t="shared" si="37"/>
        <v>1232483.0922865013</v>
      </c>
      <c r="M27" s="133">
        <f t="shared" si="37"/>
        <v>8132.7807495434745</v>
      </c>
      <c r="O27" s="63" t="s">
        <v>173</v>
      </c>
      <c r="P27" s="149">
        <v>51</v>
      </c>
      <c r="Q27" s="152">
        <v>121</v>
      </c>
      <c r="R27" s="149">
        <v>997159</v>
      </c>
      <c r="S27" s="149">
        <v>9004</v>
      </c>
      <c r="T27" s="149"/>
      <c r="U27" s="152"/>
      <c r="V27" s="149"/>
      <c r="W27" s="149"/>
      <c r="X27" s="149">
        <v>51</v>
      </c>
      <c r="Y27" s="152">
        <v>121</v>
      </c>
      <c r="Z27" s="149">
        <v>997159</v>
      </c>
      <c r="AA27" s="149">
        <v>9004</v>
      </c>
      <c r="AC27" s="63" t="s">
        <v>173</v>
      </c>
      <c r="AD27" s="133">
        <f t="shared" si="8"/>
        <v>-3</v>
      </c>
      <c r="AE27" s="190">
        <f t="shared" si="9"/>
        <v>-17.88619801262325</v>
      </c>
      <c r="AF27" s="190">
        <f t="shared" si="10"/>
        <v>-28.257246558306832</v>
      </c>
      <c r="AG27" s="190">
        <f t="shared" si="11"/>
        <v>12.274720883739173</v>
      </c>
      <c r="AH27" s="133">
        <f t="shared" si="12"/>
        <v>-1</v>
      </c>
      <c r="AI27" s="190">
        <f t="shared" ref="AI27:AI36" si="38">(U27-G27)/G27*100</f>
        <v>-100</v>
      </c>
      <c r="AJ27" s="190">
        <f t="shared" ref="AJ27:AJ36" si="39">(V27-H27)/H27*100</f>
        <v>-100</v>
      </c>
      <c r="AK27" s="190">
        <f t="shared" ref="AK27:AK36" si="40">(W27-I27)/I27*100</f>
        <v>-100</v>
      </c>
      <c r="AL27" s="133">
        <f t="shared" si="13"/>
        <v>-2</v>
      </c>
      <c r="AM27" s="190">
        <f t="shared" si="14"/>
        <v>-5.2741530929488381</v>
      </c>
      <c r="AN27" s="190">
        <f t="shared" si="15"/>
        <v>-19.093494568751311</v>
      </c>
      <c r="AO27" s="190">
        <f t="shared" si="16"/>
        <v>10.71243990569192</v>
      </c>
    </row>
    <row r="28" spans="1:41">
      <c r="A28" s="65" t="str">
        <f t="shared" ref="A28:M28" si="41">B109</f>
        <v>la Maternitat i Sant Ramon  </v>
      </c>
      <c r="B28" s="132">
        <f t="shared" si="41"/>
        <v>1</v>
      </c>
      <c r="C28" s="143">
        <f t="shared" si="41"/>
        <v>86.5984251968504</v>
      </c>
      <c r="D28" s="132">
        <f t="shared" si="41"/>
        <v>415000</v>
      </c>
      <c r="E28" s="132">
        <f t="shared" si="41"/>
        <v>4792.2349518094197</v>
      </c>
      <c r="F28" s="132">
        <f t="shared" si="41"/>
        <v>0</v>
      </c>
      <c r="G28" s="143">
        <f t="shared" si="41"/>
        <v>0</v>
      </c>
      <c r="H28" s="132">
        <f t="shared" si="41"/>
        <v>0</v>
      </c>
      <c r="I28" s="132">
        <f t="shared" si="41"/>
        <v>0</v>
      </c>
      <c r="J28" s="132">
        <f t="shared" si="41"/>
        <v>1</v>
      </c>
      <c r="K28" s="143">
        <f t="shared" si="41"/>
        <v>86.5984251968504</v>
      </c>
      <c r="L28" s="132">
        <f t="shared" si="41"/>
        <v>415000</v>
      </c>
      <c r="M28" s="132">
        <f t="shared" si="41"/>
        <v>4792.2349518094197</v>
      </c>
      <c r="O28" s="64" t="s">
        <v>174</v>
      </c>
      <c r="P28" s="153">
        <v>1</v>
      </c>
      <c r="Q28" s="143">
        <v>87</v>
      </c>
      <c r="R28" s="153">
        <v>415000</v>
      </c>
      <c r="S28" s="153">
        <v>4792</v>
      </c>
      <c r="T28" s="153"/>
      <c r="U28" s="143"/>
      <c r="V28" s="153"/>
      <c r="W28" s="153"/>
      <c r="X28" s="153">
        <v>1</v>
      </c>
      <c r="Y28" s="143">
        <v>87</v>
      </c>
      <c r="Z28" s="153">
        <v>415000</v>
      </c>
      <c r="AA28" s="153">
        <v>4792</v>
      </c>
      <c r="AC28" s="64" t="s">
        <v>174</v>
      </c>
      <c r="AD28" s="132">
        <f t="shared" si="8"/>
        <v>0</v>
      </c>
      <c r="AE28" s="191">
        <f t="shared" si="9"/>
        <v>0.4637206764866269</v>
      </c>
      <c r="AF28" s="191">
        <f t="shared" si="10"/>
        <v>0</v>
      </c>
      <c r="AG28" s="191">
        <f t="shared" si="11"/>
        <v>-4.9027606488912853E-3</v>
      </c>
      <c r="AH28" s="132">
        <f t="shared" si="12"/>
        <v>0</v>
      </c>
      <c r="AI28" s="191"/>
      <c r="AJ28" s="191"/>
      <c r="AK28" s="191"/>
      <c r="AL28" s="132">
        <f t="shared" si="13"/>
        <v>0</v>
      </c>
      <c r="AM28" s="191">
        <f t="shared" si="14"/>
        <v>0.4637206764866269</v>
      </c>
      <c r="AN28" s="191">
        <f t="shared" si="15"/>
        <v>0</v>
      </c>
      <c r="AO28" s="191">
        <f t="shared" si="16"/>
        <v>-4.9027606488912853E-3</v>
      </c>
    </row>
    <row r="29" spans="1:41">
      <c r="A29" s="65" t="str">
        <f t="shared" ref="A29:M29" si="42">B110</f>
        <v>les Corts  </v>
      </c>
      <c r="B29" s="132">
        <f t="shared" si="42"/>
        <v>44</v>
      </c>
      <c r="C29" s="143">
        <f t="shared" si="42"/>
        <v>75.510354913352572</v>
      </c>
      <c r="D29" s="132">
        <f t="shared" si="42"/>
        <v>532949.27685950405</v>
      </c>
      <c r="E29" s="132">
        <f t="shared" si="42"/>
        <v>7227.5675203115561</v>
      </c>
      <c r="F29" s="132">
        <f t="shared" si="42"/>
        <v>0</v>
      </c>
      <c r="G29" s="143">
        <f t="shared" si="42"/>
        <v>0</v>
      </c>
      <c r="H29" s="132">
        <f t="shared" si="42"/>
        <v>0</v>
      </c>
      <c r="I29" s="132">
        <f t="shared" si="42"/>
        <v>0</v>
      </c>
      <c r="J29" s="132">
        <f t="shared" si="42"/>
        <v>44</v>
      </c>
      <c r="K29" s="143">
        <f t="shared" si="42"/>
        <v>75.510354913352515</v>
      </c>
      <c r="L29" s="132">
        <f t="shared" si="42"/>
        <v>532949.27685950405</v>
      </c>
      <c r="M29" s="132">
        <f t="shared" si="42"/>
        <v>7227.567520311557</v>
      </c>
      <c r="O29" s="64" t="s">
        <v>175</v>
      </c>
      <c r="P29" s="153">
        <v>30</v>
      </c>
      <c r="Q29" s="143">
        <v>85</v>
      </c>
      <c r="R29" s="153">
        <v>761492</v>
      </c>
      <c r="S29" s="153">
        <v>9270</v>
      </c>
      <c r="T29" s="153"/>
      <c r="U29" s="143"/>
      <c r="V29" s="153"/>
      <c r="W29" s="153"/>
      <c r="X29" s="153">
        <v>30</v>
      </c>
      <c r="Y29" s="143">
        <v>85</v>
      </c>
      <c r="Z29" s="153">
        <v>761492</v>
      </c>
      <c r="AA29" s="153">
        <v>9270</v>
      </c>
      <c r="AC29" s="64" t="s">
        <v>175</v>
      </c>
      <c r="AD29" s="132">
        <f t="shared" si="8"/>
        <v>-14</v>
      </c>
      <c r="AE29" s="191">
        <f t="shared" si="9"/>
        <v>12.567342714170405</v>
      </c>
      <c r="AF29" s="191">
        <f t="shared" si="10"/>
        <v>42.8826406308727</v>
      </c>
      <c r="AG29" s="191">
        <f t="shared" si="11"/>
        <v>28.258919393677299</v>
      </c>
      <c r="AH29" s="132">
        <f t="shared" si="12"/>
        <v>0</v>
      </c>
      <c r="AI29" s="191"/>
      <c r="AJ29" s="191"/>
      <c r="AK29" s="191"/>
      <c r="AL29" s="132">
        <f t="shared" si="13"/>
        <v>-14</v>
      </c>
      <c r="AM29" s="191">
        <f t="shared" si="14"/>
        <v>12.56734271417049</v>
      </c>
      <c r="AN29" s="191">
        <f t="shared" si="15"/>
        <v>42.8826406308727</v>
      </c>
      <c r="AO29" s="191">
        <f t="shared" si="16"/>
        <v>28.258919393677285</v>
      </c>
    </row>
    <row r="30" spans="1:41">
      <c r="A30" s="65" t="str">
        <f t="shared" ref="A30:M30" si="43">B111</f>
        <v>Pedralbes  </v>
      </c>
      <c r="B30" s="132">
        <f t="shared" si="43"/>
        <v>9</v>
      </c>
      <c r="C30" s="143">
        <f t="shared" si="43"/>
        <v>279.96062992125985</v>
      </c>
      <c r="D30" s="132">
        <f t="shared" si="43"/>
        <v>3221777.777777778</v>
      </c>
      <c r="E30" s="132">
        <f t="shared" si="43"/>
        <v>12039.041573433153</v>
      </c>
      <c r="F30" s="132">
        <f t="shared" si="43"/>
        <v>1</v>
      </c>
      <c r="G30" s="143">
        <f t="shared" si="43"/>
        <v>750.82677165354335</v>
      </c>
      <c r="H30" s="132">
        <f t="shared" si="43"/>
        <v>7000000</v>
      </c>
      <c r="I30" s="132">
        <f t="shared" si="43"/>
        <v>9323.0559488228191</v>
      </c>
      <c r="J30" s="132">
        <f t="shared" si="43"/>
        <v>8</v>
      </c>
      <c r="K30" s="143">
        <f t="shared" si="43"/>
        <v>221.10236220472441</v>
      </c>
      <c r="L30" s="132">
        <f t="shared" si="43"/>
        <v>2749500</v>
      </c>
      <c r="M30" s="132">
        <f t="shared" si="43"/>
        <v>12378.539776509446</v>
      </c>
      <c r="O30" s="64" t="s">
        <v>176</v>
      </c>
      <c r="P30" s="153">
        <v>20</v>
      </c>
      <c r="Q30" s="143">
        <v>177</v>
      </c>
      <c r="R30" s="153">
        <v>1379767</v>
      </c>
      <c r="S30" s="153">
        <v>8817</v>
      </c>
      <c r="T30" s="153"/>
      <c r="U30" s="143"/>
      <c r="V30" s="153"/>
      <c r="W30" s="153"/>
      <c r="X30" s="153">
        <v>20</v>
      </c>
      <c r="Y30" s="143">
        <v>177</v>
      </c>
      <c r="Z30" s="153">
        <v>1379767</v>
      </c>
      <c r="AA30" s="153">
        <v>8817</v>
      </c>
      <c r="AC30" s="64" t="s">
        <v>176</v>
      </c>
      <c r="AD30" s="132">
        <f t="shared" si="8"/>
        <v>11</v>
      </c>
      <c r="AE30" s="191">
        <f t="shared" si="9"/>
        <v>-36.776824637884971</v>
      </c>
      <c r="AF30" s="191">
        <f t="shared" si="10"/>
        <v>-57.173737756931999</v>
      </c>
      <c r="AG30" s="191">
        <f t="shared" si="11"/>
        <v>-26.763273087646034</v>
      </c>
      <c r="AH30" s="132">
        <f t="shared" si="12"/>
        <v>-1</v>
      </c>
      <c r="AI30" s="191">
        <f t="shared" si="38"/>
        <v>-100</v>
      </c>
      <c r="AJ30" s="191">
        <f t="shared" si="39"/>
        <v>-100</v>
      </c>
      <c r="AK30" s="191">
        <f t="shared" si="40"/>
        <v>-100</v>
      </c>
      <c r="AL30" s="132">
        <f t="shared" si="13"/>
        <v>12</v>
      </c>
      <c r="AM30" s="191">
        <f t="shared" si="14"/>
        <v>-19.946581196581199</v>
      </c>
      <c r="AN30" s="191">
        <f t="shared" si="15"/>
        <v>-49.817530460083653</v>
      </c>
      <c r="AO30" s="191">
        <f t="shared" si="16"/>
        <v>-28.771889421627279</v>
      </c>
    </row>
    <row r="31" spans="1:41">
      <c r="A31" s="63" t="s">
        <v>177</v>
      </c>
      <c r="B31" s="133">
        <f>B172</f>
        <v>48</v>
      </c>
      <c r="C31" s="151"/>
      <c r="D31" s="135"/>
      <c r="E31" s="135"/>
      <c r="F31" s="135"/>
      <c r="G31" s="151"/>
      <c r="H31" s="135"/>
      <c r="I31" s="135"/>
      <c r="J31" s="135"/>
      <c r="K31" s="151"/>
      <c r="L31" s="135"/>
      <c r="M31" s="135"/>
      <c r="O31" s="63" t="s">
        <v>177</v>
      </c>
      <c r="P31" s="149">
        <v>40</v>
      </c>
      <c r="Q31" s="151">
        <v>141</v>
      </c>
      <c r="R31" s="149">
        <v>1106483</v>
      </c>
      <c r="S31" s="149">
        <v>8163</v>
      </c>
      <c r="T31" s="149">
        <v>4</v>
      </c>
      <c r="U31" s="151">
        <v>520</v>
      </c>
      <c r="V31" s="149">
        <v>4100000</v>
      </c>
      <c r="W31" s="149">
        <v>7952</v>
      </c>
      <c r="X31" s="149">
        <v>36</v>
      </c>
      <c r="Y31" s="186">
        <v>99</v>
      </c>
      <c r="Z31" s="182">
        <v>773869</v>
      </c>
      <c r="AA31" s="182">
        <v>8186</v>
      </c>
      <c r="AC31" s="63" t="s">
        <v>177</v>
      </c>
      <c r="AD31" s="133">
        <f t="shared" si="8"/>
        <v>-8</v>
      </c>
      <c r="AE31" s="190"/>
      <c r="AF31" s="190"/>
      <c r="AG31" s="190"/>
      <c r="AH31" s="133">
        <f t="shared" si="12"/>
        <v>4</v>
      </c>
      <c r="AI31" s="190"/>
      <c r="AJ31" s="190"/>
      <c r="AK31" s="190"/>
      <c r="AL31" s="133">
        <f t="shared" si="13"/>
        <v>36</v>
      </c>
      <c r="AM31" s="190"/>
      <c r="AN31" s="190"/>
      <c r="AO31" s="190"/>
    </row>
    <row r="32" spans="1:41">
      <c r="A32" s="65" t="str">
        <f t="shared" ref="A32:M32" si="44">B112</f>
        <v>el Putxet i el Farró  </v>
      </c>
      <c r="B32" s="132">
        <f t="shared" si="44"/>
        <v>14</v>
      </c>
      <c r="C32" s="143">
        <f t="shared" si="44"/>
        <v>64.562406937504889</v>
      </c>
      <c r="D32" s="132">
        <f t="shared" si="44"/>
        <v>424182</v>
      </c>
      <c r="E32" s="132">
        <f t="shared" si="44"/>
        <v>4773.3451357544245</v>
      </c>
      <c r="F32" s="132">
        <f t="shared" si="44"/>
        <v>0</v>
      </c>
      <c r="G32" s="143">
        <f t="shared" si="44"/>
        <v>0</v>
      </c>
      <c r="H32" s="132">
        <f t="shared" si="44"/>
        <v>0</v>
      </c>
      <c r="I32" s="132">
        <f t="shared" si="44"/>
        <v>0</v>
      </c>
      <c r="J32" s="132">
        <f t="shared" si="44"/>
        <v>14</v>
      </c>
      <c r="K32" s="143">
        <f t="shared" si="44"/>
        <v>64.562406937504903</v>
      </c>
      <c r="L32" s="132">
        <f t="shared" si="44"/>
        <v>424182</v>
      </c>
      <c r="M32" s="132">
        <f t="shared" si="44"/>
        <v>4773.3451357544245</v>
      </c>
      <c r="O32" s="64" t="s">
        <v>178</v>
      </c>
      <c r="P32" s="153">
        <v>20</v>
      </c>
      <c r="Q32" s="143">
        <v>85</v>
      </c>
      <c r="R32" s="153">
        <v>695765</v>
      </c>
      <c r="S32" s="153">
        <v>8815</v>
      </c>
      <c r="T32" s="153"/>
      <c r="U32" s="143"/>
      <c r="V32" s="153"/>
      <c r="W32" s="153"/>
      <c r="X32" s="153">
        <v>20</v>
      </c>
      <c r="Y32" s="143">
        <v>85</v>
      </c>
      <c r="Z32" s="153">
        <v>695765</v>
      </c>
      <c r="AA32" s="153">
        <v>8815</v>
      </c>
      <c r="AC32" s="64" t="s">
        <v>178</v>
      </c>
      <c r="AD32" s="132">
        <f t="shared" si="8"/>
        <v>6</v>
      </c>
      <c r="AE32" s="191">
        <f t="shared" si="9"/>
        <v>31.655562473496829</v>
      </c>
      <c r="AF32" s="191">
        <f t="shared" si="10"/>
        <v>64.025111862360973</v>
      </c>
      <c r="AG32" s="191">
        <f t="shared" si="11"/>
        <v>84.671331095919058</v>
      </c>
      <c r="AH32" s="132">
        <f t="shared" si="12"/>
        <v>0</v>
      </c>
      <c r="AI32" s="191"/>
      <c r="AJ32" s="191"/>
      <c r="AK32" s="191"/>
      <c r="AL32" s="132">
        <f t="shared" si="13"/>
        <v>6</v>
      </c>
      <c r="AM32" s="191">
        <f t="shared" si="14"/>
        <v>31.655562473496801</v>
      </c>
      <c r="AN32" s="191">
        <f t="shared" si="15"/>
        <v>64.025111862360973</v>
      </c>
      <c r="AO32" s="191">
        <f t="shared" si="16"/>
        <v>84.671331095919058</v>
      </c>
    </row>
    <row r="33" spans="1:41">
      <c r="A33" s="65" t="str">
        <f t="shared" ref="A33:M33" si="45">B113</f>
        <v>les Tres Torres  </v>
      </c>
      <c r="B33" s="132">
        <f t="shared" si="45"/>
        <v>0</v>
      </c>
      <c r="C33" s="143">
        <f t="shared" si="45"/>
        <v>0</v>
      </c>
      <c r="D33" s="132">
        <f t="shared" si="45"/>
        <v>0</v>
      </c>
      <c r="E33" s="132">
        <f t="shared" si="45"/>
        <v>0</v>
      </c>
      <c r="F33" s="132">
        <f t="shared" si="45"/>
        <v>0</v>
      </c>
      <c r="G33" s="143">
        <f t="shared" si="45"/>
        <v>0</v>
      </c>
      <c r="H33" s="132">
        <f t="shared" si="45"/>
        <v>0</v>
      </c>
      <c r="I33" s="132">
        <f t="shared" si="45"/>
        <v>0</v>
      </c>
      <c r="J33" s="132">
        <f t="shared" si="45"/>
        <v>0</v>
      </c>
      <c r="K33" s="143">
        <f t="shared" si="45"/>
        <v>0</v>
      </c>
      <c r="L33" s="132">
        <f t="shared" si="45"/>
        <v>0</v>
      </c>
      <c r="M33" s="132">
        <f t="shared" si="45"/>
        <v>0</v>
      </c>
      <c r="O33" s="64" t="s">
        <v>179</v>
      </c>
      <c r="P33" s="153"/>
      <c r="Q33" s="143"/>
      <c r="R33" s="153"/>
      <c r="S33" s="153"/>
      <c r="T33" s="153"/>
      <c r="U33" s="143"/>
      <c r="V33" s="153"/>
      <c r="W33" s="153"/>
      <c r="X33" s="153"/>
      <c r="Y33" s="143"/>
      <c r="Z33" s="153"/>
      <c r="AA33" s="153"/>
      <c r="AC33" s="64" t="s">
        <v>179</v>
      </c>
      <c r="AD33" s="132">
        <f t="shared" si="8"/>
        <v>0</v>
      </c>
      <c r="AE33" s="191"/>
      <c r="AF33" s="191"/>
      <c r="AG33" s="191"/>
      <c r="AH33" s="132">
        <f t="shared" si="12"/>
        <v>0</v>
      </c>
      <c r="AI33" s="191"/>
      <c r="AJ33" s="191"/>
      <c r="AK33" s="191"/>
      <c r="AL33" s="132">
        <f t="shared" si="13"/>
        <v>0</v>
      </c>
      <c r="AM33" s="191"/>
      <c r="AN33" s="191"/>
      <c r="AO33" s="191"/>
    </row>
    <row r="34" spans="1:41">
      <c r="A34" s="65" t="str">
        <f t="shared" ref="A34:M34" si="46">B114</f>
        <v>Sant Gervasi - Galvany  </v>
      </c>
      <c r="B34" s="132">
        <f t="shared" si="46"/>
        <v>29</v>
      </c>
      <c r="C34" s="143">
        <f t="shared" si="46"/>
        <v>91.243593464209127</v>
      </c>
      <c r="D34" s="132">
        <f t="shared" si="46"/>
        <v>845517.85714285716</v>
      </c>
      <c r="E34" s="132">
        <f t="shared" si="46"/>
        <v>9503.483432695617</v>
      </c>
      <c r="F34" s="132">
        <f t="shared" si="46"/>
        <v>0</v>
      </c>
      <c r="G34" s="143">
        <f t="shared" si="46"/>
        <v>0</v>
      </c>
      <c r="H34" s="132">
        <f t="shared" si="46"/>
        <v>0</v>
      </c>
      <c r="I34" s="132">
        <f t="shared" si="46"/>
        <v>0</v>
      </c>
      <c r="J34" s="132">
        <f t="shared" si="46"/>
        <v>29</v>
      </c>
      <c r="K34" s="143">
        <f t="shared" si="46"/>
        <v>91.243593464209141</v>
      </c>
      <c r="L34" s="132">
        <f t="shared" si="46"/>
        <v>845517.85714285716</v>
      </c>
      <c r="M34" s="132">
        <f t="shared" si="46"/>
        <v>9503.483432695617</v>
      </c>
      <c r="O34" s="64" t="s">
        <v>180</v>
      </c>
      <c r="P34" s="153">
        <v>16</v>
      </c>
      <c r="Q34" s="143">
        <v>116</v>
      </c>
      <c r="R34" s="153">
        <v>871500</v>
      </c>
      <c r="S34" s="153">
        <v>7401</v>
      </c>
      <c r="T34" s="153"/>
      <c r="U34" s="143"/>
      <c r="V34" s="153"/>
      <c r="W34" s="153"/>
      <c r="X34" s="153">
        <v>16</v>
      </c>
      <c r="Y34" s="143">
        <v>116</v>
      </c>
      <c r="Z34" s="153">
        <v>871500</v>
      </c>
      <c r="AA34" s="153">
        <v>7401</v>
      </c>
      <c r="AC34" s="64" t="s">
        <v>180</v>
      </c>
      <c r="AD34" s="132">
        <f t="shared" si="8"/>
        <v>-13</v>
      </c>
      <c r="AE34" s="191">
        <f t="shared" si="9"/>
        <v>27.132213447404098</v>
      </c>
      <c r="AF34" s="191">
        <f t="shared" si="10"/>
        <v>3.0729265665589538</v>
      </c>
      <c r="AG34" s="191">
        <f t="shared" si="11"/>
        <v>-22.123292449400921</v>
      </c>
      <c r="AH34" s="132">
        <f t="shared" si="12"/>
        <v>0</v>
      </c>
      <c r="AI34" s="191"/>
      <c r="AJ34" s="191"/>
      <c r="AK34" s="191"/>
      <c r="AL34" s="132">
        <f t="shared" si="13"/>
        <v>-13</v>
      </c>
      <c r="AM34" s="191">
        <f t="shared" si="14"/>
        <v>27.132213447404073</v>
      </c>
      <c r="AN34" s="191">
        <f t="shared" si="15"/>
        <v>3.0729265665589538</v>
      </c>
      <c r="AO34" s="191">
        <f t="shared" si="16"/>
        <v>-22.123292449400921</v>
      </c>
    </row>
    <row r="35" spans="1:41">
      <c r="A35" s="65" t="str">
        <f t="shared" ref="A35:M35" si="47">B115</f>
        <v>Sant Gervasi - la Bonanova  </v>
      </c>
      <c r="B35" s="132">
        <f t="shared" si="47"/>
        <v>0</v>
      </c>
      <c r="C35" s="143">
        <f t="shared" si="47"/>
        <v>0</v>
      </c>
      <c r="D35" s="132">
        <f t="shared" si="47"/>
        <v>0</v>
      </c>
      <c r="E35" s="132">
        <f t="shared" si="47"/>
        <v>0</v>
      </c>
      <c r="F35" s="132">
        <f t="shared" si="47"/>
        <v>0</v>
      </c>
      <c r="G35" s="143">
        <f t="shared" si="47"/>
        <v>0</v>
      </c>
      <c r="H35" s="132">
        <f t="shared" si="47"/>
        <v>0</v>
      </c>
      <c r="I35" s="132">
        <f t="shared" si="47"/>
        <v>0</v>
      </c>
      <c r="J35" s="132">
        <f t="shared" si="47"/>
        <v>0</v>
      </c>
      <c r="K35" s="143">
        <f t="shared" si="47"/>
        <v>0</v>
      </c>
      <c r="L35" s="132">
        <f t="shared" si="47"/>
        <v>0</v>
      </c>
      <c r="M35" s="132">
        <f t="shared" si="47"/>
        <v>0</v>
      </c>
      <c r="O35" s="64" t="s">
        <v>181</v>
      </c>
      <c r="P35" s="153"/>
      <c r="Q35" s="143"/>
      <c r="R35" s="153"/>
      <c r="S35" s="153"/>
      <c r="T35" s="153"/>
      <c r="U35" s="143"/>
      <c r="V35" s="153"/>
      <c r="W35" s="153"/>
      <c r="X35" s="153"/>
      <c r="Y35" s="143"/>
      <c r="Z35" s="153"/>
      <c r="AA35" s="153"/>
      <c r="AC35" s="64" t="s">
        <v>181</v>
      </c>
      <c r="AD35" s="132">
        <f t="shared" si="8"/>
        <v>0</v>
      </c>
      <c r="AE35" s="191"/>
      <c r="AF35" s="191"/>
      <c r="AG35" s="191"/>
      <c r="AH35" s="132">
        <f t="shared" si="12"/>
        <v>0</v>
      </c>
      <c r="AI35" s="191"/>
      <c r="AJ35" s="191"/>
      <c r="AK35" s="191"/>
      <c r="AL35" s="132">
        <f t="shared" si="13"/>
        <v>0</v>
      </c>
      <c r="AM35" s="191"/>
      <c r="AN35" s="191"/>
      <c r="AO35" s="191"/>
    </row>
    <row r="36" spans="1:41">
      <c r="A36" s="65" t="str">
        <f t="shared" ref="A36:M36" si="48">B116</f>
        <v>Sarrià  </v>
      </c>
      <c r="B36" s="132">
        <f t="shared" si="48"/>
        <v>5</v>
      </c>
      <c r="C36" s="143">
        <f t="shared" si="48"/>
        <v>492.59055118110234</v>
      </c>
      <c r="D36" s="132">
        <f t="shared" si="48"/>
        <v>3760000</v>
      </c>
      <c r="E36" s="132">
        <f t="shared" si="48"/>
        <v>7587.4248325012859</v>
      </c>
      <c r="F36" s="132">
        <f t="shared" si="48"/>
        <v>5</v>
      </c>
      <c r="G36" s="143">
        <f t="shared" si="48"/>
        <v>492.59055118110234</v>
      </c>
      <c r="H36" s="132">
        <f t="shared" si="48"/>
        <v>3760000</v>
      </c>
      <c r="I36" s="132">
        <f t="shared" si="48"/>
        <v>7587.4248325012841</v>
      </c>
      <c r="J36" s="132">
        <f t="shared" si="48"/>
        <v>0</v>
      </c>
      <c r="K36" s="143">
        <f t="shared" si="48"/>
        <v>0</v>
      </c>
      <c r="L36" s="132">
        <f t="shared" si="48"/>
        <v>0</v>
      </c>
      <c r="M36" s="132">
        <f t="shared" si="48"/>
        <v>0</v>
      </c>
      <c r="O36" s="64" t="s">
        <v>182</v>
      </c>
      <c r="P36" s="153">
        <v>4</v>
      </c>
      <c r="Q36" s="143">
        <v>520</v>
      </c>
      <c r="R36" s="153">
        <v>4100000</v>
      </c>
      <c r="S36" s="153">
        <v>7952</v>
      </c>
      <c r="T36" s="153">
        <v>4</v>
      </c>
      <c r="U36" s="143">
        <v>520</v>
      </c>
      <c r="V36" s="153">
        <v>4100000</v>
      </c>
      <c r="W36" s="153">
        <v>7952</v>
      </c>
      <c r="X36" s="153"/>
      <c r="Y36" s="143"/>
      <c r="Z36" s="153"/>
      <c r="AA36" s="153"/>
      <c r="AC36" s="64" t="s">
        <v>182</v>
      </c>
      <c r="AD36" s="132">
        <f t="shared" si="8"/>
        <v>-1</v>
      </c>
      <c r="AE36" s="191">
        <f t="shared" si="9"/>
        <v>5.5643472561901604</v>
      </c>
      <c r="AF36" s="191">
        <f t="shared" si="10"/>
        <v>9.0425531914893629</v>
      </c>
      <c r="AG36" s="191">
        <f t="shared" si="11"/>
        <v>4.8049921488122012</v>
      </c>
      <c r="AH36" s="132">
        <f t="shared" si="12"/>
        <v>-1</v>
      </c>
      <c r="AI36" s="191">
        <f t="shared" si="38"/>
        <v>5.5643472561901604</v>
      </c>
      <c r="AJ36" s="191">
        <f t="shared" si="39"/>
        <v>9.0425531914893629</v>
      </c>
      <c r="AK36" s="191">
        <f t="shared" si="40"/>
        <v>4.8049921488122269</v>
      </c>
      <c r="AL36" s="132">
        <f t="shared" si="13"/>
        <v>0</v>
      </c>
      <c r="AM36" s="191"/>
      <c r="AN36" s="191"/>
      <c r="AO36" s="191"/>
    </row>
    <row r="37" spans="1:41">
      <c r="A37" s="65" t="str">
        <f t="shared" ref="A37:M37" si="49">B117</f>
        <v>Vallvidrera, el Tibidabo i les Planes  </v>
      </c>
      <c r="B37" s="132">
        <f t="shared" si="49"/>
        <v>0</v>
      </c>
      <c r="C37" s="143">
        <f t="shared" si="49"/>
        <v>0</v>
      </c>
      <c r="D37" s="132">
        <f t="shared" si="49"/>
        <v>0</v>
      </c>
      <c r="E37" s="132">
        <f t="shared" si="49"/>
        <v>0</v>
      </c>
      <c r="F37" s="132">
        <f t="shared" si="49"/>
        <v>0</v>
      </c>
      <c r="G37" s="143">
        <f t="shared" si="49"/>
        <v>0</v>
      </c>
      <c r="H37" s="132">
        <f t="shared" si="49"/>
        <v>0</v>
      </c>
      <c r="I37" s="132">
        <f t="shared" si="49"/>
        <v>0</v>
      </c>
      <c r="J37" s="132">
        <f t="shared" si="49"/>
        <v>0</v>
      </c>
      <c r="K37" s="143">
        <f t="shared" si="49"/>
        <v>0</v>
      </c>
      <c r="L37" s="132">
        <f t="shared" si="49"/>
        <v>0</v>
      </c>
      <c r="M37" s="132">
        <f t="shared" si="49"/>
        <v>0</v>
      </c>
      <c r="O37" s="64" t="s">
        <v>183</v>
      </c>
      <c r="P37" s="153"/>
      <c r="Q37" s="143"/>
      <c r="R37" s="153"/>
      <c r="S37" s="153"/>
      <c r="T37" s="153"/>
      <c r="U37" s="143"/>
      <c r="V37" s="153"/>
      <c r="W37" s="153"/>
      <c r="X37" s="153"/>
      <c r="Y37" s="143"/>
      <c r="Z37" s="153"/>
      <c r="AA37" s="153"/>
      <c r="AC37" s="64" t="s">
        <v>183</v>
      </c>
      <c r="AD37" s="132">
        <f t="shared" si="8"/>
        <v>0</v>
      </c>
      <c r="AE37" s="191"/>
      <c r="AF37" s="191"/>
      <c r="AG37" s="191"/>
      <c r="AH37" s="132">
        <f t="shared" si="12"/>
        <v>0</v>
      </c>
      <c r="AI37" s="191"/>
      <c r="AJ37" s="191"/>
      <c r="AK37" s="191"/>
      <c r="AL37" s="132">
        <f t="shared" si="13"/>
        <v>0</v>
      </c>
      <c r="AM37" s="191"/>
      <c r="AN37" s="191"/>
      <c r="AO37" s="191"/>
    </row>
    <row r="38" spans="1:41">
      <c r="A38" s="63" t="s">
        <v>184</v>
      </c>
      <c r="B38" s="133">
        <f t="shared" ref="B38:M38" si="50">B173</f>
        <v>125</v>
      </c>
      <c r="C38" s="152">
        <f t="shared" si="50"/>
        <v>95.463660954368692</v>
      </c>
      <c r="D38" s="133">
        <f t="shared" si="50"/>
        <v>774881.85437438905</v>
      </c>
      <c r="E38" s="133">
        <f t="shared" si="50"/>
        <v>6968.6991010854717</v>
      </c>
      <c r="F38" s="133">
        <f t="shared" si="50"/>
        <v>0</v>
      </c>
      <c r="G38" s="152">
        <f t="shared" si="50"/>
        <v>0</v>
      </c>
      <c r="H38" s="133">
        <f t="shared" si="50"/>
        <v>0</v>
      </c>
      <c r="I38" s="133">
        <f t="shared" si="50"/>
        <v>0</v>
      </c>
      <c r="J38" s="133">
        <f t="shared" si="50"/>
        <v>125</v>
      </c>
      <c r="K38" s="152">
        <f t="shared" si="50"/>
        <v>95.463660954368692</v>
      </c>
      <c r="L38" s="133">
        <f t="shared" si="50"/>
        <v>774881.85437438905</v>
      </c>
      <c r="M38" s="133">
        <f t="shared" si="50"/>
        <v>6968.6991010854717</v>
      </c>
      <c r="O38" s="63" t="s">
        <v>184</v>
      </c>
      <c r="P38" s="149">
        <v>86</v>
      </c>
      <c r="Q38" s="152">
        <v>87</v>
      </c>
      <c r="R38" s="149">
        <v>581042</v>
      </c>
      <c r="S38" s="149">
        <v>7201</v>
      </c>
      <c r="T38" s="149">
        <v>1</v>
      </c>
      <c r="U38" s="152">
        <v>109</v>
      </c>
      <c r="V38" s="149">
        <v>946000</v>
      </c>
      <c r="W38" s="149">
        <v>8645</v>
      </c>
      <c r="X38" s="149">
        <v>85</v>
      </c>
      <c r="Y38" s="171">
        <v>87</v>
      </c>
      <c r="Z38" s="182">
        <v>576748</v>
      </c>
      <c r="AA38" s="182">
        <v>7183</v>
      </c>
      <c r="AC38" s="63" t="s">
        <v>184</v>
      </c>
      <c r="AD38" s="133">
        <f t="shared" si="8"/>
        <v>-39</v>
      </c>
      <c r="AE38" s="190">
        <f t="shared" si="9"/>
        <v>-8.865845778127337</v>
      </c>
      <c r="AF38" s="190">
        <f t="shared" si="10"/>
        <v>-25.015407610865807</v>
      </c>
      <c r="AG38" s="190">
        <f t="shared" si="11"/>
        <v>3.3334901614326293</v>
      </c>
      <c r="AH38" s="133">
        <f t="shared" si="12"/>
        <v>1</v>
      </c>
      <c r="AI38" s="190"/>
      <c r="AJ38" s="190"/>
      <c r="AK38" s="190"/>
      <c r="AL38" s="133">
        <f t="shared" si="13"/>
        <v>-40</v>
      </c>
      <c r="AM38" s="190">
        <f t="shared" si="14"/>
        <v>-8.865845778127337</v>
      </c>
      <c r="AN38" s="190">
        <f t="shared" si="15"/>
        <v>-25.569556604774927</v>
      </c>
      <c r="AO38" s="190">
        <f t="shared" si="16"/>
        <v>3.0751923107305337</v>
      </c>
    </row>
    <row r="39" spans="1:41">
      <c r="A39" s="65" t="str">
        <f t="shared" ref="A39:M39" si="51">B118</f>
        <v>el Camp d'en Grassot i Gràcia Nova  </v>
      </c>
      <c r="B39" s="132">
        <f t="shared" si="51"/>
        <v>51</v>
      </c>
      <c r="C39" s="143">
        <f t="shared" si="51"/>
        <v>80.80625937438613</v>
      </c>
      <c r="D39" s="132">
        <f t="shared" si="51"/>
        <v>547289.83333333337</v>
      </c>
      <c r="E39" s="132">
        <f t="shared" si="51"/>
        <v>7245.0985761554921</v>
      </c>
      <c r="F39" s="132">
        <f t="shared" si="51"/>
        <v>0</v>
      </c>
      <c r="G39" s="143">
        <f t="shared" si="51"/>
        <v>0</v>
      </c>
      <c r="H39" s="132">
        <f t="shared" si="51"/>
        <v>0</v>
      </c>
      <c r="I39" s="132">
        <f t="shared" si="51"/>
        <v>0</v>
      </c>
      <c r="J39" s="132">
        <f t="shared" si="51"/>
        <v>51</v>
      </c>
      <c r="K39" s="143">
        <f t="shared" si="51"/>
        <v>80.80625937438613</v>
      </c>
      <c r="L39" s="132">
        <f t="shared" si="51"/>
        <v>547289.83333333337</v>
      </c>
      <c r="M39" s="132">
        <f t="shared" si="51"/>
        <v>7245.0985761554948</v>
      </c>
      <c r="O39" s="64" t="s">
        <v>185</v>
      </c>
      <c r="P39" s="153">
        <v>28</v>
      </c>
      <c r="Q39" s="143">
        <v>90</v>
      </c>
      <c r="R39" s="153">
        <v>599360</v>
      </c>
      <c r="S39" s="153">
        <v>7482</v>
      </c>
      <c r="T39" s="153"/>
      <c r="U39" s="143"/>
      <c r="V39" s="153"/>
      <c r="W39" s="153"/>
      <c r="X39" s="153">
        <v>28</v>
      </c>
      <c r="Y39" s="143">
        <v>90</v>
      </c>
      <c r="Z39" s="153">
        <v>599360</v>
      </c>
      <c r="AA39" s="153">
        <v>7482</v>
      </c>
      <c r="AC39" s="64" t="s">
        <v>185</v>
      </c>
      <c r="AD39" s="132">
        <f t="shared" si="8"/>
        <v>-23</v>
      </c>
      <c r="AE39" s="191">
        <f t="shared" si="9"/>
        <v>11.377510476036329</v>
      </c>
      <c r="AF39" s="191">
        <f t="shared" si="10"/>
        <v>9.5141848971553387</v>
      </c>
      <c r="AG39" s="191">
        <f t="shared" si="11"/>
        <v>3.2698164331977422</v>
      </c>
      <c r="AH39" s="132">
        <f t="shared" si="12"/>
        <v>0</v>
      </c>
      <c r="AI39" s="191"/>
      <c r="AJ39" s="191"/>
      <c r="AK39" s="191"/>
      <c r="AL39" s="132">
        <f t="shared" si="13"/>
        <v>-23</v>
      </c>
      <c r="AM39" s="191">
        <f t="shared" si="14"/>
        <v>11.377510476036329</v>
      </c>
      <c r="AN39" s="191">
        <f t="shared" si="15"/>
        <v>9.5141848971553387</v>
      </c>
      <c r="AO39" s="191">
        <f t="shared" si="16"/>
        <v>3.2698164331977031</v>
      </c>
    </row>
    <row r="40" spans="1:41">
      <c r="A40" s="65" t="str">
        <f t="shared" ref="A40:M40" si="52">B119</f>
        <v>el Coll  </v>
      </c>
      <c r="B40" s="132">
        <f t="shared" si="52"/>
        <v>14</v>
      </c>
      <c r="C40" s="143">
        <f t="shared" si="52"/>
        <v>95.808689538807656</v>
      </c>
      <c r="D40" s="132">
        <f t="shared" si="52"/>
        <v>397175</v>
      </c>
      <c r="E40" s="132">
        <f t="shared" si="52"/>
        <v>4169.250739047452</v>
      </c>
      <c r="F40" s="132">
        <f t="shared" si="52"/>
        <v>0</v>
      </c>
      <c r="G40" s="143">
        <f t="shared" si="52"/>
        <v>0</v>
      </c>
      <c r="H40" s="132">
        <f t="shared" si="52"/>
        <v>0</v>
      </c>
      <c r="I40" s="132">
        <f t="shared" si="52"/>
        <v>0</v>
      </c>
      <c r="J40" s="132">
        <f t="shared" si="52"/>
        <v>14</v>
      </c>
      <c r="K40" s="143">
        <f t="shared" si="52"/>
        <v>95.808689538807656</v>
      </c>
      <c r="L40" s="132">
        <f t="shared" si="52"/>
        <v>397175</v>
      </c>
      <c r="M40" s="132">
        <f t="shared" si="52"/>
        <v>4169.2507390474511</v>
      </c>
      <c r="O40" s="64" t="s">
        <v>186</v>
      </c>
      <c r="P40" s="153">
        <v>4</v>
      </c>
      <c r="Q40" s="143">
        <v>97</v>
      </c>
      <c r="R40" s="153">
        <v>341500</v>
      </c>
      <c r="S40" s="153">
        <v>3588</v>
      </c>
      <c r="T40" s="153"/>
      <c r="U40" s="143"/>
      <c r="V40" s="153"/>
      <c r="W40" s="153"/>
      <c r="X40" s="153">
        <v>4</v>
      </c>
      <c r="Y40" s="143">
        <v>97</v>
      </c>
      <c r="Z40" s="153">
        <v>341500</v>
      </c>
      <c r="AA40" s="153">
        <v>3588</v>
      </c>
      <c r="AC40" s="64" t="s">
        <v>186</v>
      </c>
      <c r="AD40" s="132">
        <f t="shared" si="8"/>
        <v>-10</v>
      </c>
      <c r="AE40" s="191">
        <f t="shared" si="9"/>
        <v>1.243426318559341</v>
      </c>
      <c r="AF40" s="191">
        <f t="shared" si="10"/>
        <v>-14.017750361931139</v>
      </c>
      <c r="AG40" s="191">
        <f t="shared" si="11"/>
        <v>-13.941371613937767</v>
      </c>
      <c r="AH40" s="132">
        <f t="shared" si="12"/>
        <v>0</v>
      </c>
      <c r="AI40" s="191"/>
      <c r="AJ40" s="191"/>
      <c r="AK40" s="191"/>
      <c r="AL40" s="132">
        <f t="shared" si="13"/>
        <v>-10</v>
      </c>
      <c r="AM40" s="191">
        <f t="shared" si="14"/>
        <v>1.243426318559341</v>
      </c>
      <c r="AN40" s="191">
        <f t="shared" si="15"/>
        <v>-14.017750361931139</v>
      </c>
      <c r="AO40" s="191">
        <f t="shared" si="16"/>
        <v>-13.941371613937747</v>
      </c>
    </row>
    <row r="41" spans="1:41">
      <c r="A41" s="65" t="str">
        <f t="shared" ref="A41:M41" si="53">B120</f>
        <v>la Salut  </v>
      </c>
      <c r="B41" s="132">
        <f t="shared" si="53"/>
        <v>31</v>
      </c>
      <c r="C41" s="143">
        <f t="shared" si="53"/>
        <v>78.747998475996937</v>
      </c>
      <c r="D41" s="132">
        <f t="shared" si="53"/>
        <v>514193.54838709679</v>
      </c>
      <c r="E41" s="132">
        <f t="shared" si="53"/>
        <v>6366.6690949618951</v>
      </c>
      <c r="F41" s="132">
        <f t="shared" si="53"/>
        <v>0</v>
      </c>
      <c r="G41" s="143">
        <f t="shared" si="53"/>
        <v>0</v>
      </c>
      <c r="H41" s="132">
        <f t="shared" si="53"/>
        <v>0</v>
      </c>
      <c r="I41" s="132">
        <f t="shared" si="53"/>
        <v>0</v>
      </c>
      <c r="J41" s="132">
        <f t="shared" si="53"/>
        <v>31</v>
      </c>
      <c r="K41" s="143">
        <f t="shared" si="53"/>
        <v>78.747998475996951</v>
      </c>
      <c r="L41" s="132">
        <f t="shared" si="53"/>
        <v>514193.54838709679</v>
      </c>
      <c r="M41" s="132">
        <f t="shared" si="53"/>
        <v>6366.6690949618951</v>
      </c>
      <c r="O41" s="64" t="s">
        <v>187</v>
      </c>
      <c r="P41" s="153">
        <v>17</v>
      </c>
      <c r="Q41" s="143">
        <v>88</v>
      </c>
      <c r="R41" s="153">
        <v>567824</v>
      </c>
      <c r="S41" s="153">
        <v>6436</v>
      </c>
      <c r="T41" s="153">
        <v>1</v>
      </c>
      <c r="U41" s="143">
        <v>109</v>
      </c>
      <c r="V41" s="153">
        <v>946000</v>
      </c>
      <c r="W41" s="153">
        <v>8645</v>
      </c>
      <c r="X41" s="153">
        <v>16</v>
      </c>
      <c r="Y41" s="143">
        <v>87</v>
      </c>
      <c r="Z41" s="153">
        <v>544188</v>
      </c>
      <c r="AA41" s="153">
        <v>6298</v>
      </c>
      <c r="AC41" s="64" t="s">
        <v>187</v>
      </c>
      <c r="AD41" s="132">
        <f t="shared" si="8"/>
        <v>-14</v>
      </c>
      <c r="AE41" s="191">
        <f t="shared" si="9"/>
        <v>11.748871975232682</v>
      </c>
      <c r="AF41" s="191">
        <f t="shared" si="10"/>
        <v>10.43001254705144</v>
      </c>
      <c r="AG41" s="191">
        <f t="shared" si="11"/>
        <v>1.0889666794991464</v>
      </c>
      <c r="AH41" s="132">
        <f t="shared" si="12"/>
        <v>1</v>
      </c>
      <c r="AI41" s="191"/>
      <c r="AJ41" s="191"/>
      <c r="AK41" s="191"/>
      <c r="AL41" s="132">
        <f t="shared" si="13"/>
        <v>-15</v>
      </c>
      <c r="AM41" s="191">
        <f t="shared" si="14"/>
        <v>10.478998430059562</v>
      </c>
      <c r="AN41" s="191">
        <f t="shared" si="15"/>
        <v>5.8332998745294828</v>
      </c>
      <c r="AO41" s="191">
        <f t="shared" si="16"/>
        <v>-1.0785717608008665</v>
      </c>
    </row>
    <row r="42" spans="1:41">
      <c r="A42" s="65" t="str">
        <f t="shared" ref="A42:M42" si="54">B121</f>
        <v>la Vila de Gràcia  </v>
      </c>
      <c r="B42" s="132">
        <f t="shared" si="54"/>
        <v>24</v>
      </c>
      <c r="C42" s="143">
        <f t="shared" si="54"/>
        <v>144.38527864249528</v>
      </c>
      <c r="D42" s="132">
        <f t="shared" si="54"/>
        <v>2087750.8901515149</v>
      </c>
      <c r="E42" s="132">
        <f t="shared" si="54"/>
        <v>12844.543125879569</v>
      </c>
      <c r="F42" s="132">
        <f t="shared" si="54"/>
        <v>0</v>
      </c>
      <c r="G42" s="143">
        <f t="shared" si="54"/>
        <v>0</v>
      </c>
      <c r="H42" s="132">
        <f t="shared" si="54"/>
        <v>0</v>
      </c>
      <c r="I42" s="132">
        <f t="shared" si="54"/>
        <v>0</v>
      </c>
      <c r="J42" s="132">
        <f t="shared" si="54"/>
        <v>24</v>
      </c>
      <c r="K42" s="143">
        <f t="shared" si="54"/>
        <v>144.38527864249528</v>
      </c>
      <c r="L42" s="132">
        <f t="shared" si="54"/>
        <v>2087750.8901515149</v>
      </c>
      <c r="M42" s="132">
        <f t="shared" si="54"/>
        <v>12844.543125879571</v>
      </c>
      <c r="O42" s="64" t="s">
        <v>188</v>
      </c>
      <c r="P42" s="153">
        <v>30</v>
      </c>
      <c r="Q42" s="143">
        <v>82</v>
      </c>
      <c r="R42" s="153">
        <v>632283</v>
      </c>
      <c r="S42" s="153">
        <v>8375</v>
      </c>
      <c r="T42" s="153"/>
      <c r="U42" s="143"/>
      <c r="V42" s="153"/>
      <c r="W42" s="153"/>
      <c r="X42" s="153">
        <v>30</v>
      </c>
      <c r="Y42" s="143">
        <v>82</v>
      </c>
      <c r="Z42" s="153">
        <v>632283</v>
      </c>
      <c r="AA42" s="153">
        <v>8375</v>
      </c>
      <c r="AC42" s="64" t="s">
        <v>188</v>
      </c>
      <c r="AD42" s="132">
        <f t="shared" si="8"/>
        <v>6</v>
      </c>
      <c r="AE42" s="191">
        <f t="shared" si="9"/>
        <v>-43.207506491686146</v>
      </c>
      <c r="AF42" s="191">
        <f t="shared" si="10"/>
        <v>-69.714633916208598</v>
      </c>
      <c r="AG42" s="191">
        <f t="shared" si="11"/>
        <v>-34.797213743431641</v>
      </c>
      <c r="AH42" s="132">
        <f t="shared" si="12"/>
        <v>0</v>
      </c>
      <c r="AI42" s="191"/>
      <c r="AJ42" s="191"/>
      <c r="AK42" s="191"/>
      <c r="AL42" s="132">
        <f t="shared" si="13"/>
        <v>6</v>
      </c>
      <c r="AM42" s="191">
        <f t="shared" si="14"/>
        <v>-43.207506491686146</v>
      </c>
      <c r="AN42" s="191">
        <f t="shared" si="15"/>
        <v>-69.714633916208598</v>
      </c>
      <c r="AO42" s="191">
        <f t="shared" si="16"/>
        <v>-34.797213743431641</v>
      </c>
    </row>
    <row r="43" spans="1:41">
      <c r="A43" s="65" t="str">
        <f t="shared" ref="A43:M43" si="55">B122</f>
        <v>Vallcarca i els Penitents  </v>
      </c>
      <c r="B43" s="132">
        <f t="shared" si="55"/>
        <v>5</v>
      </c>
      <c r="C43" s="143">
        <f t="shared" si="55"/>
        <v>77.570078740157484</v>
      </c>
      <c r="D43" s="132">
        <f t="shared" si="55"/>
        <v>328000</v>
      </c>
      <c r="E43" s="132">
        <f t="shared" si="55"/>
        <v>4217.9339693829497</v>
      </c>
      <c r="F43" s="132">
        <f t="shared" si="55"/>
        <v>0</v>
      </c>
      <c r="G43" s="143">
        <f t="shared" si="55"/>
        <v>0</v>
      </c>
      <c r="H43" s="132">
        <f t="shared" si="55"/>
        <v>0</v>
      </c>
      <c r="I43" s="132">
        <f t="shared" si="55"/>
        <v>0</v>
      </c>
      <c r="J43" s="132">
        <f t="shared" si="55"/>
        <v>5</v>
      </c>
      <c r="K43" s="143">
        <f t="shared" si="55"/>
        <v>77.570078740157484</v>
      </c>
      <c r="L43" s="132">
        <f t="shared" si="55"/>
        <v>328000</v>
      </c>
      <c r="M43" s="132">
        <f t="shared" si="55"/>
        <v>4217.9339693829497</v>
      </c>
      <c r="O43" s="64" t="s">
        <v>189</v>
      </c>
      <c r="P43" s="153">
        <v>7</v>
      </c>
      <c r="Q43" s="143">
        <v>89</v>
      </c>
      <c r="R43" s="153">
        <v>457143</v>
      </c>
      <c r="S43" s="153">
        <v>5299</v>
      </c>
      <c r="T43" s="153"/>
      <c r="U43" s="143"/>
      <c r="V43" s="153"/>
      <c r="W43" s="153"/>
      <c r="X43" s="153">
        <v>7</v>
      </c>
      <c r="Y43" s="143">
        <v>89</v>
      </c>
      <c r="Z43" s="153">
        <v>457143</v>
      </c>
      <c r="AA43" s="153">
        <v>5299</v>
      </c>
      <c r="AC43" s="64" t="s">
        <v>189</v>
      </c>
      <c r="AD43" s="132">
        <f t="shared" si="8"/>
        <v>2</v>
      </c>
      <c r="AE43" s="191">
        <f t="shared" si="9"/>
        <v>14.734961528310691</v>
      </c>
      <c r="AF43" s="191">
        <f t="shared" si="10"/>
        <v>39.372865853658531</v>
      </c>
      <c r="AG43" s="191">
        <f t="shared" si="11"/>
        <v>25.630226515262439</v>
      </c>
      <c r="AH43" s="132">
        <f t="shared" si="12"/>
        <v>0</v>
      </c>
      <c r="AI43" s="191"/>
      <c r="AJ43" s="191"/>
      <c r="AK43" s="191"/>
      <c r="AL43" s="132">
        <f t="shared" si="13"/>
        <v>2</v>
      </c>
      <c r="AM43" s="191">
        <f t="shared" si="14"/>
        <v>14.734961528310691</v>
      </c>
      <c r="AN43" s="191">
        <f t="shared" si="15"/>
        <v>39.372865853658531</v>
      </c>
      <c r="AO43" s="191">
        <f t="shared" si="16"/>
        <v>25.630226515262439</v>
      </c>
    </row>
    <row r="44" spans="1:41">
      <c r="A44" s="63" t="s">
        <v>190</v>
      </c>
      <c r="B44" s="133">
        <f t="shared" ref="B44:M44" si="56">B174</f>
        <v>81</v>
      </c>
      <c r="C44" s="152">
        <f t="shared" si="56"/>
        <v>84.399344158805476</v>
      </c>
      <c r="D44" s="133">
        <f t="shared" si="56"/>
        <v>436171.03475935833</v>
      </c>
      <c r="E44" s="133">
        <f t="shared" si="56"/>
        <v>5213.2815818561967</v>
      </c>
      <c r="F44" s="133">
        <f t="shared" si="56"/>
        <v>0</v>
      </c>
      <c r="G44" s="152">
        <f t="shared" si="56"/>
        <v>0</v>
      </c>
      <c r="H44" s="133">
        <f t="shared" si="56"/>
        <v>0</v>
      </c>
      <c r="I44" s="133">
        <f t="shared" si="56"/>
        <v>0</v>
      </c>
      <c r="J44" s="133">
        <f t="shared" si="56"/>
        <v>81</v>
      </c>
      <c r="K44" s="152">
        <f t="shared" si="56"/>
        <v>84.399344158805476</v>
      </c>
      <c r="L44" s="133">
        <f t="shared" si="56"/>
        <v>436171.03475935833</v>
      </c>
      <c r="M44" s="133">
        <f t="shared" si="56"/>
        <v>5213.2815818561958</v>
      </c>
      <c r="O44" s="63" t="s">
        <v>190</v>
      </c>
      <c r="P44" s="149">
        <v>92</v>
      </c>
      <c r="Q44" s="152">
        <v>85</v>
      </c>
      <c r="R44" s="149">
        <v>370268</v>
      </c>
      <c r="S44" s="149">
        <v>4637</v>
      </c>
      <c r="T44" s="149"/>
      <c r="U44" s="152"/>
      <c r="V44" s="149"/>
      <c r="W44" s="149"/>
      <c r="X44" s="149">
        <v>92</v>
      </c>
      <c r="Y44" s="171">
        <v>85</v>
      </c>
      <c r="Z44" s="182">
        <v>370268</v>
      </c>
      <c r="AA44" s="182">
        <v>4637</v>
      </c>
      <c r="AC44" s="63" t="s">
        <v>190</v>
      </c>
      <c r="AD44" s="133">
        <f t="shared" si="8"/>
        <v>11</v>
      </c>
      <c r="AE44" s="190">
        <f t="shared" si="9"/>
        <v>0.71168306718631824</v>
      </c>
      <c r="AF44" s="190">
        <f t="shared" si="10"/>
        <v>-15.109447787086081</v>
      </c>
      <c r="AG44" s="190">
        <f t="shared" si="11"/>
        <v>-11.054104268256516</v>
      </c>
      <c r="AH44" s="133">
        <f t="shared" si="12"/>
        <v>0</v>
      </c>
      <c r="AI44" s="190"/>
      <c r="AJ44" s="190"/>
      <c r="AK44" s="190"/>
      <c r="AL44" s="133">
        <f t="shared" si="13"/>
        <v>11</v>
      </c>
      <c r="AM44" s="190">
        <f t="shared" si="14"/>
        <v>0.71168306718631824</v>
      </c>
      <c r="AN44" s="190">
        <f t="shared" si="15"/>
        <v>-15.109447787086081</v>
      </c>
      <c r="AO44" s="190">
        <f t="shared" si="16"/>
        <v>-11.0541042682565</v>
      </c>
    </row>
    <row r="45" spans="1:41">
      <c r="A45" s="65" t="str">
        <f t="shared" ref="A45:M45" si="57">B123</f>
        <v>Can Baró  </v>
      </c>
      <c r="B45" s="132">
        <f t="shared" si="57"/>
        <v>29</v>
      </c>
      <c r="C45" s="143">
        <f t="shared" si="57"/>
        <v>72.865276790280916</v>
      </c>
      <c r="D45" s="132">
        <f t="shared" si="57"/>
        <v>366176.4705882353</v>
      </c>
      <c r="E45" s="132">
        <f t="shared" si="57"/>
        <v>4814.9800055115902</v>
      </c>
      <c r="F45" s="132">
        <f t="shared" si="57"/>
        <v>0</v>
      </c>
      <c r="G45" s="143">
        <f t="shared" si="57"/>
        <v>0</v>
      </c>
      <c r="H45" s="132">
        <f t="shared" si="57"/>
        <v>0</v>
      </c>
      <c r="I45" s="132">
        <f t="shared" si="57"/>
        <v>0</v>
      </c>
      <c r="J45" s="132">
        <f t="shared" si="57"/>
        <v>29</v>
      </c>
      <c r="K45" s="143">
        <f t="shared" si="57"/>
        <v>72.865276790280916</v>
      </c>
      <c r="L45" s="132">
        <f t="shared" si="57"/>
        <v>366176.4705882353</v>
      </c>
      <c r="M45" s="132">
        <f t="shared" si="57"/>
        <v>4814.9800055115902</v>
      </c>
      <c r="O45" s="64" t="s">
        <v>191</v>
      </c>
      <c r="P45" s="153">
        <v>11</v>
      </c>
      <c r="Q45" s="143">
        <v>80</v>
      </c>
      <c r="R45" s="153">
        <v>376182</v>
      </c>
      <c r="S45" s="153">
        <v>4918</v>
      </c>
      <c r="T45" s="153"/>
      <c r="U45" s="143"/>
      <c r="V45" s="153"/>
      <c r="W45" s="153"/>
      <c r="X45" s="153">
        <v>11</v>
      </c>
      <c r="Y45" s="143">
        <v>80</v>
      </c>
      <c r="Z45" s="153">
        <v>376182</v>
      </c>
      <c r="AA45" s="153">
        <v>4918</v>
      </c>
      <c r="AC45" s="64" t="s">
        <v>191</v>
      </c>
      <c r="AD45" s="132">
        <f t="shared" si="8"/>
        <v>-18</v>
      </c>
      <c r="AE45" s="191">
        <f t="shared" si="9"/>
        <v>9.7916641835507914</v>
      </c>
      <c r="AF45" s="191">
        <f t="shared" si="10"/>
        <v>2.7324337349397569</v>
      </c>
      <c r="AG45" s="191">
        <f t="shared" si="11"/>
        <v>2.1395726331258973</v>
      </c>
      <c r="AH45" s="132">
        <f t="shared" si="12"/>
        <v>0</v>
      </c>
      <c r="AI45" s="191"/>
      <c r="AJ45" s="191"/>
      <c r="AK45" s="191"/>
      <c r="AL45" s="132">
        <f t="shared" si="13"/>
        <v>-18</v>
      </c>
      <c r="AM45" s="191">
        <f t="shared" si="14"/>
        <v>9.7916641835507914</v>
      </c>
      <c r="AN45" s="191">
        <f t="shared" si="15"/>
        <v>2.7324337349397569</v>
      </c>
      <c r="AO45" s="191">
        <f t="shared" si="16"/>
        <v>2.1395726331258973</v>
      </c>
    </row>
    <row r="46" spans="1:41">
      <c r="A46" s="65" t="str">
        <f t="shared" ref="A46:M46" si="58">B124</f>
        <v>el Baix Guinardó  </v>
      </c>
      <c r="B46" s="132">
        <f t="shared" si="58"/>
        <v>3</v>
      </c>
      <c r="C46" s="143">
        <f t="shared" si="58"/>
        <v>80.116535433070865</v>
      </c>
      <c r="D46" s="132">
        <f t="shared" si="58"/>
        <v>458000</v>
      </c>
      <c r="E46" s="132">
        <f t="shared" si="58"/>
        <v>5783.1916455747596</v>
      </c>
      <c r="F46" s="132">
        <f t="shared" si="58"/>
        <v>0</v>
      </c>
      <c r="G46" s="143">
        <f t="shared" si="58"/>
        <v>0</v>
      </c>
      <c r="H46" s="132">
        <f t="shared" si="58"/>
        <v>0</v>
      </c>
      <c r="I46" s="132">
        <f t="shared" si="58"/>
        <v>0</v>
      </c>
      <c r="J46" s="132">
        <f t="shared" si="58"/>
        <v>3</v>
      </c>
      <c r="K46" s="143">
        <f t="shared" si="58"/>
        <v>80.116535433070865</v>
      </c>
      <c r="L46" s="132">
        <f t="shared" si="58"/>
        <v>458000</v>
      </c>
      <c r="M46" s="132">
        <f t="shared" si="58"/>
        <v>5783.1916455747596</v>
      </c>
      <c r="O46" s="64" t="s">
        <v>192</v>
      </c>
      <c r="P46" s="153">
        <v>1</v>
      </c>
      <c r="Q46" s="143">
        <v>73</v>
      </c>
      <c r="R46" s="153">
        <v>390000</v>
      </c>
      <c r="S46" s="153">
        <v>5359</v>
      </c>
      <c r="T46" s="153"/>
      <c r="U46" s="143"/>
      <c r="V46" s="153"/>
      <c r="W46" s="153"/>
      <c r="X46" s="153">
        <v>1</v>
      </c>
      <c r="Y46" s="143">
        <v>73</v>
      </c>
      <c r="Z46" s="153">
        <v>390000</v>
      </c>
      <c r="AA46" s="153">
        <v>5359</v>
      </c>
      <c r="AC46" s="64" t="s">
        <v>192</v>
      </c>
      <c r="AD46" s="132">
        <f t="shared" si="8"/>
        <v>-2</v>
      </c>
      <c r="AE46" s="191">
        <f t="shared" si="9"/>
        <v>-8.8827298816684337</v>
      </c>
      <c r="AF46" s="191">
        <f t="shared" si="10"/>
        <v>-14.847161572052403</v>
      </c>
      <c r="AG46" s="191">
        <f t="shared" si="11"/>
        <v>-7.3349055603119568</v>
      </c>
      <c r="AH46" s="132">
        <f t="shared" si="12"/>
        <v>0</v>
      </c>
      <c r="AI46" s="191"/>
      <c r="AJ46" s="191"/>
      <c r="AK46" s="191"/>
      <c r="AL46" s="132">
        <f t="shared" si="13"/>
        <v>-2</v>
      </c>
      <c r="AM46" s="191">
        <f t="shared" si="14"/>
        <v>-8.8827298816684337</v>
      </c>
      <c r="AN46" s="191">
        <f t="shared" si="15"/>
        <v>-14.847161572052403</v>
      </c>
      <c r="AO46" s="191">
        <f t="shared" si="16"/>
        <v>-7.3349055603119568</v>
      </c>
    </row>
    <row r="47" spans="1:41">
      <c r="A47" s="65" t="str">
        <f t="shared" ref="A47:M47" si="59">B125</f>
        <v>el Carmel  </v>
      </c>
      <c r="B47" s="132">
        <f t="shared" si="59"/>
        <v>22</v>
      </c>
      <c r="C47" s="143">
        <f t="shared" si="59"/>
        <v>73.611844204724434</v>
      </c>
      <c r="D47" s="132">
        <f t="shared" si="59"/>
        <v>305029.31818181818</v>
      </c>
      <c r="E47" s="132">
        <f t="shared" si="59"/>
        <v>4208.3360638329577</v>
      </c>
      <c r="F47" s="132">
        <f t="shared" si="59"/>
        <v>0</v>
      </c>
      <c r="G47" s="143">
        <f t="shared" si="59"/>
        <v>0</v>
      </c>
      <c r="H47" s="132">
        <f t="shared" si="59"/>
        <v>0</v>
      </c>
      <c r="I47" s="132">
        <f t="shared" si="59"/>
        <v>0</v>
      </c>
      <c r="J47" s="132">
        <f t="shared" si="59"/>
        <v>22</v>
      </c>
      <c r="K47" s="143">
        <f t="shared" si="59"/>
        <v>73.61184420472442</v>
      </c>
      <c r="L47" s="132">
        <f t="shared" si="59"/>
        <v>305029.31818181818</v>
      </c>
      <c r="M47" s="132">
        <f t="shared" si="59"/>
        <v>4208.3360638329577</v>
      </c>
      <c r="O47" s="64" t="s">
        <v>193</v>
      </c>
      <c r="P47" s="153">
        <v>12</v>
      </c>
      <c r="Q47" s="143">
        <v>69</v>
      </c>
      <c r="R47" s="153">
        <v>293887</v>
      </c>
      <c r="S47" s="153">
        <v>4456</v>
      </c>
      <c r="T47" s="153"/>
      <c r="U47" s="143"/>
      <c r="V47" s="153"/>
      <c r="W47" s="153"/>
      <c r="X47" s="153">
        <v>12</v>
      </c>
      <c r="Y47" s="143">
        <v>69</v>
      </c>
      <c r="Z47" s="153">
        <v>293887</v>
      </c>
      <c r="AA47" s="153">
        <v>4456</v>
      </c>
      <c r="AC47" s="64" t="s">
        <v>193</v>
      </c>
      <c r="AD47" s="132">
        <f t="shared" si="8"/>
        <v>-10</v>
      </c>
      <c r="AE47" s="191">
        <f t="shared" si="9"/>
        <v>-6.2650844501304386</v>
      </c>
      <c r="AF47" s="191">
        <f t="shared" si="10"/>
        <v>-3.6528679433944111</v>
      </c>
      <c r="AG47" s="191">
        <f t="shared" si="11"/>
        <v>5.885079813266378</v>
      </c>
      <c r="AH47" s="132">
        <f t="shared" si="12"/>
        <v>0</v>
      </c>
      <c r="AI47" s="191"/>
      <c r="AJ47" s="191"/>
      <c r="AK47" s="191"/>
      <c r="AL47" s="132">
        <f t="shared" si="13"/>
        <v>-10</v>
      </c>
      <c r="AM47" s="191">
        <f t="shared" si="14"/>
        <v>-6.265084450130419</v>
      </c>
      <c r="AN47" s="191">
        <f t="shared" si="15"/>
        <v>-3.6528679433944111</v>
      </c>
      <c r="AO47" s="191">
        <f t="shared" si="16"/>
        <v>5.885079813266378</v>
      </c>
    </row>
    <row r="48" spans="1:41">
      <c r="A48" s="65" t="str">
        <f t="shared" ref="A48:M48" si="60">B126</f>
        <v>el Guinardó  </v>
      </c>
      <c r="B48" s="132">
        <f t="shared" si="60"/>
        <v>10</v>
      </c>
      <c r="C48" s="143">
        <f t="shared" si="60"/>
        <v>80.118434840993686</v>
      </c>
      <c r="D48" s="132">
        <f t="shared" si="60"/>
        <v>422010</v>
      </c>
      <c r="E48" s="132">
        <f t="shared" si="60"/>
        <v>5641.7433349005287</v>
      </c>
      <c r="F48" s="132">
        <f t="shared" si="60"/>
        <v>0</v>
      </c>
      <c r="G48" s="143">
        <f t="shared" si="60"/>
        <v>0</v>
      </c>
      <c r="H48" s="132">
        <f t="shared" si="60"/>
        <v>0</v>
      </c>
      <c r="I48" s="132">
        <f t="shared" si="60"/>
        <v>0</v>
      </c>
      <c r="J48" s="132">
        <f t="shared" si="60"/>
        <v>10</v>
      </c>
      <c r="K48" s="143">
        <f t="shared" si="60"/>
        <v>80.1184348409937</v>
      </c>
      <c r="L48" s="132">
        <f t="shared" si="60"/>
        <v>422010</v>
      </c>
      <c r="M48" s="132">
        <f t="shared" si="60"/>
        <v>5641.7433349005287</v>
      </c>
      <c r="O48" s="64" t="s">
        <v>194</v>
      </c>
      <c r="P48" s="153">
        <v>16</v>
      </c>
      <c r="Q48" s="143">
        <v>86</v>
      </c>
      <c r="R48" s="153">
        <v>424250</v>
      </c>
      <c r="S48" s="153">
        <v>5383</v>
      </c>
      <c r="T48" s="153"/>
      <c r="U48" s="143"/>
      <c r="V48" s="153"/>
      <c r="W48" s="153"/>
      <c r="X48" s="153">
        <v>16</v>
      </c>
      <c r="Y48" s="143">
        <v>86</v>
      </c>
      <c r="Z48" s="153">
        <v>424250</v>
      </c>
      <c r="AA48" s="153">
        <v>5383</v>
      </c>
      <c r="AC48" s="64" t="s">
        <v>194</v>
      </c>
      <c r="AD48" s="132">
        <f t="shared" si="8"/>
        <v>6</v>
      </c>
      <c r="AE48" s="191">
        <f t="shared" si="9"/>
        <v>7.3410884407304113</v>
      </c>
      <c r="AF48" s="191">
        <f t="shared" si="10"/>
        <v>0.53079310916802924</v>
      </c>
      <c r="AG48" s="191">
        <f t="shared" si="11"/>
        <v>-4.5862301693150433</v>
      </c>
      <c r="AH48" s="132">
        <f t="shared" si="12"/>
        <v>0</v>
      </c>
      <c r="AI48" s="191"/>
      <c r="AJ48" s="191"/>
      <c r="AK48" s="191"/>
      <c r="AL48" s="132">
        <f t="shared" si="13"/>
        <v>6</v>
      </c>
      <c r="AM48" s="191">
        <f t="shared" si="14"/>
        <v>7.3410884407303918</v>
      </c>
      <c r="AN48" s="191">
        <f t="shared" si="15"/>
        <v>0.53079310916802924</v>
      </c>
      <c r="AO48" s="191">
        <f t="shared" si="16"/>
        <v>-4.5862301693150433</v>
      </c>
    </row>
    <row r="49" spans="1:41">
      <c r="A49" s="65" t="str">
        <f t="shared" ref="A49:M49" si="61">B127</f>
        <v>Horta  </v>
      </c>
      <c r="B49" s="132">
        <f t="shared" si="61"/>
        <v>10</v>
      </c>
      <c r="C49" s="143">
        <f t="shared" si="61"/>
        <v>77.030168236269304</v>
      </c>
      <c r="D49" s="132">
        <f t="shared" si="61"/>
        <v>380436</v>
      </c>
      <c r="E49" s="132">
        <f t="shared" si="61"/>
        <v>5036.882325982705</v>
      </c>
      <c r="F49" s="132">
        <f t="shared" si="61"/>
        <v>0</v>
      </c>
      <c r="G49" s="143">
        <f t="shared" si="61"/>
        <v>0</v>
      </c>
      <c r="H49" s="132">
        <f t="shared" si="61"/>
        <v>0</v>
      </c>
      <c r="I49" s="132">
        <f t="shared" si="61"/>
        <v>0</v>
      </c>
      <c r="J49" s="132">
        <f t="shared" si="61"/>
        <v>10</v>
      </c>
      <c r="K49" s="143">
        <f t="shared" si="61"/>
        <v>77.030168236269304</v>
      </c>
      <c r="L49" s="132">
        <f t="shared" si="61"/>
        <v>380436</v>
      </c>
      <c r="M49" s="132">
        <f t="shared" si="61"/>
        <v>5036.882325982705</v>
      </c>
      <c r="O49" s="64" t="s">
        <v>195</v>
      </c>
      <c r="P49" s="153">
        <v>11</v>
      </c>
      <c r="Q49" s="143">
        <v>87</v>
      </c>
      <c r="R49" s="153">
        <v>438439</v>
      </c>
      <c r="S49" s="153">
        <v>5154</v>
      </c>
      <c r="T49" s="153"/>
      <c r="U49" s="143"/>
      <c r="V49" s="153"/>
      <c r="W49" s="153"/>
      <c r="X49" s="153">
        <v>11</v>
      </c>
      <c r="Y49" s="143">
        <v>87</v>
      </c>
      <c r="Z49" s="153">
        <v>438439</v>
      </c>
      <c r="AA49" s="153">
        <v>5154</v>
      </c>
      <c r="AC49" s="64" t="s">
        <v>195</v>
      </c>
      <c r="AD49" s="132">
        <f t="shared" si="8"/>
        <v>1</v>
      </c>
      <c r="AE49" s="191">
        <f t="shared" si="9"/>
        <v>12.942762546163628</v>
      </c>
      <c r="AF49" s="191">
        <f t="shared" si="10"/>
        <v>15.246454068489838</v>
      </c>
      <c r="AG49" s="191">
        <f t="shared" si="11"/>
        <v>2.3252017108508714</v>
      </c>
      <c r="AH49" s="132">
        <f t="shared" si="12"/>
        <v>0</v>
      </c>
      <c r="AI49" s="191"/>
      <c r="AJ49" s="191"/>
      <c r="AK49" s="191"/>
      <c r="AL49" s="132">
        <f t="shared" si="13"/>
        <v>1</v>
      </c>
      <c r="AM49" s="191">
        <f t="shared" si="14"/>
        <v>12.942762546163628</v>
      </c>
      <c r="AN49" s="191">
        <f t="shared" si="15"/>
        <v>15.246454068489838</v>
      </c>
      <c r="AO49" s="191">
        <f t="shared" si="16"/>
        <v>2.3252017108508714</v>
      </c>
    </row>
    <row r="50" spans="1:41">
      <c r="A50" s="65" t="str">
        <f t="shared" ref="A50:M50" si="62">B128</f>
        <v>la Clota  </v>
      </c>
      <c r="B50" s="132">
        <f t="shared" si="62"/>
        <v>0</v>
      </c>
      <c r="C50" s="143">
        <f t="shared" si="62"/>
        <v>0</v>
      </c>
      <c r="D50" s="132">
        <f t="shared" si="62"/>
        <v>0</v>
      </c>
      <c r="E50" s="132">
        <f t="shared" si="62"/>
        <v>0</v>
      </c>
      <c r="F50" s="132">
        <f t="shared" si="62"/>
        <v>0</v>
      </c>
      <c r="G50" s="143">
        <f t="shared" si="62"/>
        <v>0</v>
      </c>
      <c r="H50" s="132">
        <f t="shared" si="62"/>
        <v>0</v>
      </c>
      <c r="I50" s="132">
        <f t="shared" si="62"/>
        <v>0</v>
      </c>
      <c r="J50" s="132">
        <f t="shared" si="62"/>
        <v>0</v>
      </c>
      <c r="K50" s="143">
        <f t="shared" si="62"/>
        <v>0</v>
      </c>
      <c r="L50" s="132">
        <f t="shared" si="62"/>
        <v>0</v>
      </c>
      <c r="M50" s="132">
        <f t="shared" si="62"/>
        <v>0</v>
      </c>
      <c r="O50" s="64" t="s">
        <v>196</v>
      </c>
      <c r="P50" s="153"/>
      <c r="Q50" s="143"/>
      <c r="R50" s="153"/>
      <c r="S50" s="153"/>
      <c r="T50" s="153"/>
      <c r="U50" s="143"/>
      <c r="V50" s="153"/>
      <c r="W50" s="153"/>
      <c r="X50" s="153"/>
      <c r="Y50" s="143"/>
      <c r="Z50" s="153"/>
      <c r="AA50" s="153"/>
      <c r="AC50" s="64" t="s">
        <v>196</v>
      </c>
      <c r="AD50" s="132">
        <f t="shared" si="8"/>
        <v>0</v>
      </c>
      <c r="AE50" s="191"/>
      <c r="AF50" s="191"/>
      <c r="AG50" s="191"/>
      <c r="AH50" s="132">
        <f t="shared" si="12"/>
        <v>0</v>
      </c>
      <c r="AI50" s="191"/>
      <c r="AJ50" s="191"/>
      <c r="AK50" s="191"/>
      <c r="AL50" s="132">
        <f t="shared" si="13"/>
        <v>0</v>
      </c>
      <c r="AM50" s="191"/>
      <c r="AN50" s="191"/>
      <c r="AO50" s="191"/>
    </row>
    <row r="51" spans="1:41">
      <c r="A51" s="65" t="str">
        <f t="shared" ref="A51:M51" si="63">B129</f>
        <v>la Font d'en Fargues  </v>
      </c>
      <c r="B51" s="132">
        <f t="shared" si="63"/>
        <v>4</v>
      </c>
      <c r="C51" s="143">
        <f t="shared" si="63"/>
        <v>114.00590551181102</v>
      </c>
      <c r="D51" s="132">
        <f t="shared" si="63"/>
        <v>667000</v>
      </c>
      <c r="E51" s="132">
        <f t="shared" si="63"/>
        <v>6143.8422569705272</v>
      </c>
      <c r="F51" s="132">
        <f t="shared" si="63"/>
        <v>0</v>
      </c>
      <c r="G51" s="143">
        <f t="shared" si="63"/>
        <v>0</v>
      </c>
      <c r="H51" s="132">
        <f t="shared" si="63"/>
        <v>0</v>
      </c>
      <c r="I51" s="132">
        <f t="shared" si="63"/>
        <v>0</v>
      </c>
      <c r="J51" s="132">
        <f t="shared" si="63"/>
        <v>4</v>
      </c>
      <c r="K51" s="143">
        <f t="shared" si="63"/>
        <v>114.00590551181102</v>
      </c>
      <c r="L51" s="132">
        <f t="shared" si="63"/>
        <v>667000</v>
      </c>
      <c r="M51" s="132">
        <f t="shared" si="63"/>
        <v>6143.8422569705263</v>
      </c>
      <c r="O51" s="64" t="s">
        <v>197</v>
      </c>
      <c r="P51" s="153">
        <v>5</v>
      </c>
      <c r="Q51" s="143">
        <v>105</v>
      </c>
      <c r="R51" s="153">
        <v>513840</v>
      </c>
      <c r="S51" s="153">
        <v>5685</v>
      </c>
      <c r="T51" s="153"/>
      <c r="U51" s="143"/>
      <c r="V51" s="153"/>
      <c r="W51" s="153"/>
      <c r="X51" s="153">
        <v>5</v>
      </c>
      <c r="Y51" s="143">
        <v>105</v>
      </c>
      <c r="Z51" s="153">
        <v>513840</v>
      </c>
      <c r="AA51" s="153">
        <v>5685</v>
      </c>
      <c r="AC51" s="64" t="s">
        <v>197</v>
      </c>
      <c r="AD51" s="132">
        <f t="shared" si="8"/>
        <v>1</v>
      </c>
      <c r="AE51" s="191">
        <f t="shared" si="9"/>
        <v>-7.8995078995078991</v>
      </c>
      <c r="AF51" s="191">
        <f t="shared" si="10"/>
        <v>-22.962518740629683</v>
      </c>
      <c r="AG51" s="191">
        <f t="shared" si="11"/>
        <v>-7.4683274371171446</v>
      </c>
      <c r="AH51" s="132">
        <f t="shared" si="12"/>
        <v>0</v>
      </c>
      <c r="AI51" s="191"/>
      <c r="AJ51" s="191"/>
      <c r="AK51" s="191"/>
      <c r="AL51" s="132">
        <f t="shared" si="13"/>
        <v>1</v>
      </c>
      <c r="AM51" s="191">
        <f t="shared" si="14"/>
        <v>-7.8995078995078991</v>
      </c>
      <c r="AN51" s="191">
        <f t="shared" si="15"/>
        <v>-22.962518740629683</v>
      </c>
      <c r="AO51" s="191">
        <f t="shared" si="16"/>
        <v>-7.4683274371171322</v>
      </c>
    </row>
    <row r="52" spans="1:41">
      <c r="A52" s="65" t="str">
        <f t="shared" ref="A52:M52" si="64">B130</f>
        <v>la Teixonera  </v>
      </c>
      <c r="B52" s="132">
        <f t="shared" si="64"/>
        <v>3</v>
      </c>
      <c r="C52" s="143">
        <f t="shared" si="64"/>
        <v>93.047244094488178</v>
      </c>
      <c r="D52" s="132">
        <f t="shared" si="64"/>
        <v>454545.45454545453</v>
      </c>
      <c r="E52" s="132">
        <f t="shared" si="64"/>
        <v>4863.9954402203075</v>
      </c>
      <c r="F52" s="132">
        <f t="shared" si="64"/>
        <v>0</v>
      </c>
      <c r="G52" s="143">
        <f t="shared" si="64"/>
        <v>0</v>
      </c>
      <c r="H52" s="132">
        <f t="shared" si="64"/>
        <v>0</v>
      </c>
      <c r="I52" s="132">
        <f t="shared" si="64"/>
        <v>0</v>
      </c>
      <c r="J52" s="132">
        <f t="shared" si="64"/>
        <v>3</v>
      </c>
      <c r="K52" s="143">
        <f t="shared" si="64"/>
        <v>93.047244094488178</v>
      </c>
      <c r="L52" s="132">
        <f t="shared" si="64"/>
        <v>454545.45454545453</v>
      </c>
      <c r="M52" s="132">
        <f t="shared" si="64"/>
        <v>4863.9954402203075</v>
      </c>
      <c r="O52" s="64" t="s">
        <v>198</v>
      </c>
      <c r="P52" s="153">
        <v>8</v>
      </c>
      <c r="Q52" s="143">
        <v>83</v>
      </c>
      <c r="R52" s="153">
        <v>456250</v>
      </c>
      <c r="S52" s="153">
        <v>5559</v>
      </c>
      <c r="T52" s="153"/>
      <c r="U52" s="143"/>
      <c r="V52" s="153"/>
      <c r="W52" s="153"/>
      <c r="X52" s="153">
        <v>8</v>
      </c>
      <c r="Y52" s="143">
        <v>83</v>
      </c>
      <c r="Z52" s="153">
        <v>456250</v>
      </c>
      <c r="AA52" s="153">
        <v>5559</v>
      </c>
      <c r="AC52" s="64" t="s">
        <v>198</v>
      </c>
      <c r="AD52" s="132">
        <f t="shared" si="8"/>
        <v>5</v>
      </c>
      <c r="AE52" s="191">
        <f t="shared" si="9"/>
        <v>-10.798002877210788</v>
      </c>
      <c r="AF52" s="191">
        <f t="shared" si="10"/>
        <v>0.3750000000000035</v>
      </c>
      <c r="AG52" s="191">
        <f t="shared" si="11"/>
        <v>14.288758456323992</v>
      </c>
      <c r="AH52" s="132">
        <f t="shared" si="12"/>
        <v>0</v>
      </c>
      <c r="AI52" s="191"/>
      <c r="AJ52" s="191"/>
      <c r="AK52" s="191"/>
      <c r="AL52" s="132">
        <f t="shared" si="13"/>
        <v>5</v>
      </c>
      <c r="AM52" s="191">
        <f t="shared" si="14"/>
        <v>-10.798002877210788</v>
      </c>
      <c r="AN52" s="191">
        <f t="shared" si="15"/>
        <v>0.3750000000000035</v>
      </c>
      <c r="AO52" s="191">
        <f t="shared" si="16"/>
        <v>14.288758456323992</v>
      </c>
    </row>
    <row r="53" spans="1:41">
      <c r="A53" s="65" t="str">
        <f t="shared" ref="A53:M53" si="65">B131</f>
        <v>la Vall d'Hebron  </v>
      </c>
      <c r="B53" s="132">
        <f t="shared" si="65"/>
        <v>0</v>
      </c>
      <c r="C53" s="143">
        <f t="shared" si="65"/>
        <v>0</v>
      </c>
      <c r="D53" s="132">
        <f t="shared" si="65"/>
        <v>0</v>
      </c>
      <c r="E53" s="132">
        <f t="shared" si="65"/>
        <v>0</v>
      </c>
      <c r="F53" s="132">
        <f t="shared" si="65"/>
        <v>0</v>
      </c>
      <c r="G53" s="143">
        <f t="shared" si="65"/>
        <v>0</v>
      </c>
      <c r="H53" s="132">
        <f t="shared" si="65"/>
        <v>0</v>
      </c>
      <c r="I53" s="132">
        <f t="shared" si="65"/>
        <v>0</v>
      </c>
      <c r="J53" s="132">
        <f t="shared" si="65"/>
        <v>0</v>
      </c>
      <c r="K53" s="143">
        <f t="shared" si="65"/>
        <v>0</v>
      </c>
      <c r="L53" s="132">
        <f t="shared" si="65"/>
        <v>0</v>
      </c>
      <c r="M53" s="132">
        <f t="shared" si="65"/>
        <v>0</v>
      </c>
      <c r="O53" s="64" t="s">
        <v>199</v>
      </c>
      <c r="P53" s="153">
        <v>14</v>
      </c>
      <c r="Q53" s="143">
        <v>89</v>
      </c>
      <c r="R53" s="153">
        <v>292143</v>
      </c>
      <c r="S53" s="153">
        <v>3482</v>
      </c>
      <c r="T53" s="153"/>
      <c r="U53" s="143"/>
      <c r="V53" s="153"/>
      <c r="W53" s="153"/>
      <c r="X53" s="153">
        <v>14</v>
      </c>
      <c r="Y53" s="143">
        <v>89</v>
      </c>
      <c r="Z53" s="153">
        <v>292143</v>
      </c>
      <c r="AA53" s="153">
        <v>3482</v>
      </c>
      <c r="AC53" s="64" t="s">
        <v>199</v>
      </c>
      <c r="AD53" s="132">
        <f t="shared" si="8"/>
        <v>14</v>
      </c>
      <c r="AE53" s="191"/>
      <c r="AF53" s="191"/>
      <c r="AG53" s="191"/>
      <c r="AH53" s="132">
        <f t="shared" si="12"/>
        <v>0</v>
      </c>
      <c r="AI53" s="191"/>
      <c r="AJ53" s="191"/>
      <c r="AK53" s="191"/>
      <c r="AL53" s="132">
        <f t="shared" si="13"/>
        <v>14</v>
      </c>
      <c r="AM53" s="191"/>
      <c r="AN53" s="191"/>
      <c r="AO53" s="191"/>
    </row>
    <row r="54" spans="1:41">
      <c r="A54" s="65" t="str">
        <f t="shared" ref="A54:M54" si="66">B132</f>
        <v>Montbau  </v>
      </c>
      <c r="B54" s="132">
        <f t="shared" si="66"/>
        <v>0</v>
      </c>
      <c r="C54" s="143">
        <f t="shared" si="66"/>
        <v>0</v>
      </c>
      <c r="D54" s="132">
        <f t="shared" si="66"/>
        <v>0</v>
      </c>
      <c r="E54" s="132">
        <f t="shared" si="66"/>
        <v>0</v>
      </c>
      <c r="F54" s="132">
        <f t="shared" si="66"/>
        <v>0</v>
      </c>
      <c r="G54" s="143">
        <f t="shared" si="66"/>
        <v>0</v>
      </c>
      <c r="H54" s="132">
        <f t="shared" si="66"/>
        <v>0</v>
      </c>
      <c r="I54" s="132">
        <f t="shared" si="66"/>
        <v>0</v>
      </c>
      <c r="J54" s="132">
        <f t="shared" si="66"/>
        <v>0</v>
      </c>
      <c r="K54" s="143">
        <f t="shared" si="66"/>
        <v>0</v>
      </c>
      <c r="L54" s="132">
        <f t="shared" si="66"/>
        <v>0</v>
      </c>
      <c r="M54" s="132">
        <f t="shared" si="66"/>
        <v>0</v>
      </c>
      <c r="O54" s="64" t="s">
        <v>200</v>
      </c>
      <c r="P54" s="153"/>
      <c r="Q54" s="143"/>
      <c r="R54" s="153"/>
      <c r="S54" s="153"/>
      <c r="T54" s="153"/>
      <c r="U54" s="143"/>
      <c r="V54" s="153"/>
      <c r="W54" s="153"/>
      <c r="X54" s="153"/>
      <c r="Y54" s="143"/>
      <c r="Z54" s="153"/>
      <c r="AA54" s="153"/>
      <c r="AC54" s="64" t="s">
        <v>200</v>
      </c>
      <c r="AD54" s="132">
        <f t="shared" si="8"/>
        <v>0</v>
      </c>
      <c r="AE54" s="191"/>
      <c r="AF54" s="191"/>
      <c r="AG54" s="191"/>
      <c r="AH54" s="132">
        <f t="shared" si="12"/>
        <v>0</v>
      </c>
      <c r="AI54" s="191"/>
      <c r="AJ54" s="191"/>
      <c r="AK54" s="191"/>
      <c r="AL54" s="132">
        <f t="shared" si="13"/>
        <v>0</v>
      </c>
      <c r="AM54" s="191"/>
      <c r="AN54" s="191"/>
      <c r="AO54" s="191"/>
    </row>
    <row r="55" spans="1:41">
      <c r="A55" s="65" t="str">
        <f t="shared" ref="A55:M55" si="67">B133</f>
        <v>Sant Genís dels Agudells  </v>
      </c>
      <c r="B55" s="132">
        <f t="shared" si="67"/>
        <v>0</v>
      </c>
      <c r="C55" s="143">
        <f t="shared" si="67"/>
        <v>0</v>
      </c>
      <c r="D55" s="132">
        <f t="shared" si="67"/>
        <v>0</v>
      </c>
      <c r="E55" s="132">
        <f t="shared" si="67"/>
        <v>0</v>
      </c>
      <c r="F55" s="132">
        <f t="shared" si="67"/>
        <v>0</v>
      </c>
      <c r="G55" s="143">
        <f t="shared" si="67"/>
        <v>0</v>
      </c>
      <c r="H55" s="132">
        <f t="shared" si="67"/>
        <v>0</v>
      </c>
      <c r="I55" s="132">
        <f t="shared" si="67"/>
        <v>0</v>
      </c>
      <c r="J55" s="132">
        <f t="shared" si="67"/>
        <v>0</v>
      </c>
      <c r="K55" s="143">
        <f t="shared" si="67"/>
        <v>0</v>
      </c>
      <c r="L55" s="132">
        <f t="shared" si="67"/>
        <v>0</v>
      </c>
      <c r="M55" s="132">
        <f t="shared" si="67"/>
        <v>0</v>
      </c>
      <c r="O55" s="64" t="s">
        <v>201</v>
      </c>
      <c r="P55" s="153">
        <v>14</v>
      </c>
      <c r="Q55" s="143">
        <v>89</v>
      </c>
      <c r="R55" s="153">
        <v>292143</v>
      </c>
      <c r="S55" s="153">
        <v>3517</v>
      </c>
      <c r="T55" s="153"/>
      <c r="U55" s="143"/>
      <c r="V55" s="153"/>
      <c r="W55" s="153"/>
      <c r="X55" s="153">
        <v>14</v>
      </c>
      <c r="Y55" s="143">
        <v>89</v>
      </c>
      <c r="Z55" s="153">
        <v>292143</v>
      </c>
      <c r="AA55" s="153">
        <v>3517</v>
      </c>
      <c r="AC55" s="64" t="s">
        <v>201</v>
      </c>
      <c r="AD55" s="132">
        <f t="shared" si="8"/>
        <v>14</v>
      </c>
      <c r="AE55" s="191"/>
      <c r="AF55" s="191"/>
      <c r="AG55" s="191"/>
      <c r="AH55" s="132">
        <f t="shared" si="12"/>
        <v>0</v>
      </c>
      <c r="AI55" s="191"/>
      <c r="AJ55" s="191"/>
      <c r="AK55" s="191"/>
      <c r="AL55" s="132">
        <f t="shared" si="13"/>
        <v>14</v>
      </c>
      <c r="AM55" s="191"/>
      <c r="AN55" s="191"/>
      <c r="AO55" s="191"/>
    </row>
    <row r="56" spans="1:41">
      <c r="A56" s="63" t="s">
        <v>202</v>
      </c>
      <c r="B56" s="133">
        <f t="shared" ref="B56:M56" si="68">B175</f>
        <v>13</v>
      </c>
      <c r="C56" s="152">
        <f t="shared" si="68"/>
        <v>70.217947076237564</v>
      </c>
      <c r="D56" s="133">
        <f t="shared" si="68"/>
        <v>308375</v>
      </c>
      <c r="E56" s="133">
        <f t="shared" si="68"/>
        <v>3827.4151880083409</v>
      </c>
      <c r="F56" s="133">
        <f t="shared" si="68"/>
        <v>0</v>
      </c>
      <c r="G56" s="152">
        <f t="shared" si="68"/>
        <v>0</v>
      </c>
      <c r="H56" s="133">
        <f t="shared" si="68"/>
        <v>0</v>
      </c>
      <c r="I56" s="133">
        <f t="shared" si="68"/>
        <v>0</v>
      </c>
      <c r="J56" s="133">
        <f t="shared" si="68"/>
        <v>13</v>
      </c>
      <c r="K56" s="152">
        <f t="shared" si="68"/>
        <v>70.217947076237564</v>
      </c>
      <c r="L56" s="133">
        <f t="shared" si="68"/>
        <v>308375</v>
      </c>
      <c r="M56" s="133">
        <f t="shared" si="68"/>
        <v>3827.4151880083409</v>
      </c>
      <c r="O56" s="63" t="s">
        <v>202</v>
      </c>
      <c r="P56" s="149">
        <v>8</v>
      </c>
      <c r="Q56" s="152">
        <v>73</v>
      </c>
      <c r="R56" s="149">
        <v>300000</v>
      </c>
      <c r="S56" s="149">
        <v>3706</v>
      </c>
      <c r="T56" s="149"/>
      <c r="U56" s="152"/>
      <c r="V56" s="149"/>
      <c r="W56" s="149"/>
      <c r="X56" s="149">
        <v>8</v>
      </c>
      <c r="Y56" s="171">
        <v>73</v>
      </c>
      <c r="Z56" s="182">
        <v>300000</v>
      </c>
      <c r="AA56" s="182">
        <v>3706</v>
      </c>
      <c r="AC56" s="63" t="s">
        <v>202</v>
      </c>
      <c r="AD56" s="133">
        <f t="shared" si="8"/>
        <v>-5</v>
      </c>
      <c r="AE56" s="190">
        <f t="shared" si="9"/>
        <v>3.9620254359499918</v>
      </c>
      <c r="AF56" s="190">
        <f t="shared" si="10"/>
        <v>-2.715849209566275</v>
      </c>
      <c r="AG56" s="190">
        <f t="shared" si="11"/>
        <v>-3.17225025361101</v>
      </c>
      <c r="AH56" s="133">
        <f t="shared" si="12"/>
        <v>0</v>
      </c>
      <c r="AI56" s="190"/>
      <c r="AJ56" s="190"/>
      <c r="AK56" s="190"/>
      <c r="AL56" s="133">
        <f t="shared" si="13"/>
        <v>-5</v>
      </c>
      <c r="AM56" s="190">
        <f t="shared" si="14"/>
        <v>3.9620254359499918</v>
      </c>
      <c r="AN56" s="190">
        <f t="shared" si="15"/>
        <v>-2.715849209566275</v>
      </c>
      <c r="AO56" s="190">
        <f t="shared" si="16"/>
        <v>-3.17225025361101</v>
      </c>
    </row>
    <row r="57" spans="1:41">
      <c r="A57" s="65" t="str">
        <f t="shared" ref="A57:M57" si="69">B134</f>
        <v>Can Peguera  </v>
      </c>
      <c r="B57" s="132">
        <f t="shared" si="69"/>
        <v>0</v>
      </c>
      <c r="C57" s="143">
        <f t="shared" si="69"/>
        <v>0</v>
      </c>
      <c r="D57" s="132">
        <f t="shared" si="69"/>
        <v>0</v>
      </c>
      <c r="E57" s="132">
        <f t="shared" si="69"/>
        <v>0</v>
      </c>
      <c r="F57" s="132">
        <f t="shared" si="69"/>
        <v>0</v>
      </c>
      <c r="G57" s="143">
        <f t="shared" si="69"/>
        <v>0</v>
      </c>
      <c r="H57" s="132">
        <f t="shared" si="69"/>
        <v>0</v>
      </c>
      <c r="I57" s="132">
        <f t="shared" si="69"/>
        <v>0</v>
      </c>
      <c r="J57" s="132">
        <f t="shared" si="69"/>
        <v>0</v>
      </c>
      <c r="K57" s="143">
        <f t="shared" si="69"/>
        <v>0</v>
      </c>
      <c r="L57" s="132">
        <f t="shared" si="69"/>
        <v>0</v>
      </c>
      <c r="M57" s="132">
        <f t="shared" si="69"/>
        <v>0</v>
      </c>
      <c r="O57" s="64" t="s">
        <v>203</v>
      </c>
      <c r="P57" s="153"/>
      <c r="Q57" s="143"/>
      <c r="R57" s="153"/>
      <c r="S57" s="153"/>
      <c r="T57" s="153"/>
      <c r="U57" s="143"/>
      <c r="V57" s="153"/>
      <c r="W57" s="153"/>
      <c r="X57" s="153"/>
      <c r="Y57" s="143"/>
      <c r="Z57" s="153"/>
      <c r="AA57" s="153"/>
      <c r="AC57" s="64" t="s">
        <v>203</v>
      </c>
      <c r="AD57" s="132">
        <f t="shared" si="8"/>
        <v>0</v>
      </c>
      <c r="AE57" s="191"/>
      <c r="AF57" s="191"/>
      <c r="AG57" s="191"/>
      <c r="AH57" s="132">
        <f t="shared" si="12"/>
        <v>0</v>
      </c>
      <c r="AI57" s="191"/>
      <c r="AJ57" s="191"/>
      <c r="AK57" s="191"/>
      <c r="AL57" s="132">
        <f t="shared" si="13"/>
        <v>0</v>
      </c>
      <c r="AM57" s="191"/>
      <c r="AN57" s="191"/>
      <c r="AO57" s="191"/>
    </row>
    <row r="58" spans="1:41">
      <c r="A58" s="65" t="str">
        <f t="shared" ref="A58:M58" si="70">B135</f>
        <v>Canyelles  </v>
      </c>
      <c r="B58" s="132">
        <f t="shared" si="70"/>
        <v>0</v>
      </c>
      <c r="C58" s="143">
        <f t="shared" si="70"/>
        <v>0</v>
      </c>
      <c r="D58" s="132">
        <f t="shared" si="70"/>
        <v>0</v>
      </c>
      <c r="E58" s="132">
        <f t="shared" si="70"/>
        <v>0</v>
      </c>
      <c r="F58" s="132">
        <f t="shared" si="70"/>
        <v>0</v>
      </c>
      <c r="G58" s="143">
        <f t="shared" si="70"/>
        <v>0</v>
      </c>
      <c r="H58" s="132">
        <f t="shared" si="70"/>
        <v>0</v>
      </c>
      <c r="I58" s="132">
        <f t="shared" si="70"/>
        <v>0</v>
      </c>
      <c r="J58" s="132">
        <f t="shared" si="70"/>
        <v>0</v>
      </c>
      <c r="K58" s="143">
        <f t="shared" si="70"/>
        <v>0</v>
      </c>
      <c r="L58" s="132">
        <f t="shared" si="70"/>
        <v>0</v>
      </c>
      <c r="M58" s="132">
        <f t="shared" si="70"/>
        <v>0</v>
      </c>
      <c r="O58" s="64" t="s">
        <v>204</v>
      </c>
      <c r="P58" s="153"/>
      <c r="Q58" s="143"/>
      <c r="R58" s="153"/>
      <c r="S58" s="153"/>
      <c r="T58" s="153"/>
      <c r="U58" s="143"/>
      <c r="V58" s="153"/>
      <c r="W58" s="153"/>
      <c r="X58" s="153"/>
      <c r="Y58" s="143"/>
      <c r="Z58" s="153"/>
      <c r="AA58" s="153"/>
      <c r="AC58" s="64" t="s">
        <v>204</v>
      </c>
      <c r="AD58" s="132">
        <f t="shared" si="8"/>
        <v>0</v>
      </c>
      <c r="AE58" s="191"/>
      <c r="AF58" s="191"/>
      <c r="AG58" s="191"/>
      <c r="AH58" s="132">
        <f t="shared" si="12"/>
        <v>0</v>
      </c>
      <c r="AI58" s="191"/>
      <c r="AJ58" s="191"/>
      <c r="AK58" s="191"/>
      <c r="AL58" s="132">
        <f t="shared" si="13"/>
        <v>0</v>
      </c>
      <c r="AM58" s="191"/>
      <c r="AN58" s="191"/>
      <c r="AO58" s="191"/>
    </row>
    <row r="59" spans="1:41">
      <c r="A59" s="65" t="str">
        <f t="shared" ref="A59:M59" si="71">B136</f>
        <v>Ciutat Meridiana  </v>
      </c>
      <c r="B59" s="132">
        <f t="shared" si="71"/>
        <v>0</v>
      </c>
      <c r="C59" s="143">
        <f t="shared" si="71"/>
        <v>0</v>
      </c>
      <c r="D59" s="132">
        <f t="shared" si="71"/>
        <v>0</v>
      </c>
      <c r="E59" s="132">
        <f t="shared" si="71"/>
        <v>0</v>
      </c>
      <c r="F59" s="132">
        <f t="shared" si="71"/>
        <v>0</v>
      </c>
      <c r="G59" s="143">
        <f t="shared" si="71"/>
        <v>0</v>
      </c>
      <c r="H59" s="132">
        <f t="shared" si="71"/>
        <v>0</v>
      </c>
      <c r="I59" s="132">
        <f t="shared" si="71"/>
        <v>0</v>
      </c>
      <c r="J59" s="132">
        <f t="shared" si="71"/>
        <v>0</v>
      </c>
      <c r="K59" s="143">
        <f t="shared" si="71"/>
        <v>0</v>
      </c>
      <c r="L59" s="132">
        <f t="shared" si="71"/>
        <v>0</v>
      </c>
      <c r="M59" s="132">
        <f t="shared" si="71"/>
        <v>0</v>
      </c>
      <c r="O59" s="64" t="s">
        <v>205</v>
      </c>
      <c r="P59" s="153"/>
      <c r="Q59" s="143"/>
      <c r="R59" s="153"/>
      <c r="S59" s="153"/>
      <c r="T59" s="153"/>
      <c r="U59" s="143"/>
      <c r="V59" s="153"/>
      <c r="W59" s="153"/>
      <c r="X59" s="153"/>
      <c r="Y59" s="143"/>
      <c r="Z59" s="153"/>
      <c r="AA59" s="153"/>
      <c r="AC59" s="64" t="s">
        <v>205</v>
      </c>
      <c r="AD59" s="132">
        <f t="shared" si="8"/>
        <v>0</v>
      </c>
      <c r="AE59" s="191"/>
      <c r="AF59" s="191"/>
      <c r="AG59" s="191"/>
      <c r="AH59" s="132">
        <f t="shared" si="12"/>
        <v>0</v>
      </c>
      <c r="AI59" s="191"/>
      <c r="AJ59" s="191"/>
      <c r="AK59" s="191"/>
      <c r="AL59" s="132">
        <f t="shared" si="13"/>
        <v>0</v>
      </c>
      <c r="AM59" s="191"/>
      <c r="AN59" s="191"/>
      <c r="AO59" s="191"/>
    </row>
    <row r="60" spans="1:41">
      <c r="A60" s="65" t="str">
        <f t="shared" ref="A60:M60" si="72">B137</f>
        <v>el Turó de la Peira  </v>
      </c>
      <c r="B60" s="132">
        <f t="shared" si="72"/>
        <v>0</v>
      </c>
      <c r="C60" s="143">
        <f t="shared" si="72"/>
        <v>0</v>
      </c>
      <c r="D60" s="132">
        <f t="shared" si="72"/>
        <v>0</v>
      </c>
      <c r="E60" s="132">
        <f t="shared" si="72"/>
        <v>0</v>
      </c>
      <c r="F60" s="132">
        <f t="shared" si="72"/>
        <v>0</v>
      </c>
      <c r="G60" s="143">
        <f t="shared" si="72"/>
        <v>0</v>
      </c>
      <c r="H60" s="132">
        <f t="shared" si="72"/>
        <v>0</v>
      </c>
      <c r="I60" s="132">
        <f t="shared" si="72"/>
        <v>0</v>
      </c>
      <c r="J60" s="132">
        <f t="shared" si="72"/>
        <v>0</v>
      </c>
      <c r="K60" s="143">
        <f t="shared" si="72"/>
        <v>0</v>
      </c>
      <c r="L60" s="132">
        <f t="shared" si="72"/>
        <v>0</v>
      </c>
      <c r="M60" s="132">
        <f t="shared" si="72"/>
        <v>0</v>
      </c>
      <c r="O60" s="64" t="s">
        <v>206</v>
      </c>
      <c r="P60" s="153"/>
      <c r="Q60" s="143"/>
      <c r="R60" s="153"/>
      <c r="S60" s="153"/>
      <c r="T60" s="153"/>
      <c r="U60" s="143"/>
      <c r="V60" s="153"/>
      <c r="W60" s="153"/>
      <c r="X60" s="153"/>
      <c r="Y60" s="143"/>
      <c r="Z60" s="153"/>
      <c r="AA60" s="153"/>
      <c r="AC60" s="64" t="s">
        <v>206</v>
      </c>
      <c r="AD60" s="132">
        <f t="shared" si="8"/>
        <v>0</v>
      </c>
      <c r="AE60" s="191"/>
      <c r="AF60" s="191"/>
      <c r="AG60" s="191"/>
      <c r="AH60" s="132">
        <f t="shared" si="12"/>
        <v>0</v>
      </c>
      <c r="AI60" s="191"/>
      <c r="AJ60" s="191"/>
      <c r="AK60" s="191"/>
      <c r="AL60" s="132">
        <f t="shared" si="13"/>
        <v>0</v>
      </c>
      <c r="AM60" s="191"/>
      <c r="AN60" s="191"/>
      <c r="AO60" s="191"/>
    </row>
    <row r="61" spans="1:41">
      <c r="A61" s="65" t="str">
        <f t="shared" ref="A61:M61" si="73">B138</f>
        <v>la Guineueta  </v>
      </c>
      <c r="B61" s="132">
        <f t="shared" si="73"/>
        <v>0</v>
      </c>
      <c r="C61" s="143">
        <f t="shared" si="73"/>
        <v>0</v>
      </c>
      <c r="D61" s="132">
        <f t="shared" si="73"/>
        <v>0</v>
      </c>
      <c r="E61" s="132">
        <f t="shared" si="73"/>
        <v>0</v>
      </c>
      <c r="F61" s="132">
        <f t="shared" si="73"/>
        <v>0</v>
      </c>
      <c r="G61" s="143">
        <f t="shared" si="73"/>
        <v>0</v>
      </c>
      <c r="H61" s="132">
        <f t="shared" si="73"/>
        <v>0</v>
      </c>
      <c r="I61" s="132">
        <f t="shared" si="73"/>
        <v>0</v>
      </c>
      <c r="J61" s="132">
        <f t="shared" si="73"/>
        <v>0</v>
      </c>
      <c r="K61" s="143">
        <f t="shared" si="73"/>
        <v>0</v>
      </c>
      <c r="L61" s="132">
        <f t="shared" si="73"/>
        <v>0</v>
      </c>
      <c r="M61" s="132">
        <f t="shared" si="73"/>
        <v>0</v>
      </c>
      <c r="O61" s="64" t="s">
        <v>207</v>
      </c>
      <c r="P61" s="153"/>
      <c r="Q61" s="143"/>
      <c r="R61" s="153"/>
      <c r="S61" s="153"/>
      <c r="T61" s="153"/>
      <c r="U61" s="143"/>
      <c r="V61" s="153"/>
      <c r="W61" s="153"/>
      <c r="X61" s="153"/>
      <c r="Y61" s="143"/>
      <c r="Z61" s="153"/>
      <c r="AA61" s="153"/>
      <c r="AC61" s="64" t="s">
        <v>207</v>
      </c>
      <c r="AD61" s="132">
        <f t="shared" si="8"/>
        <v>0</v>
      </c>
      <c r="AE61" s="191"/>
      <c r="AF61" s="191"/>
      <c r="AG61" s="191"/>
      <c r="AH61" s="132">
        <f t="shared" si="12"/>
        <v>0</v>
      </c>
      <c r="AI61" s="191"/>
      <c r="AJ61" s="191"/>
      <c r="AK61" s="191"/>
      <c r="AL61" s="132">
        <f t="shared" si="13"/>
        <v>0</v>
      </c>
      <c r="AM61" s="191"/>
      <c r="AN61" s="191"/>
      <c r="AO61" s="191"/>
    </row>
    <row r="62" spans="1:41">
      <c r="A62" s="65" t="str">
        <f t="shared" ref="A62:M62" si="74">B139</f>
        <v>la Prosperitat  </v>
      </c>
      <c r="B62" s="132">
        <f t="shared" si="74"/>
        <v>0</v>
      </c>
      <c r="C62" s="143">
        <f t="shared" si="74"/>
        <v>0</v>
      </c>
      <c r="D62" s="132">
        <f t="shared" si="74"/>
        <v>0</v>
      </c>
      <c r="E62" s="132">
        <f t="shared" si="74"/>
        <v>0</v>
      </c>
      <c r="F62" s="132">
        <f t="shared" si="74"/>
        <v>0</v>
      </c>
      <c r="G62" s="143">
        <f t="shared" si="74"/>
        <v>0</v>
      </c>
      <c r="H62" s="132">
        <f t="shared" si="74"/>
        <v>0</v>
      </c>
      <c r="I62" s="132">
        <f t="shared" si="74"/>
        <v>0</v>
      </c>
      <c r="J62" s="132">
        <f t="shared" si="74"/>
        <v>0</v>
      </c>
      <c r="K62" s="143">
        <f t="shared" si="74"/>
        <v>0</v>
      </c>
      <c r="L62" s="132">
        <f t="shared" si="74"/>
        <v>0</v>
      </c>
      <c r="M62" s="132">
        <f t="shared" si="74"/>
        <v>0</v>
      </c>
      <c r="O62" s="64" t="s">
        <v>208</v>
      </c>
      <c r="P62" s="153"/>
      <c r="Q62" s="143"/>
      <c r="R62" s="153"/>
      <c r="S62" s="153"/>
      <c r="T62" s="153"/>
      <c r="U62" s="143"/>
      <c r="V62" s="153"/>
      <c r="W62" s="153"/>
      <c r="X62" s="153"/>
      <c r="Y62" s="143"/>
      <c r="Z62" s="153"/>
      <c r="AA62" s="153"/>
      <c r="AC62" s="64" t="s">
        <v>208</v>
      </c>
      <c r="AD62" s="132">
        <f t="shared" si="8"/>
        <v>0</v>
      </c>
      <c r="AE62" s="191"/>
      <c r="AF62" s="191"/>
      <c r="AG62" s="191"/>
      <c r="AH62" s="132">
        <f t="shared" si="12"/>
        <v>0</v>
      </c>
      <c r="AI62" s="191"/>
      <c r="AJ62" s="191"/>
      <c r="AK62" s="191"/>
      <c r="AL62" s="132">
        <f t="shared" si="13"/>
        <v>0</v>
      </c>
      <c r="AM62" s="191"/>
      <c r="AN62" s="191"/>
      <c r="AO62" s="191"/>
    </row>
    <row r="63" spans="1:41">
      <c r="A63" s="65" t="str">
        <f t="shared" ref="A63:M63" si="75">B140</f>
        <v>la Trinitat Nova  </v>
      </c>
      <c r="B63" s="132">
        <f t="shared" si="75"/>
        <v>0</v>
      </c>
      <c r="C63" s="143">
        <f t="shared" si="75"/>
        <v>0</v>
      </c>
      <c r="D63" s="132">
        <f t="shared" si="75"/>
        <v>0</v>
      </c>
      <c r="E63" s="132">
        <f t="shared" si="75"/>
        <v>0</v>
      </c>
      <c r="F63" s="132">
        <f t="shared" si="75"/>
        <v>0</v>
      </c>
      <c r="G63" s="143">
        <f t="shared" si="75"/>
        <v>0</v>
      </c>
      <c r="H63" s="132">
        <f t="shared" si="75"/>
        <v>0</v>
      </c>
      <c r="I63" s="132">
        <f t="shared" si="75"/>
        <v>0</v>
      </c>
      <c r="J63" s="132">
        <f t="shared" si="75"/>
        <v>0</v>
      </c>
      <c r="K63" s="143">
        <f t="shared" si="75"/>
        <v>0</v>
      </c>
      <c r="L63" s="132">
        <f t="shared" si="75"/>
        <v>0</v>
      </c>
      <c r="M63" s="132">
        <f t="shared" si="75"/>
        <v>0</v>
      </c>
      <c r="O63" s="64" t="s">
        <v>209</v>
      </c>
      <c r="P63" s="153"/>
      <c r="Q63" s="143"/>
      <c r="R63" s="153"/>
      <c r="S63" s="153"/>
      <c r="T63" s="153"/>
      <c r="U63" s="143"/>
      <c r="V63" s="153"/>
      <c r="W63" s="153"/>
      <c r="X63" s="153"/>
      <c r="Y63" s="143"/>
      <c r="Z63" s="153"/>
      <c r="AA63" s="153"/>
      <c r="AC63" s="64" t="s">
        <v>209</v>
      </c>
      <c r="AD63" s="132">
        <f t="shared" si="8"/>
        <v>0</v>
      </c>
      <c r="AE63" s="191"/>
      <c r="AF63" s="191"/>
      <c r="AG63" s="191"/>
      <c r="AH63" s="132">
        <f t="shared" si="12"/>
        <v>0</v>
      </c>
      <c r="AI63" s="191"/>
      <c r="AJ63" s="191"/>
      <c r="AK63" s="191"/>
      <c r="AL63" s="132">
        <f t="shared" si="13"/>
        <v>0</v>
      </c>
      <c r="AM63" s="191"/>
      <c r="AN63" s="191"/>
      <c r="AO63" s="191"/>
    </row>
    <row r="64" spans="1:41">
      <c r="A64" s="65" t="str">
        <f t="shared" ref="A64:M64" si="76">B141</f>
        <v>les Roquetes  </v>
      </c>
      <c r="B64" s="132">
        <f t="shared" si="76"/>
        <v>0</v>
      </c>
      <c r="C64" s="143">
        <f t="shared" si="76"/>
        <v>0</v>
      </c>
      <c r="D64" s="132">
        <f t="shared" si="76"/>
        <v>0</v>
      </c>
      <c r="E64" s="132">
        <f t="shared" si="76"/>
        <v>0</v>
      </c>
      <c r="F64" s="132">
        <f t="shared" si="76"/>
        <v>0</v>
      </c>
      <c r="G64" s="143">
        <f t="shared" si="76"/>
        <v>0</v>
      </c>
      <c r="H64" s="132">
        <f t="shared" si="76"/>
        <v>0</v>
      </c>
      <c r="I64" s="132">
        <f t="shared" si="76"/>
        <v>0</v>
      </c>
      <c r="J64" s="132">
        <f t="shared" si="76"/>
        <v>0</v>
      </c>
      <c r="K64" s="143">
        <f t="shared" si="76"/>
        <v>0</v>
      </c>
      <c r="L64" s="132">
        <f t="shared" si="76"/>
        <v>0</v>
      </c>
      <c r="M64" s="132">
        <f t="shared" si="76"/>
        <v>0</v>
      </c>
      <c r="O64" s="64" t="s">
        <v>210</v>
      </c>
      <c r="P64" s="153"/>
      <c r="Q64" s="143"/>
      <c r="R64" s="153"/>
      <c r="S64" s="153"/>
      <c r="T64" s="153"/>
      <c r="U64" s="143"/>
      <c r="V64" s="153"/>
      <c r="W64" s="153"/>
      <c r="X64" s="153"/>
      <c r="Y64" s="143"/>
      <c r="Z64" s="153"/>
      <c r="AA64" s="153"/>
      <c r="AC64" s="64" t="s">
        <v>210</v>
      </c>
      <c r="AD64" s="132">
        <f t="shared" si="8"/>
        <v>0</v>
      </c>
      <c r="AE64" s="191"/>
      <c r="AF64" s="191"/>
      <c r="AG64" s="191"/>
      <c r="AH64" s="132">
        <f t="shared" si="12"/>
        <v>0</v>
      </c>
      <c r="AI64" s="191"/>
      <c r="AJ64" s="191"/>
      <c r="AK64" s="191"/>
      <c r="AL64" s="132">
        <f t="shared" si="13"/>
        <v>0</v>
      </c>
      <c r="AM64" s="191"/>
      <c r="AN64" s="191"/>
      <c r="AO64" s="191"/>
    </row>
    <row r="65" spans="1:41">
      <c r="A65" s="65" t="str">
        <f t="shared" ref="A65:M65" si="77">B142</f>
        <v>Porta  </v>
      </c>
      <c r="B65" s="132">
        <f t="shared" si="77"/>
        <v>3</v>
      </c>
      <c r="C65" s="143">
        <f t="shared" si="77"/>
        <v>62.349299999999999</v>
      </c>
      <c r="D65" s="132">
        <f t="shared" si="77"/>
        <v>190000</v>
      </c>
      <c r="E65" s="132">
        <f t="shared" si="77"/>
        <v>3047.3477649308011</v>
      </c>
      <c r="F65" s="132">
        <f t="shared" si="77"/>
        <v>0</v>
      </c>
      <c r="G65" s="143">
        <f t="shared" si="77"/>
        <v>0</v>
      </c>
      <c r="H65" s="132">
        <f t="shared" si="77"/>
        <v>0</v>
      </c>
      <c r="I65" s="132">
        <f t="shared" si="77"/>
        <v>0</v>
      </c>
      <c r="J65" s="132">
        <f t="shared" si="77"/>
        <v>3</v>
      </c>
      <c r="K65" s="143">
        <f t="shared" si="77"/>
        <v>62.349299999999999</v>
      </c>
      <c r="L65" s="132">
        <f t="shared" si="77"/>
        <v>190000</v>
      </c>
      <c r="M65" s="132">
        <f t="shared" si="77"/>
        <v>3047.3477649308011</v>
      </c>
      <c r="O65" s="64" t="s">
        <v>211</v>
      </c>
      <c r="P65" s="153">
        <v>4</v>
      </c>
      <c r="Q65" s="143">
        <v>62</v>
      </c>
      <c r="R65" s="153">
        <v>201250</v>
      </c>
      <c r="S65" s="153">
        <v>3228</v>
      </c>
      <c r="T65" s="153"/>
      <c r="U65" s="143"/>
      <c r="V65" s="153"/>
      <c r="W65" s="153"/>
      <c r="X65" s="153">
        <v>4</v>
      </c>
      <c r="Y65" s="143">
        <v>62</v>
      </c>
      <c r="Z65" s="153">
        <v>201250</v>
      </c>
      <c r="AA65" s="153">
        <v>3228</v>
      </c>
      <c r="AC65" s="64" t="s">
        <v>211</v>
      </c>
      <c r="AD65" s="132">
        <f t="shared" si="8"/>
        <v>1</v>
      </c>
      <c r="AE65" s="191">
        <f t="shared" si="9"/>
        <v>-0.56023082857385653</v>
      </c>
      <c r="AF65" s="191">
        <f t="shared" si="10"/>
        <v>5.9210526315789469</v>
      </c>
      <c r="AG65" s="191">
        <f t="shared" si="11"/>
        <v>5.9281791578947391</v>
      </c>
      <c r="AH65" s="132">
        <f t="shared" si="12"/>
        <v>0</v>
      </c>
      <c r="AI65" s="191"/>
      <c r="AJ65" s="191"/>
      <c r="AK65" s="191"/>
      <c r="AL65" s="132">
        <f t="shared" si="13"/>
        <v>1</v>
      </c>
      <c r="AM65" s="191">
        <f t="shared" si="14"/>
        <v>-0.56023082857385653</v>
      </c>
      <c r="AN65" s="191">
        <f t="shared" si="15"/>
        <v>5.9210526315789469</v>
      </c>
      <c r="AO65" s="191">
        <f t="shared" si="16"/>
        <v>5.9281791578947391</v>
      </c>
    </row>
    <row r="66" spans="1:41">
      <c r="A66" s="65" t="str">
        <f t="shared" ref="A66:M66" si="78">B143</f>
        <v>Torre Baró  </v>
      </c>
      <c r="B66" s="132">
        <f t="shared" si="78"/>
        <v>0</v>
      </c>
      <c r="C66" s="143">
        <f t="shared" si="78"/>
        <v>0</v>
      </c>
      <c r="D66" s="132">
        <f t="shared" si="78"/>
        <v>0</v>
      </c>
      <c r="E66" s="132">
        <f t="shared" si="78"/>
        <v>0</v>
      </c>
      <c r="F66" s="132">
        <f t="shared" si="78"/>
        <v>0</v>
      </c>
      <c r="G66" s="143">
        <f t="shared" si="78"/>
        <v>0</v>
      </c>
      <c r="H66" s="132">
        <f t="shared" si="78"/>
        <v>0</v>
      </c>
      <c r="I66" s="132">
        <f t="shared" si="78"/>
        <v>0</v>
      </c>
      <c r="J66" s="132">
        <f t="shared" si="78"/>
        <v>0</v>
      </c>
      <c r="K66" s="143">
        <f t="shared" si="78"/>
        <v>0</v>
      </c>
      <c r="L66" s="132">
        <f t="shared" si="78"/>
        <v>0</v>
      </c>
      <c r="M66" s="132">
        <f t="shared" si="78"/>
        <v>0</v>
      </c>
      <c r="O66" s="64" t="s">
        <v>212</v>
      </c>
      <c r="P66" s="153"/>
      <c r="Q66" s="143"/>
      <c r="R66" s="153"/>
      <c r="S66" s="153"/>
      <c r="T66" s="153"/>
      <c r="U66" s="143"/>
      <c r="V66" s="153"/>
      <c r="W66" s="153"/>
      <c r="X66" s="153"/>
      <c r="Y66" s="143"/>
      <c r="Z66" s="153"/>
      <c r="AA66" s="153"/>
      <c r="AC66" s="64" t="s">
        <v>212</v>
      </c>
      <c r="AD66" s="132">
        <f t="shared" si="8"/>
        <v>0</v>
      </c>
      <c r="AE66" s="191"/>
      <c r="AF66" s="191"/>
      <c r="AG66" s="191"/>
      <c r="AH66" s="132">
        <f t="shared" si="12"/>
        <v>0</v>
      </c>
      <c r="AI66" s="191"/>
      <c r="AJ66" s="191"/>
      <c r="AK66" s="191"/>
      <c r="AL66" s="132">
        <f t="shared" si="13"/>
        <v>0</v>
      </c>
      <c r="AM66" s="191"/>
      <c r="AN66" s="191"/>
      <c r="AO66" s="191"/>
    </row>
    <row r="67" spans="1:41">
      <c r="A67" s="65" t="str">
        <f t="shared" ref="A67:M67" si="79">B144</f>
        <v>Vallbona  </v>
      </c>
      <c r="B67" s="132">
        <f t="shared" si="79"/>
        <v>0</v>
      </c>
      <c r="C67" s="143">
        <f t="shared" si="79"/>
        <v>0</v>
      </c>
      <c r="D67" s="132">
        <f t="shared" si="79"/>
        <v>0</v>
      </c>
      <c r="E67" s="132">
        <f t="shared" si="79"/>
        <v>0</v>
      </c>
      <c r="F67" s="132">
        <f t="shared" si="79"/>
        <v>0</v>
      </c>
      <c r="G67" s="143">
        <f t="shared" si="79"/>
        <v>0</v>
      </c>
      <c r="H67" s="132">
        <f t="shared" si="79"/>
        <v>0</v>
      </c>
      <c r="I67" s="132">
        <f t="shared" si="79"/>
        <v>0</v>
      </c>
      <c r="J67" s="132">
        <f t="shared" si="79"/>
        <v>0</v>
      </c>
      <c r="K67" s="143">
        <f t="shared" si="79"/>
        <v>0</v>
      </c>
      <c r="L67" s="132">
        <f t="shared" si="79"/>
        <v>0</v>
      </c>
      <c r="M67" s="132">
        <f t="shared" si="79"/>
        <v>0</v>
      </c>
      <c r="O67" s="64" t="s">
        <v>213</v>
      </c>
      <c r="P67" s="153"/>
      <c r="Q67" s="143"/>
      <c r="R67" s="153"/>
      <c r="S67" s="153"/>
      <c r="T67" s="153"/>
      <c r="U67" s="143"/>
      <c r="V67" s="153"/>
      <c r="W67" s="153"/>
      <c r="X67" s="153"/>
      <c r="Y67" s="143"/>
      <c r="Z67" s="153"/>
      <c r="AA67" s="153"/>
      <c r="AC67" s="64" t="s">
        <v>213</v>
      </c>
      <c r="AD67" s="132">
        <f t="shared" si="8"/>
        <v>0</v>
      </c>
      <c r="AE67" s="191"/>
      <c r="AF67" s="191"/>
      <c r="AG67" s="191"/>
      <c r="AH67" s="132">
        <f t="shared" si="12"/>
        <v>0</v>
      </c>
      <c r="AI67" s="191"/>
      <c r="AJ67" s="191"/>
      <c r="AK67" s="191"/>
      <c r="AL67" s="132">
        <f t="shared" si="13"/>
        <v>0</v>
      </c>
      <c r="AM67" s="191"/>
      <c r="AN67" s="191"/>
      <c r="AO67" s="191"/>
    </row>
    <row r="68" spans="1:41">
      <c r="A68" s="65" t="str">
        <f t="shared" ref="A68:M68" si="80">B145</f>
        <v>Verdun  </v>
      </c>
      <c r="B68" s="132">
        <f t="shared" si="80"/>
        <v>0</v>
      </c>
      <c r="C68" s="143">
        <f t="shared" si="80"/>
        <v>0</v>
      </c>
      <c r="D68" s="132">
        <f t="shared" si="80"/>
        <v>0</v>
      </c>
      <c r="E68" s="132">
        <f t="shared" si="80"/>
        <v>0</v>
      </c>
      <c r="F68" s="132">
        <f t="shared" si="80"/>
        <v>0</v>
      </c>
      <c r="G68" s="143">
        <f t="shared" si="80"/>
        <v>0</v>
      </c>
      <c r="H68" s="132">
        <f t="shared" si="80"/>
        <v>0</v>
      </c>
      <c r="I68" s="132">
        <f t="shared" si="80"/>
        <v>0</v>
      </c>
      <c r="J68" s="132">
        <f t="shared" si="80"/>
        <v>0</v>
      </c>
      <c r="K68" s="143">
        <f t="shared" si="80"/>
        <v>0</v>
      </c>
      <c r="L68" s="132">
        <f t="shared" si="80"/>
        <v>0</v>
      </c>
      <c r="M68" s="132">
        <f t="shared" si="80"/>
        <v>0</v>
      </c>
      <c r="O68" s="64" t="s">
        <v>214</v>
      </c>
      <c r="P68" s="153"/>
      <c r="Q68" s="143"/>
      <c r="R68" s="153"/>
      <c r="S68" s="153"/>
      <c r="T68" s="153"/>
      <c r="U68" s="143"/>
      <c r="V68" s="153"/>
      <c r="W68" s="153"/>
      <c r="X68" s="153"/>
      <c r="Y68" s="143"/>
      <c r="Z68" s="153"/>
      <c r="AA68" s="153"/>
      <c r="AC68" s="64" t="s">
        <v>214</v>
      </c>
      <c r="AD68" s="132">
        <f t="shared" si="8"/>
        <v>0</v>
      </c>
      <c r="AE68" s="191"/>
      <c r="AF68" s="191"/>
      <c r="AG68" s="191"/>
      <c r="AH68" s="132">
        <f t="shared" si="12"/>
        <v>0</v>
      </c>
      <c r="AI68" s="191"/>
      <c r="AJ68" s="191"/>
      <c r="AK68" s="191"/>
      <c r="AL68" s="132">
        <f t="shared" si="13"/>
        <v>0</v>
      </c>
      <c r="AM68" s="191"/>
      <c r="AN68" s="191"/>
      <c r="AO68" s="191"/>
    </row>
    <row r="69" spans="1:41">
      <c r="A69" s="65" t="str">
        <f t="shared" ref="A69:M69" si="81">B146</f>
        <v>Vilapicina i la Torre Llobeta  </v>
      </c>
      <c r="B69" s="132">
        <f t="shared" si="81"/>
        <v>10</v>
      </c>
      <c r="C69" s="143">
        <f t="shared" si="81"/>
        <v>78.086594152475129</v>
      </c>
      <c r="D69" s="132">
        <f t="shared" si="81"/>
        <v>426750</v>
      </c>
      <c r="E69" s="132">
        <f t="shared" si="81"/>
        <v>4607.4826110858812</v>
      </c>
      <c r="F69" s="132">
        <f t="shared" si="81"/>
        <v>0</v>
      </c>
      <c r="G69" s="143">
        <f t="shared" si="81"/>
        <v>0</v>
      </c>
      <c r="H69" s="132">
        <f t="shared" si="81"/>
        <v>0</v>
      </c>
      <c r="I69" s="132">
        <f t="shared" si="81"/>
        <v>0</v>
      </c>
      <c r="J69" s="132">
        <f t="shared" si="81"/>
        <v>10</v>
      </c>
      <c r="K69" s="143">
        <f t="shared" si="81"/>
        <v>78.086594152475129</v>
      </c>
      <c r="L69" s="132">
        <f t="shared" si="81"/>
        <v>426750</v>
      </c>
      <c r="M69" s="132">
        <f t="shared" si="81"/>
        <v>4607.4826110858812</v>
      </c>
      <c r="O69" s="64" t="s">
        <v>215</v>
      </c>
      <c r="P69" s="153">
        <v>4</v>
      </c>
      <c r="Q69" s="143">
        <v>84</v>
      </c>
      <c r="R69" s="153">
        <v>497500</v>
      </c>
      <c r="S69" s="153">
        <v>4663</v>
      </c>
      <c r="T69" s="153"/>
      <c r="U69" s="143"/>
      <c r="V69" s="153"/>
      <c r="W69" s="153"/>
      <c r="X69" s="153">
        <v>4</v>
      </c>
      <c r="Y69" s="143">
        <v>84</v>
      </c>
      <c r="Z69" s="153">
        <v>497500</v>
      </c>
      <c r="AA69" s="153">
        <v>4663</v>
      </c>
      <c r="AC69" s="64" t="s">
        <v>215</v>
      </c>
      <c r="AD69" s="132">
        <f t="shared" si="8"/>
        <v>-6</v>
      </c>
      <c r="AE69" s="191">
        <f t="shared" si="9"/>
        <v>7.5728822747450204</v>
      </c>
      <c r="AF69" s="191">
        <f t="shared" si="10"/>
        <v>16.578793204452253</v>
      </c>
      <c r="AG69" s="191">
        <f t="shared" si="11"/>
        <v>1.2049397382540434</v>
      </c>
      <c r="AH69" s="132">
        <f t="shared" si="12"/>
        <v>0</v>
      </c>
      <c r="AI69" s="191"/>
      <c r="AJ69" s="191"/>
      <c r="AK69" s="191"/>
      <c r="AL69" s="132">
        <f t="shared" si="13"/>
        <v>-6</v>
      </c>
      <c r="AM69" s="191">
        <f t="shared" si="14"/>
        <v>7.5728822747450204</v>
      </c>
      <c r="AN69" s="191">
        <f t="shared" si="15"/>
        <v>16.578793204452253</v>
      </c>
      <c r="AO69" s="191">
        <f t="shared" si="16"/>
        <v>1.2049397382540434</v>
      </c>
    </row>
    <row r="70" spans="1:41">
      <c r="A70" s="63" t="s">
        <v>216</v>
      </c>
      <c r="B70" s="133">
        <f t="shared" ref="B70:M70" si="82">B176</f>
        <v>118</v>
      </c>
      <c r="C70" s="152">
        <f t="shared" si="82"/>
        <v>83.366211933163441</v>
      </c>
      <c r="D70" s="133">
        <f t="shared" si="82"/>
        <v>378298.81568670797</v>
      </c>
      <c r="E70" s="133">
        <f t="shared" si="82"/>
        <v>4625.5494806657098</v>
      </c>
      <c r="F70" s="133">
        <f t="shared" si="82"/>
        <v>4</v>
      </c>
      <c r="G70" s="152">
        <f t="shared" si="82"/>
        <v>169.25</v>
      </c>
      <c r="H70" s="133">
        <f t="shared" si="82"/>
        <v>650000</v>
      </c>
      <c r="I70" s="133">
        <f t="shared" si="82"/>
        <v>3840.4726735598229</v>
      </c>
      <c r="J70" s="133">
        <f t="shared" si="82"/>
        <v>114</v>
      </c>
      <c r="K70" s="152">
        <f t="shared" si="82"/>
        <v>81.833569395146213</v>
      </c>
      <c r="L70" s="133">
        <f t="shared" si="82"/>
        <v>373839.14423076925</v>
      </c>
      <c r="M70" s="133">
        <f t="shared" si="82"/>
        <v>4644.3494767651928</v>
      </c>
      <c r="O70" s="63" t="s">
        <v>216</v>
      </c>
      <c r="P70" s="149">
        <v>60</v>
      </c>
      <c r="Q70" s="152">
        <v>79</v>
      </c>
      <c r="R70" s="149">
        <v>387007</v>
      </c>
      <c r="S70" s="149">
        <v>5322</v>
      </c>
      <c r="T70" s="149"/>
      <c r="U70" s="152"/>
      <c r="V70" s="149"/>
      <c r="W70" s="149"/>
      <c r="X70" s="149">
        <v>60</v>
      </c>
      <c r="Y70" s="171">
        <v>79</v>
      </c>
      <c r="Z70" s="182">
        <v>387007</v>
      </c>
      <c r="AA70" s="182">
        <v>5322</v>
      </c>
      <c r="AC70" s="63" t="s">
        <v>216</v>
      </c>
      <c r="AD70" s="133">
        <f t="shared" ref="AD70:AD88" si="83">P70-B70</f>
        <v>-58</v>
      </c>
      <c r="AE70" s="190">
        <f t="shared" ref="AE70:AE84" si="84">(Q70-C70)/C70*100</f>
        <v>-5.2373879440077369</v>
      </c>
      <c r="AF70" s="190">
        <f t="shared" ref="AF70:AF84" si="85">(R70-D70)/D70*100</f>
        <v>2.3019327452782208</v>
      </c>
      <c r="AG70" s="190">
        <f t="shared" ref="AG70:AG84" si="86">(S70-E70)/E70*100</f>
        <v>15.056600783223207</v>
      </c>
      <c r="AH70" s="133">
        <f t="shared" ref="AH70:AH88" si="87">T70-F70</f>
        <v>-4</v>
      </c>
      <c r="AI70" s="190">
        <f t="shared" ref="AI70:AI77" si="88">(U70-G70)/G70*100</f>
        <v>-100</v>
      </c>
      <c r="AJ70" s="190">
        <f t="shared" ref="AJ70:AJ77" si="89">(V70-H70)/H70*100</f>
        <v>-100</v>
      </c>
      <c r="AK70" s="190">
        <f t="shared" ref="AK70:AK77" si="90">(W70-I70)/I70*100</f>
        <v>-100</v>
      </c>
      <c r="AL70" s="133">
        <f t="shared" ref="AL70:AL88" si="91">X70-J70</f>
        <v>-54</v>
      </c>
      <c r="AM70" s="190">
        <f t="shared" ref="AM70:AM84" si="92">(Y70-K70)/K70*100</f>
        <v>-3.4626002703901126</v>
      </c>
      <c r="AN70" s="190">
        <f t="shared" ref="AN70:AN84" si="93">(Z70-L70)/L70*100</f>
        <v>3.5223319902268693</v>
      </c>
      <c r="AO70" s="190">
        <f t="shared" ref="AO70:AO84" si="94">(AA70-M70)/M70*100</f>
        <v>14.59085985292376</v>
      </c>
    </row>
    <row r="71" spans="1:41">
      <c r="A71" s="65" t="str">
        <f t="shared" ref="A71:M71" si="95">B147</f>
        <v>Baró de Viver  </v>
      </c>
      <c r="B71" s="132">
        <f t="shared" si="95"/>
        <v>0</v>
      </c>
      <c r="C71" s="143">
        <f t="shared" si="95"/>
        <v>0</v>
      </c>
      <c r="D71" s="132">
        <f t="shared" si="95"/>
        <v>0</v>
      </c>
      <c r="E71" s="132">
        <f t="shared" si="95"/>
        <v>0</v>
      </c>
      <c r="F71" s="132">
        <f t="shared" si="95"/>
        <v>0</v>
      </c>
      <c r="G71" s="143">
        <f t="shared" si="95"/>
        <v>0</v>
      </c>
      <c r="H71" s="132">
        <f t="shared" si="95"/>
        <v>0</v>
      </c>
      <c r="I71" s="132">
        <f t="shared" si="95"/>
        <v>0</v>
      </c>
      <c r="J71" s="132">
        <f t="shared" si="95"/>
        <v>0</v>
      </c>
      <c r="K71" s="143">
        <f t="shared" si="95"/>
        <v>0</v>
      </c>
      <c r="L71" s="132">
        <f t="shared" si="95"/>
        <v>0</v>
      </c>
      <c r="M71" s="132">
        <f t="shared" si="95"/>
        <v>0</v>
      </c>
      <c r="O71" s="64" t="s">
        <v>217</v>
      </c>
      <c r="P71" s="153"/>
      <c r="Q71" s="143"/>
      <c r="R71" s="153"/>
      <c r="S71" s="153"/>
      <c r="T71" s="153"/>
      <c r="U71" s="143"/>
      <c r="V71" s="153"/>
      <c r="W71" s="153"/>
      <c r="X71" s="153"/>
      <c r="Y71" s="143"/>
      <c r="Z71" s="153"/>
      <c r="AA71" s="153"/>
      <c r="AC71" s="64" t="s">
        <v>217</v>
      </c>
      <c r="AD71" s="132">
        <f t="shared" si="83"/>
        <v>0</v>
      </c>
      <c r="AE71" s="191"/>
      <c r="AF71" s="191"/>
      <c r="AG71" s="191"/>
      <c r="AH71" s="132">
        <f t="shared" si="87"/>
        <v>0</v>
      </c>
      <c r="AI71" s="191"/>
      <c r="AJ71" s="191"/>
      <c r="AK71" s="191"/>
      <c r="AL71" s="132">
        <f t="shared" si="91"/>
        <v>0</v>
      </c>
      <c r="AM71" s="191"/>
      <c r="AN71" s="191"/>
      <c r="AO71" s="191"/>
    </row>
    <row r="72" spans="1:41">
      <c r="A72" s="65" t="str">
        <f t="shared" ref="A72:M72" si="96">B148</f>
        <v>el Bon Pastor  </v>
      </c>
      <c r="B72" s="132">
        <f t="shared" si="96"/>
        <v>0</v>
      </c>
      <c r="C72" s="143">
        <f t="shared" si="96"/>
        <v>0</v>
      </c>
      <c r="D72" s="132">
        <f t="shared" si="96"/>
        <v>0</v>
      </c>
      <c r="E72" s="132">
        <f t="shared" si="96"/>
        <v>0</v>
      </c>
      <c r="F72" s="132">
        <f t="shared" si="96"/>
        <v>0</v>
      </c>
      <c r="G72" s="143">
        <f t="shared" si="96"/>
        <v>0</v>
      </c>
      <c r="H72" s="132">
        <f t="shared" si="96"/>
        <v>0</v>
      </c>
      <c r="I72" s="132">
        <f t="shared" si="96"/>
        <v>0</v>
      </c>
      <c r="J72" s="132">
        <f t="shared" si="96"/>
        <v>0</v>
      </c>
      <c r="K72" s="143">
        <f t="shared" si="96"/>
        <v>0</v>
      </c>
      <c r="L72" s="132">
        <f t="shared" si="96"/>
        <v>0</v>
      </c>
      <c r="M72" s="132">
        <f t="shared" si="96"/>
        <v>0</v>
      </c>
      <c r="O72" s="64" t="s">
        <v>218</v>
      </c>
      <c r="P72" s="153"/>
      <c r="Q72" s="143"/>
      <c r="R72" s="153"/>
      <c r="S72" s="153"/>
      <c r="T72" s="153"/>
      <c r="U72" s="143"/>
      <c r="V72" s="153"/>
      <c r="W72" s="153"/>
      <c r="X72" s="153"/>
      <c r="Y72" s="143"/>
      <c r="Z72" s="153"/>
      <c r="AA72" s="153"/>
      <c r="AC72" s="64" t="s">
        <v>218</v>
      </c>
      <c r="AD72" s="132">
        <f t="shared" si="83"/>
        <v>0</v>
      </c>
      <c r="AE72" s="191"/>
      <c r="AF72" s="191"/>
      <c r="AG72" s="191"/>
      <c r="AH72" s="132">
        <f t="shared" si="87"/>
        <v>0</v>
      </c>
      <c r="AI72" s="191"/>
      <c r="AJ72" s="191"/>
      <c r="AK72" s="191"/>
      <c r="AL72" s="132">
        <f t="shared" si="91"/>
        <v>0</v>
      </c>
      <c r="AM72" s="191"/>
      <c r="AN72" s="191"/>
      <c r="AO72" s="191"/>
    </row>
    <row r="73" spans="1:41">
      <c r="A73" s="65" t="str">
        <f t="shared" ref="A73:M73" si="97">B149</f>
        <v>el Congrés i els Indians  </v>
      </c>
      <c r="B73" s="132">
        <f t="shared" si="97"/>
        <v>0</v>
      </c>
      <c r="C73" s="143">
        <f t="shared" si="97"/>
        <v>0</v>
      </c>
      <c r="D73" s="132">
        <f t="shared" si="97"/>
        <v>0</v>
      </c>
      <c r="E73" s="132">
        <f t="shared" si="97"/>
        <v>0</v>
      </c>
      <c r="F73" s="132">
        <f t="shared" si="97"/>
        <v>0</v>
      </c>
      <c r="G73" s="143">
        <f t="shared" si="97"/>
        <v>0</v>
      </c>
      <c r="H73" s="132">
        <f t="shared" si="97"/>
        <v>0</v>
      </c>
      <c r="I73" s="132">
        <f t="shared" si="97"/>
        <v>0</v>
      </c>
      <c r="J73" s="132">
        <f t="shared" si="97"/>
        <v>0</v>
      </c>
      <c r="K73" s="143">
        <f t="shared" si="97"/>
        <v>0</v>
      </c>
      <c r="L73" s="132">
        <f t="shared" si="97"/>
        <v>0</v>
      </c>
      <c r="M73" s="132">
        <f t="shared" si="97"/>
        <v>0</v>
      </c>
      <c r="O73" s="64" t="s">
        <v>219</v>
      </c>
      <c r="P73" s="153"/>
      <c r="Q73" s="143"/>
      <c r="R73" s="153"/>
      <c r="S73" s="153"/>
      <c r="T73" s="153"/>
      <c r="U73" s="143"/>
      <c r="V73" s="153"/>
      <c r="W73" s="153"/>
      <c r="X73" s="153"/>
      <c r="Y73" s="143"/>
      <c r="Z73" s="153"/>
      <c r="AA73" s="153"/>
      <c r="AC73" s="64" t="s">
        <v>219</v>
      </c>
      <c r="AD73" s="132">
        <f t="shared" si="83"/>
        <v>0</v>
      </c>
      <c r="AE73" s="191"/>
      <c r="AF73" s="191"/>
      <c r="AG73" s="191"/>
      <c r="AH73" s="132">
        <f t="shared" si="87"/>
        <v>0</v>
      </c>
      <c r="AI73" s="191"/>
      <c r="AJ73" s="191"/>
      <c r="AK73" s="191"/>
      <c r="AL73" s="132">
        <f t="shared" si="91"/>
        <v>0</v>
      </c>
      <c r="AM73" s="191"/>
      <c r="AN73" s="191"/>
      <c r="AO73" s="191"/>
    </row>
    <row r="74" spans="1:41">
      <c r="A74" s="65" t="str">
        <f t="shared" ref="A74:M74" si="98">B150</f>
        <v>la Sagrera  </v>
      </c>
      <c r="B74" s="132">
        <f t="shared" si="98"/>
        <v>20</v>
      </c>
      <c r="C74" s="143">
        <f t="shared" si="98"/>
        <v>76.846211560764203</v>
      </c>
      <c r="D74" s="132">
        <f t="shared" si="98"/>
        <v>348650</v>
      </c>
      <c r="E74" s="132">
        <f t="shared" si="98"/>
        <v>4613.3069736598427</v>
      </c>
      <c r="F74" s="132">
        <f t="shared" si="98"/>
        <v>0</v>
      </c>
      <c r="G74" s="143">
        <f t="shared" si="98"/>
        <v>0</v>
      </c>
      <c r="H74" s="132">
        <f t="shared" si="98"/>
        <v>0</v>
      </c>
      <c r="I74" s="132">
        <f t="shared" si="98"/>
        <v>0</v>
      </c>
      <c r="J74" s="132">
        <f t="shared" si="98"/>
        <v>20</v>
      </c>
      <c r="K74" s="143">
        <f t="shared" si="98"/>
        <v>76.846211560764203</v>
      </c>
      <c r="L74" s="132">
        <f t="shared" si="98"/>
        <v>348650</v>
      </c>
      <c r="M74" s="132">
        <f t="shared" si="98"/>
        <v>4613.3069736598427</v>
      </c>
      <c r="O74" s="64" t="s">
        <v>220</v>
      </c>
      <c r="P74" s="153">
        <v>18</v>
      </c>
      <c r="Q74" s="143">
        <v>73</v>
      </c>
      <c r="R74" s="153">
        <v>352833</v>
      </c>
      <c r="S74" s="153">
        <v>5263</v>
      </c>
      <c r="T74" s="153"/>
      <c r="U74" s="143"/>
      <c r="V74" s="153"/>
      <c r="W74" s="153"/>
      <c r="X74" s="153">
        <v>18</v>
      </c>
      <c r="Y74" s="143">
        <v>73</v>
      </c>
      <c r="Z74" s="153">
        <v>352833</v>
      </c>
      <c r="AA74" s="153">
        <v>5263</v>
      </c>
      <c r="AC74" s="64" t="s">
        <v>220</v>
      </c>
      <c r="AD74" s="132">
        <f t="shared" si="83"/>
        <v>-2</v>
      </c>
      <c r="AE74" s="191">
        <f t="shared" si="84"/>
        <v>-5.0050763500851421</v>
      </c>
      <c r="AF74" s="191">
        <f t="shared" si="85"/>
        <v>1.1997705435250252</v>
      </c>
      <c r="AG74" s="191">
        <f t="shared" si="86"/>
        <v>14.08302179000113</v>
      </c>
      <c r="AH74" s="132">
        <f t="shared" si="87"/>
        <v>0</v>
      </c>
      <c r="AI74" s="191"/>
      <c r="AJ74" s="191"/>
      <c r="AK74" s="191"/>
      <c r="AL74" s="132">
        <f t="shared" si="91"/>
        <v>-2</v>
      </c>
      <c r="AM74" s="191">
        <f t="shared" si="92"/>
        <v>-5.0050763500851421</v>
      </c>
      <c r="AN74" s="191">
        <f t="shared" si="93"/>
        <v>1.1997705435250252</v>
      </c>
      <c r="AO74" s="191">
        <f t="shared" si="94"/>
        <v>14.08302179000113</v>
      </c>
    </row>
    <row r="75" spans="1:41">
      <c r="A75" s="65" t="str">
        <f t="shared" ref="A75:M75" si="99">B151</f>
        <v>la Trinitat Vella  </v>
      </c>
      <c r="B75" s="132">
        <f t="shared" si="99"/>
        <v>13</v>
      </c>
      <c r="C75" s="143">
        <f t="shared" si="99"/>
        <v>86.952755905511808</v>
      </c>
      <c r="D75" s="132">
        <f t="shared" si="99"/>
        <v>337923.07692307694</v>
      </c>
      <c r="E75" s="132">
        <f t="shared" si="99"/>
        <v>3888.1483719898147</v>
      </c>
      <c r="F75" s="132">
        <f t="shared" si="99"/>
        <v>0</v>
      </c>
      <c r="G75" s="143">
        <f t="shared" si="99"/>
        <v>0</v>
      </c>
      <c r="H75" s="132">
        <f t="shared" si="99"/>
        <v>0</v>
      </c>
      <c r="I75" s="132">
        <f t="shared" si="99"/>
        <v>0</v>
      </c>
      <c r="J75" s="132">
        <f t="shared" si="99"/>
        <v>13</v>
      </c>
      <c r="K75" s="143">
        <f t="shared" si="99"/>
        <v>86.952755905511808</v>
      </c>
      <c r="L75" s="132">
        <f t="shared" si="99"/>
        <v>337923.07692307694</v>
      </c>
      <c r="M75" s="132">
        <f t="shared" si="99"/>
        <v>3888.1483719898142</v>
      </c>
      <c r="O75" s="64" t="s">
        <v>221</v>
      </c>
      <c r="P75" s="153">
        <v>7</v>
      </c>
      <c r="Q75" s="143">
        <v>97</v>
      </c>
      <c r="R75" s="153">
        <v>376286</v>
      </c>
      <c r="S75" s="153">
        <v>3957</v>
      </c>
      <c r="T75" s="153"/>
      <c r="U75" s="143"/>
      <c r="V75" s="153"/>
      <c r="W75" s="153"/>
      <c r="X75" s="153">
        <v>7</v>
      </c>
      <c r="Y75" s="143">
        <v>97</v>
      </c>
      <c r="Z75" s="153">
        <v>376286</v>
      </c>
      <c r="AA75" s="153">
        <v>3957</v>
      </c>
      <c r="AC75" s="64" t="s">
        <v>221</v>
      </c>
      <c r="AD75" s="132">
        <f t="shared" si="83"/>
        <v>-6</v>
      </c>
      <c r="AE75" s="191">
        <f t="shared" si="84"/>
        <v>11.55483111473332</v>
      </c>
      <c r="AF75" s="191">
        <f t="shared" si="85"/>
        <v>11.3525608923287</v>
      </c>
      <c r="AG75" s="191">
        <f t="shared" si="86"/>
        <v>1.7708076293124979</v>
      </c>
      <c r="AH75" s="132">
        <f t="shared" si="87"/>
        <v>0</v>
      </c>
      <c r="AI75" s="191"/>
      <c r="AJ75" s="191"/>
      <c r="AK75" s="191"/>
      <c r="AL75" s="132">
        <f t="shared" si="91"/>
        <v>-6</v>
      </c>
      <c r="AM75" s="191">
        <f t="shared" si="92"/>
        <v>11.55483111473332</v>
      </c>
      <c r="AN75" s="191">
        <f t="shared" si="93"/>
        <v>11.3525608923287</v>
      </c>
      <c r="AO75" s="191">
        <f t="shared" si="94"/>
        <v>1.7708076293125101</v>
      </c>
    </row>
    <row r="76" spans="1:41">
      <c r="A76" s="65" t="str">
        <f t="shared" ref="A76:M76" si="100">B152</f>
        <v>Navas  </v>
      </c>
      <c r="B76" s="132">
        <f t="shared" si="100"/>
        <v>27</v>
      </c>
      <c r="C76" s="143">
        <f t="shared" si="100"/>
        <v>83.178577319307962</v>
      </c>
      <c r="D76" s="132">
        <f t="shared" si="100"/>
        <v>417444.44444444444</v>
      </c>
      <c r="E76" s="132">
        <f t="shared" si="100"/>
        <v>5145.070114081218</v>
      </c>
      <c r="F76" s="132">
        <f t="shared" si="100"/>
        <v>0</v>
      </c>
      <c r="G76" s="143">
        <f t="shared" si="100"/>
        <v>0</v>
      </c>
      <c r="H76" s="132">
        <f t="shared" si="100"/>
        <v>0</v>
      </c>
      <c r="I76" s="132">
        <f t="shared" si="100"/>
        <v>0</v>
      </c>
      <c r="J76" s="132">
        <f t="shared" si="100"/>
        <v>27</v>
      </c>
      <c r="K76" s="143">
        <f t="shared" si="100"/>
        <v>83.178577319307962</v>
      </c>
      <c r="L76" s="132">
        <f t="shared" si="100"/>
        <v>417444.44444444444</v>
      </c>
      <c r="M76" s="132">
        <f t="shared" si="100"/>
        <v>5145.0701140812171</v>
      </c>
      <c r="O76" s="64" t="s">
        <v>222</v>
      </c>
      <c r="P76" s="153">
        <v>11</v>
      </c>
      <c r="Q76" s="143">
        <v>83</v>
      </c>
      <c r="R76" s="153">
        <v>448727</v>
      </c>
      <c r="S76" s="153">
        <v>6165</v>
      </c>
      <c r="T76" s="153"/>
      <c r="U76" s="143"/>
      <c r="V76" s="153"/>
      <c r="W76" s="153"/>
      <c r="X76" s="153">
        <v>11</v>
      </c>
      <c r="Y76" s="143">
        <v>83</v>
      </c>
      <c r="Z76" s="153">
        <v>448727</v>
      </c>
      <c r="AA76" s="153">
        <v>6165</v>
      </c>
      <c r="AC76" s="64" t="s">
        <v>222</v>
      </c>
      <c r="AD76" s="132">
        <f t="shared" si="83"/>
        <v>-16</v>
      </c>
      <c r="AE76" s="191">
        <f t="shared" si="84"/>
        <v>-0.21469148074321479</v>
      </c>
      <c r="AF76" s="191">
        <f t="shared" si="85"/>
        <v>7.4938248602608475</v>
      </c>
      <c r="AG76" s="191">
        <f t="shared" si="86"/>
        <v>19.823439978541792</v>
      </c>
      <c r="AH76" s="132">
        <f t="shared" si="87"/>
        <v>0</v>
      </c>
      <c r="AI76" s="191"/>
      <c r="AJ76" s="191"/>
      <c r="AK76" s="191"/>
      <c r="AL76" s="132">
        <f t="shared" si="91"/>
        <v>-16</v>
      </c>
      <c r="AM76" s="191">
        <f t="shared" si="92"/>
        <v>-0.21469148074321479</v>
      </c>
      <c r="AN76" s="191">
        <f t="shared" si="93"/>
        <v>7.4938248602608475</v>
      </c>
      <c r="AO76" s="191">
        <f t="shared" si="94"/>
        <v>19.823439978541817</v>
      </c>
    </row>
    <row r="77" spans="1:41">
      <c r="A77" s="65" t="str">
        <f t="shared" ref="A77:M77" si="101">B153</f>
        <v>Sant Andreu  </v>
      </c>
      <c r="B77" s="132">
        <f t="shared" si="101"/>
        <v>58</v>
      </c>
      <c r="C77" s="143">
        <f t="shared" si="101"/>
        <v>86.487302947069821</v>
      </c>
      <c r="D77" s="132">
        <f t="shared" si="101"/>
        <v>409177.74137931032</v>
      </c>
      <c r="E77" s="132">
        <f t="shared" si="101"/>
        <v>4855.6724629319615</v>
      </c>
      <c r="F77" s="132">
        <f t="shared" si="101"/>
        <v>4</v>
      </c>
      <c r="G77" s="143">
        <f t="shared" si="101"/>
        <v>169.25</v>
      </c>
      <c r="H77" s="132">
        <f t="shared" si="101"/>
        <v>650000</v>
      </c>
      <c r="I77" s="132">
        <f t="shared" si="101"/>
        <v>3840.4726735598229</v>
      </c>
      <c r="J77" s="132">
        <f t="shared" si="101"/>
        <v>54</v>
      </c>
      <c r="K77" s="143">
        <f t="shared" si="101"/>
        <v>80.356732795000909</v>
      </c>
      <c r="L77" s="132">
        <f t="shared" si="101"/>
        <v>391339.05555555556</v>
      </c>
      <c r="M77" s="132">
        <f t="shared" si="101"/>
        <v>4930.8724473298971</v>
      </c>
      <c r="O77" s="64" t="s">
        <v>223</v>
      </c>
      <c r="P77" s="153">
        <v>24</v>
      </c>
      <c r="Q77" s="143">
        <v>76</v>
      </c>
      <c r="R77" s="153">
        <v>387475</v>
      </c>
      <c r="S77" s="153">
        <v>5377</v>
      </c>
      <c r="T77" s="153"/>
      <c r="U77" s="143"/>
      <c r="V77" s="153"/>
      <c r="W77" s="153"/>
      <c r="X77" s="153">
        <v>24</v>
      </c>
      <c r="Y77" s="143">
        <v>76</v>
      </c>
      <c r="Z77" s="153">
        <v>387475</v>
      </c>
      <c r="AA77" s="153">
        <v>5377</v>
      </c>
      <c r="AC77" s="64" t="s">
        <v>223</v>
      </c>
      <c r="AD77" s="132">
        <f t="shared" si="83"/>
        <v>-34</v>
      </c>
      <c r="AE77" s="191">
        <f t="shared" si="84"/>
        <v>-12.125829560771532</v>
      </c>
      <c r="AF77" s="191">
        <f t="shared" si="85"/>
        <v>-5.3039887522111675</v>
      </c>
      <c r="AG77" s="191">
        <f t="shared" si="86"/>
        <v>10.736464229163627</v>
      </c>
      <c r="AH77" s="132">
        <f t="shared" si="87"/>
        <v>-4</v>
      </c>
      <c r="AI77" s="191">
        <f t="shared" si="88"/>
        <v>-100</v>
      </c>
      <c r="AJ77" s="191">
        <f t="shared" si="89"/>
        <v>-100</v>
      </c>
      <c r="AK77" s="191">
        <f t="shared" si="90"/>
        <v>-100</v>
      </c>
      <c r="AL77" s="132">
        <f t="shared" si="91"/>
        <v>-30</v>
      </c>
      <c r="AM77" s="191">
        <f t="shared" si="92"/>
        <v>-5.4217395897807661</v>
      </c>
      <c r="AN77" s="191">
        <f t="shared" si="93"/>
        <v>-0.98739328485117439</v>
      </c>
      <c r="AO77" s="191">
        <f t="shared" si="94"/>
        <v>9.0476392856538848</v>
      </c>
    </row>
    <row r="78" spans="1:41">
      <c r="A78" s="63" t="s">
        <v>224</v>
      </c>
      <c r="B78" s="133">
        <f t="shared" ref="B78:M78" si="102">B177</f>
        <v>110</v>
      </c>
      <c r="C78" s="152">
        <f t="shared" si="102"/>
        <v>85.611982669467565</v>
      </c>
      <c r="D78" s="133">
        <f t="shared" si="102"/>
        <v>494201.03144224192</v>
      </c>
      <c r="E78" s="133">
        <f t="shared" si="102"/>
        <v>5959.7574668732877</v>
      </c>
      <c r="F78" s="133">
        <f t="shared" si="102"/>
        <v>0</v>
      </c>
      <c r="G78" s="152">
        <f t="shared" si="102"/>
        <v>0</v>
      </c>
      <c r="H78" s="133">
        <f t="shared" si="102"/>
        <v>0</v>
      </c>
      <c r="I78" s="133">
        <f t="shared" si="102"/>
        <v>0</v>
      </c>
      <c r="J78" s="133">
        <f t="shared" si="102"/>
        <v>110</v>
      </c>
      <c r="K78" s="152">
        <f t="shared" si="102"/>
        <v>85.611982669467523</v>
      </c>
      <c r="L78" s="133">
        <f t="shared" si="102"/>
        <v>494201.03144224192</v>
      </c>
      <c r="M78" s="133">
        <f t="shared" si="102"/>
        <v>5959.7574668732877</v>
      </c>
      <c r="O78" s="63" t="s">
        <v>224</v>
      </c>
      <c r="P78" s="149">
        <v>252</v>
      </c>
      <c r="Q78" s="152">
        <v>79.599999999999994</v>
      </c>
      <c r="R78" s="149">
        <v>474298</v>
      </c>
      <c r="S78" s="149">
        <v>6313</v>
      </c>
      <c r="T78" s="149"/>
      <c r="U78" s="152"/>
      <c r="V78" s="149"/>
      <c r="W78" s="149"/>
      <c r="X78" s="149">
        <v>252</v>
      </c>
      <c r="Y78" s="171">
        <v>79.599999999999994</v>
      </c>
      <c r="Z78" s="182">
        <v>474298</v>
      </c>
      <c r="AA78" s="182">
        <v>6313</v>
      </c>
      <c r="AC78" s="63" t="s">
        <v>224</v>
      </c>
      <c r="AD78" s="133">
        <f t="shared" si="83"/>
        <v>142</v>
      </c>
      <c r="AE78" s="190">
        <f t="shared" si="84"/>
        <v>-7.0223612186143995</v>
      </c>
      <c r="AF78" s="190">
        <f t="shared" si="85"/>
        <v>-4.0273148326215136</v>
      </c>
      <c r="AG78" s="190">
        <f t="shared" si="86"/>
        <v>5.9271293352149872</v>
      </c>
      <c r="AH78" s="133">
        <f t="shared" si="87"/>
        <v>0</v>
      </c>
      <c r="AI78" s="190"/>
      <c r="AJ78" s="190"/>
      <c r="AK78" s="190"/>
      <c r="AL78" s="133">
        <f t="shared" si="91"/>
        <v>142</v>
      </c>
      <c r="AM78" s="190">
        <f t="shared" si="92"/>
        <v>-7.0223612186143534</v>
      </c>
      <c r="AN78" s="190">
        <f t="shared" si="93"/>
        <v>-4.0273148326215136</v>
      </c>
      <c r="AO78" s="190">
        <f t="shared" si="94"/>
        <v>5.9271293352149872</v>
      </c>
    </row>
    <row r="79" spans="1:41">
      <c r="A79" s="65" t="str">
        <f t="shared" ref="A79:M79" si="103">B154</f>
        <v>Diagonal Mar i el Front Marítim del Poblenou  </v>
      </c>
      <c r="B79" s="132">
        <f t="shared" si="103"/>
        <v>35</v>
      </c>
      <c r="C79" s="143">
        <f t="shared" si="103"/>
        <v>115.8944881889764</v>
      </c>
      <c r="D79" s="132">
        <f t="shared" si="103"/>
        <v>431186.57142857142</v>
      </c>
      <c r="E79" s="132">
        <f t="shared" si="103"/>
        <v>3735.8560750210531</v>
      </c>
      <c r="F79" s="132">
        <f t="shared" si="103"/>
        <v>0</v>
      </c>
      <c r="G79" s="143">
        <f t="shared" si="103"/>
        <v>0</v>
      </c>
      <c r="H79" s="132">
        <f t="shared" si="103"/>
        <v>0</v>
      </c>
      <c r="I79" s="132">
        <f t="shared" si="103"/>
        <v>0</v>
      </c>
      <c r="J79" s="132">
        <f t="shared" si="103"/>
        <v>35</v>
      </c>
      <c r="K79" s="143">
        <f t="shared" si="103"/>
        <v>115.89448818897638</v>
      </c>
      <c r="L79" s="132">
        <f t="shared" si="103"/>
        <v>431186.57142857142</v>
      </c>
      <c r="M79" s="132">
        <f t="shared" si="103"/>
        <v>3735.8560750210522</v>
      </c>
      <c r="O79" s="64" t="s">
        <v>225</v>
      </c>
      <c r="P79" s="153">
        <v>3</v>
      </c>
      <c r="Q79" s="143">
        <v>92</v>
      </c>
      <c r="R79" s="153">
        <v>466667</v>
      </c>
      <c r="S79" s="153">
        <v>5395</v>
      </c>
      <c r="T79" s="153"/>
      <c r="U79" s="143"/>
      <c r="V79" s="153"/>
      <c r="W79" s="153"/>
      <c r="X79" s="153">
        <v>3</v>
      </c>
      <c r="Y79" s="143">
        <v>92</v>
      </c>
      <c r="Z79" s="153">
        <v>466667</v>
      </c>
      <c r="AA79" s="153">
        <v>5395</v>
      </c>
      <c r="AC79" s="64" t="s">
        <v>225</v>
      </c>
      <c r="AD79" s="132">
        <f t="shared" si="83"/>
        <v>-32</v>
      </c>
      <c r="AE79" s="191">
        <f t="shared" si="84"/>
        <v>-20.617450029214748</v>
      </c>
      <c r="AF79" s="191">
        <f t="shared" si="85"/>
        <v>8.228556017845774</v>
      </c>
      <c r="AG79" s="191">
        <f t="shared" si="86"/>
        <v>44.411344860751811</v>
      </c>
      <c r="AH79" s="132">
        <f t="shared" si="87"/>
        <v>0</v>
      </c>
      <c r="AI79" s="191"/>
      <c r="AJ79" s="191"/>
      <c r="AK79" s="191"/>
      <c r="AL79" s="132">
        <f t="shared" si="91"/>
        <v>-32</v>
      </c>
      <c r="AM79" s="191">
        <f t="shared" si="92"/>
        <v>-20.617450029214737</v>
      </c>
      <c r="AN79" s="191">
        <f t="shared" si="93"/>
        <v>8.228556017845774</v>
      </c>
      <c r="AO79" s="191">
        <f t="shared" si="94"/>
        <v>44.411344860751854</v>
      </c>
    </row>
    <row r="80" spans="1:41">
      <c r="A80" s="65" t="str">
        <f t="shared" ref="A80:M80" si="104">B155</f>
        <v>el Besòs i el Maresme  </v>
      </c>
      <c r="B80" s="132">
        <f t="shared" si="104"/>
        <v>19</v>
      </c>
      <c r="C80" s="143">
        <f t="shared" si="104"/>
        <v>113.94985495234148</v>
      </c>
      <c r="D80" s="132">
        <f t="shared" si="104"/>
        <v>814110.52631578944</v>
      </c>
      <c r="E80" s="132">
        <f t="shared" si="104"/>
        <v>6862.9549175740958</v>
      </c>
      <c r="F80" s="132">
        <f t="shared" si="104"/>
        <v>0</v>
      </c>
      <c r="G80" s="143">
        <f t="shared" si="104"/>
        <v>0</v>
      </c>
      <c r="H80" s="132">
        <f t="shared" si="104"/>
        <v>0</v>
      </c>
      <c r="I80" s="132">
        <f t="shared" si="104"/>
        <v>0</v>
      </c>
      <c r="J80" s="132">
        <f t="shared" si="104"/>
        <v>19</v>
      </c>
      <c r="K80" s="143">
        <f t="shared" si="104"/>
        <v>113.94985495234148</v>
      </c>
      <c r="L80" s="132">
        <f t="shared" si="104"/>
        <v>814110.52631578944</v>
      </c>
      <c r="M80" s="132">
        <f t="shared" si="104"/>
        <v>6862.9549175740949</v>
      </c>
      <c r="O80" s="64" t="s">
        <v>226</v>
      </c>
      <c r="P80" s="153">
        <v>16</v>
      </c>
      <c r="Q80" s="143">
        <v>106</v>
      </c>
      <c r="R80" s="153">
        <v>688466</v>
      </c>
      <c r="S80" s="153">
        <v>6708</v>
      </c>
      <c r="T80" s="153"/>
      <c r="U80" s="143"/>
      <c r="V80" s="153"/>
      <c r="W80" s="153"/>
      <c r="X80" s="153">
        <v>16</v>
      </c>
      <c r="Y80" s="143">
        <v>106</v>
      </c>
      <c r="Z80" s="153">
        <v>688466</v>
      </c>
      <c r="AA80" s="153">
        <v>6708</v>
      </c>
      <c r="AC80" s="64" t="s">
        <v>226</v>
      </c>
      <c r="AD80" s="132">
        <f t="shared" si="83"/>
        <v>-3</v>
      </c>
      <c r="AE80" s="191">
        <f t="shared" si="84"/>
        <v>-6.9766257760191435</v>
      </c>
      <c r="AF80" s="191">
        <f t="shared" si="85"/>
        <v>-15.433349926623174</v>
      </c>
      <c r="AG80" s="191">
        <f t="shared" si="86"/>
        <v>-2.2578454825238596</v>
      </c>
      <c r="AH80" s="132">
        <f t="shared" si="87"/>
        <v>0</v>
      </c>
      <c r="AI80" s="191"/>
      <c r="AJ80" s="191"/>
      <c r="AK80" s="191"/>
      <c r="AL80" s="132">
        <f t="shared" si="91"/>
        <v>-3</v>
      </c>
      <c r="AM80" s="191">
        <f t="shared" si="92"/>
        <v>-6.9766257760191435</v>
      </c>
      <c r="AN80" s="191">
        <f t="shared" si="93"/>
        <v>-15.433349926623174</v>
      </c>
      <c r="AO80" s="191">
        <f t="shared" si="94"/>
        <v>-2.2578454825238468</v>
      </c>
    </row>
    <row r="81" spans="1:41">
      <c r="A81" s="65" t="str">
        <f t="shared" ref="A81:M81" si="105">B156</f>
        <v>el Camp de l'Arpa del Clot  </v>
      </c>
      <c r="B81" s="132">
        <f t="shared" si="105"/>
        <v>6</v>
      </c>
      <c r="C81" s="143">
        <f t="shared" si="105"/>
        <v>98.139546456692926</v>
      </c>
      <c r="D81" s="132">
        <f t="shared" si="105"/>
        <v>445575.75757575757</v>
      </c>
      <c r="E81" s="132">
        <f t="shared" si="105"/>
        <v>4520.3227018402076</v>
      </c>
      <c r="F81" s="132">
        <f t="shared" si="105"/>
        <v>0</v>
      </c>
      <c r="G81" s="143">
        <f t="shared" si="105"/>
        <v>0</v>
      </c>
      <c r="H81" s="132">
        <f t="shared" si="105"/>
        <v>0</v>
      </c>
      <c r="I81" s="132">
        <f t="shared" si="105"/>
        <v>0</v>
      </c>
      <c r="J81" s="132">
        <f t="shared" si="105"/>
        <v>6</v>
      </c>
      <c r="K81" s="143">
        <f t="shared" si="105"/>
        <v>98.139546456692912</v>
      </c>
      <c r="L81" s="132">
        <f t="shared" si="105"/>
        <v>445575.75757575757</v>
      </c>
      <c r="M81" s="132">
        <f t="shared" si="105"/>
        <v>4520.3227018402076</v>
      </c>
      <c r="O81" s="64" t="s">
        <v>227</v>
      </c>
      <c r="P81" s="153">
        <v>16</v>
      </c>
      <c r="Q81" s="143">
        <v>70</v>
      </c>
      <c r="R81" s="153">
        <v>352619</v>
      </c>
      <c r="S81" s="153">
        <v>5546</v>
      </c>
      <c r="T81" s="153"/>
      <c r="U81" s="143"/>
      <c r="V81" s="153"/>
      <c r="W81" s="153"/>
      <c r="X81" s="153">
        <v>16</v>
      </c>
      <c r="Y81" s="143">
        <v>70</v>
      </c>
      <c r="Z81" s="153">
        <v>352619</v>
      </c>
      <c r="AA81" s="153">
        <v>5546</v>
      </c>
      <c r="AC81" s="64" t="s">
        <v>227</v>
      </c>
      <c r="AD81" s="132">
        <f t="shared" si="83"/>
        <v>10</v>
      </c>
      <c r="AE81" s="191">
        <f t="shared" si="84"/>
        <v>-28.672994193131267</v>
      </c>
      <c r="AF81" s="191">
        <f t="shared" si="85"/>
        <v>-20.862166757344937</v>
      </c>
      <c r="AG81" s="191">
        <f t="shared" si="86"/>
        <v>22.690355662931825</v>
      </c>
      <c r="AH81" s="132">
        <f t="shared" si="87"/>
        <v>0</v>
      </c>
      <c r="AI81" s="191"/>
      <c r="AJ81" s="191"/>
      <c r="AK81" s="191"/>
      <c r="AL81" s="132">
        <f t="shared" si="91"/>
        <v>10</v>
      </c>
      <c r="AM81" s="191">
        <f t="shared" si="92"/>
        <v>-28.672994193131256</v>
      </c>
      <c r="AN81" s="191">
        <f t="shared" si="93"/>
        <v>-20.862166757344937</v>
      </c>
      <c r="AO81" s="191">
        <f t="shared" si="94"/>
        <v>22.690355662931825</v>
      </c>
    </row>
    <row r="82" spans="1:41">
      <c r="A82" s="65" t="str">
        <f t="shared" ref="A82:M82" si="106">B157</f>
        <v>el Clot  </v>
      </c>
      <c r="B82" s="132">
        <f t="shared" si="106"/>
        <v>13</v>
      </c>
      <c r="C82" s="143">
        <f t="shared" si="106"/>
        <v>66.858453846153836</v>
      </c>
      <c r="D82" s="132">
        <f t="shared" si="106"/>
        <v>377692.30769230769</v>
      </c>
      <c r="E82" s="132">
        <f t="shared" si="106"/>
        <v>5649.4811700573955</v>
      </c>
      <c r="F82" s="132">
        <f t="shared" si="106"/>
        <v>0</v>
      </c>
      <c r="G82" s="143">
        <f t="shared" si="106"/>
        <v>0</v>
      </c>
      <c r="H82" s="132">
        <f t="shared" si="106"/>
        <v>0</v>
      </c>
      <c r="I82" s="132">
        <f t="shared" si="106"/>
        <v>0</v>
      </c>
      <c r="J82" s="132">
        <f t="shared" si="106"/>
        <v>13</v>
      </c>
      <c r="K82" s="143">
        <f t="shared" si="106"/>
        <v>66.858453846153836</v>
      </c>
      <c r="L82" s="132">
        <f t="shared" si="106"/>
        <v>377692.30769230769</v>
      </c>
      <c r="M82" s="132">
        <f t="shared" si="106"/>
        <v>5649.4811700573964</v>
      </c>
      <c r="O82" s="64" t="s">
        <v>228</v>
      </c>
      <c r="P82" s="153">
        <v>118</v>
      </c>
      <c r="Q82" s="143">
        <v>85</v>
      </c>
      <c r="R82" s="153">
        <v>459022</v>
      </c>
      <c r="S82" s="153">
        <v>5692</v>
      </c>
      <c r="T82" s="153"/>
      <c r="U82" s="143"/>
      <c r="V82" s="153"/>
      <c r="W82" s="153"/>
      <c r="X82" s="153">
        <v>118</v>
      </c>
      <c r="Y82" s="143">
        <v>85</v>
      </c>
      <c r="Z82" s="153">
        <v>459022</v>
      </c>
      <c r="AA82" s="153">
        <v>5692</v>
      </c>
      <c r="AC82" s="64" t="s">
        <v>228</v>
      </c>
      <c r="AD82" s="132">
        <f t="shared" si="83"/>
        <v>105</v>
      </c>
      <c r="AE82" s="191">
        <f t="shared" si="84"/>
        <v>27.134259185220138</v>
      </c>
      <c r="AF82" s="191">
        <f t="shared" si="85"/>
        <v>21.533319755600814</v>
      </c>
      <c r="AG82" s="191">
        <f t="shared" si="86"/>
        <v>0.75261477404256105</v>
      </c>
      <c r="AH82" s="132">
        <f t="shared" si="87"/>
        <v>0</v>
      </c>
      <c r="AI82" s="191"/>
      <c r="AJ82" s="191"/>
      <c r="AK82" s="191"/>
      <c r="AL82" s="132">
        <f t="shared" si="91"/>
        <v>105</v>
      </c>
      <c r="AM82" s="191">
        <f t="shared" si="92"/>
        <v>27.134259185220138</v>
      </c>
      <c r="AN82" s="191">
        <f t="shared" si="93"/>
        <v>21.533319755600814</v>
      </c>
      <c r="AO82" s="191">
        <f t="shared" si="94"/>
        <v>0.75261477404254484</v>
      </c>
    </row>
    <row r="83" spans="1:41">
      <c r="A83" s="65" t="str">
        <f t="shared" ref="A83:M83" si="107">B158</f>
        <v>el Parc i la Llacuna del Poblenou  </v>
      </c>
      <c r="B83" s="132">
        <f t="shared" si="107"/>
        <v>13</v>
      </c>
      <c r="C83" s="143">
        <f t="shared" si="107"/>
        <v>48.30923076923078</v>
      </c>
      <c r="D83" s="132">
        <f t="shared" si="107"/>
        <v>381307.69230769231</v>
      </c>
      <c r="E83" s="132">
        <f t="shared" si="107"/>
        <v>7927.6308311734265</v>
      </c>
      <c r="F83" s="132">
        <f t="shared" si="107"/>
        <v>0</v>
      </c>
      <c r="G83" s="143">
        <f t="shared" si="107"/>
        <v>0</v>
      </c>
      <c r="H83" s="132">
        <f t="shared" si="107"/>
        <v>0</v>
      </c>
      <c r="I83" s="132">
        <f t="shared" si="107"/>
        <v>0</v>
      </c>
      <c r="J83" s="132">
        <f t="shared" si="107"/>
        <v>13</v>
      </c>
      <c r="K83" s="143">
        <f t="shared" si="107"/>
        <v>48.309230769230766</v>
      </c>
      <c r="L83" s="132">
        <f t="shared" si="107"/>
        <v>381307.69230769231</v>
      </c>
      <c r="M83" s="132">
        <f t="shared" si="107"/>
        <v>7927.6308311734265</v>
      </c>
      <c r="O83" s="64" t="s">
        <v>229</v>
      </c>
      <c r="P83" s="153">
        <v>11</v>
      </c>
      <c r="Q83" s="143">
        <v>67</v>
      </c>
      <c r="R83" s="153">
        <v>436091</v>
      </c>
      <c r="S83" s="153">
        <v>7061</v>
      </c>
      <c r="T83" s="153"/>
      <c r="U83" s="143"/>
      <c r="V83" s="153"/>
      <c r="W83" s="153"/>
      <c r="X83" s="153">
        <v>11</v>
      </c>
      <c r="Y83" s="143">
        <v>67</v>
      </c>
      <c r="Z83" s="153">
        <v>436091</v>
      </c>
      <c r="AA83" s="153">
        <v>7061</v>
      </c>
      <c r="AC83" s="64" t="s">
        <v>229</v>
      </c>
      <c r="AD83" s="132">
        <f t="shared" si="83"/>
        <v>-2</v>
      </c>
      <c r="AE83" s="191">
        <f t="shared" si="84"/>
        <v>38.68985064169928</v>
      </c>
      <c r="AF83" s="191">
        <f t="shared" si="85"/>
        <v>14.367218075448859</v>
      </c>
      <c r="AG83" s="191">
        <f t="shared" si="86"/>
        <v>-10.931775831003852</v>
      </c>
      <c r="AH83" s="132">
        <f t="shared" si="87"/>
        <v>0</v>
      </c>
      <c r="AI83" s="191"/>
      <c r="AJ83" s="191"/>
      <c r="AK83" s="191"/>
      <c r="AL83" s="132">
        <f t="shared" si="91"/>
        <v>-2</v>
      </c>
      <c r="AM83" s="191">
        <f t="shared" si="92"/>
        <v>38.689850641699323</v>
      </c>
      <c r="AN83" s="191">
        <f t="shared" si="93"/>
        <v>14.367218075448859</v>
      </c>
      <c r="AO83" s="191">
        <f t="shared" si="94"/>
        <v>-10.931775831003852</v>
      </c>
    </row>
    <row r="84" spans="1:41">
      <c r="A84" s="65" t="str">
        <f t="shared" ref="A84:M84" si="108">B159</f>
        <v>el Poblenou  </v>
      </c>
      <c r="B84" s="132">
        <f t="shared" si="108"/>
        <v>24</v>
      </c>
      <c r="C84" s="143">
        <f t="shared" si="108"/>
        <v>70.520321803409814</v>
      </c>
      <c r="D84" s="132">
        <f t="shared" si="108"/>
        <v>515333.33333333331</v>
      </c>
      <c r="E84" s="132">
        <f t="shared" si="108"/>
        <v>7062.2991055735483</v>
      </c>
      <c r="F84" s="132">
        <f t="shared" si="108"/>
        <v>0</v>
      </c>
      <c r="G84" s="143">
        <f t="shared" si="108"/>
        <v>0</v>
      </c>
      <c r="H84" s="132">
        <f t="shared" si="108"/>
        <v>0</v>
      </c>
      <c r="I84" s="132">
        <f t="shared" si="108"/>
        <v>0</v>
      </c>
      <c r="J84" s="132">
        <f t="shared" si="108"/>
        <v>24</v>
      </c>
      <c r="K84" s="143">
        <f t="shared" si="108"/>
        <v>70.520321803409814</v>
      </c>
      <c r="L84" s="132">
        <f t="shared" si="108"/>
        <v>515333.33333333331</v>
      </c>
      <c r="M84" s="132">
        <f t="shared" si="108"/>
        <v>7062.2991055735483</v>
      </c>
      <c r="O84" s="64" t="s">
        <v>230</v>
      </c>
      <c r="P84" s="153">
        <v>88</v>
      </c>
      <c r="Q84" s="143">
        <v>70</v>
      </c>
      <c r="R84" s="153">
        <v>483101</v>
      </c>
      <c r="S84" s="153">
        <v>7145</v>
      </c>
      <c r="T84" s="153"/>
      <c r="U84" s="143"/>
      <c r="V84" s="153"/>
      <c r="W84" s="153"/>
      <c r="X84" s="153">
        <v>88</v>
      </c>
      <c r="Y84" s="143">
        <v>70</v>
      </c>
      <c r="Z84" s="153">
        <v>483101</v>
      </c>
      <c r="AA84" s="153">
        <v>7145</v>
      </c>
      <c r="AC84" s="64" t="s">
        <v>230</v>
      </c>
      <c r="AD84" s="132">
        <f t="shared" si="83"/>
        <v>64</v>
      </c>
      <c r="AE84" s="191">
        <f t="shared" si="84"/>
        <v>-0.73783242915470582</v>
      </c>
      <c r="AF84" s="191">
        <f t="shared" si="85"/>
        <v>-6.2546571798188841</v>
      </c>
      <c r="AG84" s="191">
        <f t="shared" si="86"/>
        <v>1.1710194256879369</v>
      </c>
      <c r="AH84" s="132">
        <f t="shared" si="87"/>
        <v>0</v>
      </c>
      <c r="AI84" s="191"/>
      <c r="AJ84" s="191"/>
      <c r="AK84" s="191"/>
      <c r="AL84" s="132">
        <f t="shared" si="91"/>
        <v>64</v>
      </c>
      <c r="AM84" s="191">
        <f t="shared" si="92"/>
        <v>-0.73783242915470582</v>
      </c>
      <c r="AN84" s="191">
        <f t="shared" si="93"/>
        <v>-6.2546571798188841</v>
      </c>
      <c r="AO84" s="191">
        <f t="shared" si="94"/>
        <v>1.1710194256879369</v>
      </c>
    </row>
    <row r="85" spans="1:41">
      <c r="A85" s="65" t="str">
        <f t="shared" ref="A85:M85" si="109">B160</f>
        <v>la Verneda i la Pau  </v>
      </c>
      <c r="B85" s="132">
        <f t="shared" si="109"/>
        <v>0</v>
      </c>
      <c r="C85" s="143">
        <f t="shared" si="109"/>
        <v>0</v>
      </c>
      <c r="D85" s="132">
        <f t="shared" si="109"/>
        <v>0</v>
      </c>
      <c r="E85" s="132">
        <f t="shared" si="109"/>
        <v>0</v>
      </c>
      <c r="F85" s="132">
        <f t="shared" si="109"/>
        <v>0</v>
      </c>
      <c r="G85" s="143">
        <f t="shared" si="109"/>
        <v>0</v>
      </c>
      <c r="H85" s="132">
        <f t="shared" si="109"/>
        <v>0</v>
      </c>
      <c r="I85" s="132">
        <f t="shared" si="109"/>
        <v>0</v>
      </c>
      <c r="J85" s="132">
        <f t="shared" si="109"/>
        <v>0</v>
      </c>
      <c r="K85" s="143">
        <f t="shared" si="109"/>
        <v>0</v>
      </c>
      <c r="L85" s="132">
        <f t="shared" si="109"/>
        <v>0</v>
      </c>
      <c r="M85" s="132">
        <f t="shared" si="109"/>
        <v>0</v>
      </c>
      <c r="O85" s="64" t="s">
        <v>231</v>
      </c>
      <c r="P85" s="153"/>
      <c r="Q85" s="143"/>
      <c r="R85" s="153"/>
      <c r="S85" s="153"/>
      <c r="T85" s="153"/>
      <c r="U85" s="143"/>
      <c r="V85" s="153"/>
      <c r="W85" s="153"/>
      <c r="X85" s="153"/>
      <c r="Y85" s="143"/>
      <c r="Z85" s="153"/>
      <c r="AA85" s="153"/>
      <c r="AC85" s="64" t="s">
        <v>231</v>
      </c>
      <c r="AD85" s="132">
        <f t="shared" si="83"/>
        <v>0</v>
      </c>
      <c r="AE85" s="191"/>
      <c r="AF85" s="191"/>
      <c r="AG85" s="191"/>
      <c r="AH85" s="132">
        <f t="shared" si="87"/>
        <v>0</v>
      </c>
      <c r="AI85" s="191"/>
      <c r="AJ85" s="191"/>
      <c r="AK85" s="191"/>
      <c r="AL85" s="132">
        <f t="shared" si="91"/>
        <v>0</v>
      </c>
      <c r="AM85" s="191"/>
      <c r="AN85" s="191"/>
      <c r="AO85" s="191"/>
    </row>
    <row r="86" spans="1:41">
      <c r="A86" s="65" t="str">
        <f t="shared" ref="A86:M86" si="110">B161</f>
        <v>la Vila Olímpica del Poblenou  </v>
      </c>
      <c r="B86" s="132">
        <f t="shared" si="110"/>
        <v>0</v>
      </c>
      <c r="C86" s="143">
        <f t="shared" si="110"/>
        <v>0</v>
      </c>
      <c r="D86" s="132">
        <f t="shared" si="110"/>
        <v>0</v>
      </c>
      <c r="E86" s="132">
        <f t="shared" si="110"/>
        <v>0</v>
      </c>
      <c r="F86" s="132">
        <f t="shared" si="110"/>
        <v>0</v>
      </c>
      <c r="G86" s="143">
        <f t="shared" si="110"/>
        <v>0</v>
      </c>
      <c r="H86" s="132">
        <f t="shared" si="110"/>
        <v>0</v>
      </c>
      <c r="I86" s="132">
        <f t="shared" si="110"/>
        <v>0</v>
      </c>
      <c r="J86" s="132">
        <f t="shared" si="110"/>
        <v>0</v>
      </c>
      <c r="K86" s="143">
        <f t="shared" si="110"/>
        <v>0</v>
      </c>
      <c r="L86" s="132">
        <f t="shared" si="110"/>
        <v>0</v>
      </c>
      <c r="M86" s="132">
        <f t="shared" si="110"/>
        <v>0</v>
      </c>
      <c r="O86" s="64" t="s">
        <v>232</v>
      </c>
      <c r="P86" s="153"/>
      <c r="Q86" s="143"/>
      <c r="R86" s="153"/>
      <c r="S86" s="153"/>
      <c r="T86" s="153"/>
      <c r="U86" s="143"/>
      <c r="V86" s="153"/>
      <c r="W86" s="153"/>
      <c r="X86" s="153"/>
      <c r="Y86" s="143"/>
      <c r="Z86" s="153"/>
      <c r="AA86" s="153"/>
      <c r="AC86" s="64" t="s">
        <v>232</v>
      </c>
      <c r="AD86" s="132">
        <f t="shared" si="83"/>
        <v>0</v>
      </c>
      <c r="AE86" s="191"/>
      <c r="AF86" s="191"/>
      <c r="AG86" s="191"/>
      <c r="AH86" s="132">
        <f t="shared" si="87"/>
        <v>0</v>
      </c>
      <c r="AI86" s="191"/>
      <c r="AJ86" s="191"/>
      <c r="AK86" s="191"/>
      <c r="AL86" s="132">
        <f t="shared" si="91"/>
        <v>0</v>
      </c>
      <c r="AM86" s="191"/>
      <c r="AN86" s="191"/>
      <c r="AO86" s="191"/>
    </row>
    <row r="87" spans="1:41">
      <c r="A87" s="65" t="str">
        <f t="shared" ref="A87:M87" si="111">B162</f>
        <v>Provençals del Poblenou  </v>
      </c>
      <c r="B87" s="132">
        <f t="shared" si="111"/>
        <v>0</v>
      </c>
      <c r="C87" s="143">
        <f t="shared" si="111"/>
        <v>0</v>
      </c>
      <c r="D87" s="132">
        <f t="shared" si="111"/>
        <v>0</v>
      </c>
      <c r="E87" s="132">
        <f t="shared" si="111"/>
        <v>0</v>
      </c>
      <c r="F87" s="132">
        <f t="shared" si="111"/>
        <v>0</v>
      </c>
      <c r="G87" s="143">
        <f t="shared" si="111"/>
        <v>0</v>
      </c>
      <c r="H87" s="132">
        <f t="shared" si="111"/>
        <v>0</v>
      </c>
      <c r="I87" s="132">
        <f t="shared" si="111"/>
        <v>0</v>
      </c>
      <c r="J87" s="132">
        <f t="shared" si="111"/>
        <v>0</v>
      </c>
      <c r="K87" s="143">
        <f t="shared" si="111"/>
        <v>0</v>
      </c>
      <c r="L87" s="132">
        <f t="shared" si="111"/>
        <v>0</v>
      </c>
      <c r="M87" s="132">
        <f t="shared" si="111"/>
        <v>0</v>
      </c>
      <c r="O87" s="64" t="s">
        <v>233</v>
      </c>
      <c r="P87" s="153"/>
      <c r="Q87" s="143"/>
      <c r="R87" s="153"/>
      <c r="S87" s="153"/>
      <c r="T87" s="153"/>
      <c r="U87" s="143"/>
      <c r="V87" s="153"/>
      <c r="W87" s="153"/>
      <c r="X87" s="153"/>
      <c r="Y87" s="143"/>
      <c r="Z87" s="153"/>
      <c r="AA87" s="153"/>
      <c r="AC87" s="64" t="s">
        <v>233</v>
      </c>
      <c r="AD87" s="132">
        <f t="shared" si="83"/>
        <v>0</v>
      </c>
      <c r="AE87" s="191"/>
      <c r="AF87" s="191"/>
      <c r="AG87" s="191"/>
      <c r="AH87" s="132">
        <f t="shared" si="87"/>
        <v>0</v>
      </c>
      <c r="AI87" s="191"/>
      <c r="AJ87" s="191"/>
      <c r="AK87" s="191"/>
      <c r="AL87" s="132">
        <f t="shared" si="91"/>
        <v>0</v>
      </c>
      <c r="AM87" s="191"/>
      <c r="AN87" s="191"/>
      <c r="AO87" s="191"/>
    </row>
    <row r="88" spans="1:41">
      <c r="A88" s="65" t="str">
        <f t="shared" ref="A88:M88" si="112">B163</f>
        <v>Sant Martí de Provençals  </v>
      </c>
      <c r="B88" s="132">
        <f t="shared" si="112"/>
        <v>0</v>
      </c>
      <c r="C88" s="143">
        <f t="shared" si="112"/>
        <v>0</v>
      </c>
      <c r="D88" s="132">
        <f t="shared" si="112"/>
        <v>0</v>
      </c>
      <c r="E88" s="132">
        <f t="shared" si="112"/>
        <v>0</v>
      </c>
      <c r="F88" s="132">
        <f t="shared" si="112"/>
        <v>0</v>
      </c>
      <c r="G88" s="143">
        <f t="shared" si="112"/>
        <v>0</v>
      </c>
      <c r="H88" s="132">
        <f t="shared" si="112"/>
        <v>0</v>
      </c>
      <c r="I88" s="132">
        <f t="shared" si="112"/>
        <v>0</v>
      </c>
      <c r="J88" s="132">
        <f t="shared" si="112"/>
        <v>0</v>
      </c>
      <c r="K88" s="143">
        <f t="shared" si="112"/>
        <v>0</v>
      </c>
      <c r="L88" s="132">
        <f t="shared" si="112"/>
        <v>0</v>
      </c>
      <c r="M88" s="132">
        <f t="shared" si="112"/>
        <v>0</v>
      </c>
      <c r="O88" s="64" t="s">
        <v>234</v>
      </c>
      <c r="P88" s="153"/>
      <c r="Q88" s="143"/>
      <c r="R88" s="153"/>
      <c r="S88" s="153"/>
      <c r="T88" s="153"/>
      <c r="U88" s="143"/>
      <c r="V88" s="153"/>
      <c r="W88" s="153"/>
      <c r="X88" s="153"/>
      <c r="Y88" s="143"/>
      <c r="Z88" s="153"/>
      <c r="AA88" s="153"/>
      <c r="AC88" s="64" t="s">
        <v>234</v>
      </c>
      <c r="AD88" s="132">
        <f t="shared" si="83"/>
        <v>0</v>
      </c>
      <c r="AE88" s="191"/>
      <c r="AF88" s="191"/>
      <c r="AG88" s="191"/>
      <c r="AH88" s="132">
        <f t="shared" si="87"/>
        <v>0</v>
      </c>
      <c r="AI88" s="191"/>
      <c r="AJ88" s="191"/>
      <c r="AK88" s="191"/>
      <c r="AL88" s="132">
        <f t="shared" si="91"/>
        <v>0</v>
      </c>
      <c r="AM88" s="191"/>
      <c r="AN88" s="191"/>
      <c r="AO88" s="191"/>
    </row>
    <row r="90" spans="1:41">
      <c r="A90" s="154" t="s">
        <v>242</v>
      </c>
      <c r="B90" s="154" t="s">
        <v>243</v>
      </c>
      <c r="C90" s="154" t="s">
        <v>245</v>
      </c>
      <c r="D90" s="154" t="s">
        <v>246</v>
      </c>
      <c r="E90" s="154" t="s">
        <v>247</v>
      </c>
      <c r="F90" s="154" t="s">
        <v>248</v>
      </c>
      <c r="G90" s="154" t="s">
        <v>249</v>
      </c>
      <c r="H90" s="154" t="s">
        <v>250</v>
      </c>
      <c r="I90" s="154" t="s">
        <v>251</v>
      </c>
      <c r="J90" s="154" t="s">
        <v>252</v>
      </c>
      <c r="K90" s="154" t="s">
        <v>253</v>
      </c>
      <c r="L90" s="154" t="s">
        <v>254</v>
      </c>
      <c r="M90" s="154" t="s">
        <v>255</v>
      </c>
      <c r="N90" s="154" t="s">
        <v>256</v>
      </c>
      <c r="O90" s="154" t="s">
        <v>255</v>
      </c>
      <c r="P90" s="154" t="s">
        <v>256</v>
      </c>
    </row>
    <row r="91" spans="1:41">
      <c r="A91" s="147" t="s">
        <v>152</v>
      </c>
      <c r="B91" s="147" t="s">
        <v>153</v>
      </c>
      <c r="C91" s="145">
        <v>28</v>
      </c>
      <c r="D91" s="138">
        <v>109.9908252674811</v>
      </c>
      <c r="E91" s="138">
        <v>786022.72727272729</v>
      </c>
      <c r="F91" s="138">
        <v>7324.9719021083029</v>
      </c>
      <c r="G91" s="140"/>
      <c r="H91" s="140"/>
      <c r="I91" s="140"/>
      <c r="J91" s="140"/>
      <c r="K91" s="145">
        <v>28</v>
      </c>
      <c r="L91" s="138">
        <v>109.99082526748109</v>
      </c>
      <c r="M91" s="138">
        <v>786022.72727272729</v>
      </c>
      <c r="N91" s="138">
        <v>7324.9719021083056</v>
      </c>
      <c r="O91" s="138">
        <v>786022.72727272729</v>
      </c>
      <c r="P91" s="138">
        <v>7324.9719021083056</v>
      </c>
    </row>
    <row r="92" spans="1:41">
      <c r="A92" s="147" t="s">
        <v>152</v>
      </c>
      <c r="B92" s="147" t="s">
        <v>154</v>
      </c>
      <c r="C92" s="145">
        <v>9</v>
      </c>
      <c r="D92" s="138">
        <v>93.885638805129986</v>
      </c>
      <c r="E92" s="138">
        <v>554687.5</v>
      </c>
      <c r="F92" s="138">
        <v>6050.2093394697276</v>
      </c>
      <c r="G92" s="140"/>
      <c r="H92" s="140"/>
      <c r="I92" s="140"/>
      <c r="J92" s="140"/>
      <c r="K92" s="145">
        <v>9</v>
      </c>
      <c r="L92" s="138">
        <v>93.885638805129986</v>
      </c>
      <c r="M92" s="138">
        <v>554687.5</v>
      </c>
      <c r="N92" s="138">
        <v>6050.2093394697276</v>
      </c>
      <c r="O92" s="138">
        <v>554687.5</v>
      </c>
      <c r="P92" s="138">
        <v>6050.2093394697276</v>
      </c>
    </row>
    <row r="93" spans="1:41">
      <c r="A93" s="147" t="s">
        <v>152</v>
      </c>
      <c r="B93" s="147" t="s">
        <v>155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</row>
    <row r="94" spans="1:41" ht="31.5">
      <c r="A94" s="147" t="s">
        <v>152</v>
      </c>
      <c r="B94" s="147" t="s">
        <v>156</v>
      </c>
      <c r="C94" s="145">
        <v>17</v>
      </c>
      <c r="D94" s="138">
        <v>96.0507095231427</v>
      </c>
      <c r="E94" s="138">
        <v>824941.17647058819</v>
      </c>
      <c r="F94" s="138">
        <v>8542.2987360734041</v>
      </c>
      <c r="G94" s="140"/>
      <c r="H94" s="140"/>
      <c r="I94" s="140"/>
      <c r="J94" s="140"/>
      <c r="K94" s="145">
        <v>17</v>
      </c>
      <c r="L94" s="138">
        <v>96.0507095231427</v>
      </c>
      <c r="M94" s="138">
        <v>824941.17647058819</v>
      </c>
      <c r="N94" s="138">
        <v>8542.2987360734041</v>
      </c>
      <c r="O94" s="138">
        <v>824941.17647058819</v>
      </c>
      <c r="P94" s="138">
        <v>8542.2987360734041</v>
      </c>
    </row>
    <row r="95" spans="1:41">
      <c r="A95" s="147" t="s">
        <v>157</v>
      </c>
      <c r="B95" s="147" t="s">
        <v>158</v>
      </c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</row>
    <row r="96" spans="1:41" ht="21">
      <c r="A96" s="147" t="s">
        <v>157</v>
      </c>
      <c r="B96" s="147" t="s">
        <v>159</v>
      </c>
      <c r="C96" s="145">
        <v>16</v>
      </c>
      <c r="D96" s="138">
        <v>124.37321850393703</v>
      </c>
      <c r="E96" s="138">
        <v>1332397.7272727273</v>
      </c>
      <c r="F96" s="138">
        <v>12318.332005663382</v>
      </c>
      <c r="G96" s="140"/>
      <c r="H96" s="140"/>
      <c r="I96" s="140"/>
      <c r="J96" s="140"/>
      <c r="K96" s="145">
        <v>16</v>
      </c>
      <c r="L96" s="138">
        <v>124.37321850393701</v>
      </c>
      <c r="M96" s="138">
        <v>1332397.7272727273</v>
      </c>
      <c r="N96" s="138">
        <v>12318.33200566338</v>
      </c>
      <c r="O96" s="138">
        <v>1332397.7272727273</v>
      </c>
      <c r="P96" s="138">
        <v>12318.33200566338</v>
      </c>
    </row>
    <row r="97" spans="1:16" ht="21">
      <c r="A97" s="147" t="s">
        <v>157</v>
      </c>
      <c r="B97" s="147" t="s">
        <v>160</v>
      </c>
      <c r="C97" s="145">
        <v>13</v>
      </c>
      <c r="D97" s="138">
        <v>86.403700364824701</v>
      </c>
      <c r="E97" s="138">
        <v>594176.92307692312</v>
      </c>
      <c r="F97" s="138">
        <v>6905.4646740074031</v>
      </c>
      <c r="G97" s="140"/>
      <c r="H97" s="140"/>
      <c r="I97" s="140"/>
      <c r="J97" s="140"/>
      <c r="K97" s="145">
        <v>13</v>
      </c>
      <c r="L97" s="138">
        <v>86.403700364824701</v>
      </c>
      <c r="M97" s="138">
        <v>594176.92307692312</v>
      </c>
      <c r="N97" s="138">
        <v>6905.464674007404</v>
      </c>
      <c r="O97" s="138">
        <v>594176.92307692312</v>
      </c>
      <c r="P97" s="138">
        <v>6905.464674007404</v>
      </c>
    </row>
    <row r="98" spans="1:16" ht="21">
      <c r="A98" s="147" t="s">
        <v>157</v>
      </c>
      <c r="B98" s="147" t="s">
        <v>161</v>
      </c>
      <c r="C98" s="145">
        <v>71</v>
      </c>
      <c r="D98" s="138">
        <v>57.878641584672472</v>
      </c>
      <c r="E98" s="138">
        <v>358116.07142857142</v>
      </c>
      <c r="F98" s="138">
        <v>6760.7765926671027</v>
      </c>
      <c r="G98" s="140"/>
      <c r="H98" s="140"/>
      <c r="I98" s="140"/>
      <c r="J98" s="140"/>
      <c r="K98" s="145">
        <v>71</v>
      </c>
      <c r="L98" s="138">
        <v>57.878641584672515</v>
      </c>
      <c r="M98" s="138">
        <v>358116.07142857142</v>
      </c>
      <c r="N98" s="138">
        <v>6760.7765926671036</v>
      </c>
      <c r="O98" s="138">
        <v>358116.07142857142</v>
      </c>
      <c r="P98" s="138">
        <v>6760.7765926671036</v>
      </c>
    </row>
    <row r="99" spans="1:16" ht="21">
      <c r="A99" s="147" t="s">
        <v>157</v>
      </c>
      <c r="B99" s="147" t="s">
        <v>162</v>
      </c>
      <c r="C99" s="145">
        <v>96</v>
      </c>
      <c r="D99" s="138">
        <v>97.069784971195716</v>
      </c>
      <c r="E99" s="138">
        <v>1034035.2112676057</v>
      </c>
      <c r="F99" s="138">
        <v>10155.328411260924</v>
      </c>
      <c r="G99" s="140"/>
      <c r="H99" s="140"/>
      <c r="I99" s="140"/>
      <c r="J99" s="140"/>
      <c r="K99" s="145">
        <v>96</v>
      </c>
      <c r="L99" s="138">
        <v>97.069784971195773</v>
      </c>
      <c r="M99" s="138">
        <v>1034035.2112676057</v>
      </c>
      <c r="N99" s="138">
        <v>10155.328411260924</v>
      </c>
      <c r="O99" s="138">
        <v>1034035.2112676057</v>
      </c>
      <c r="P99" s="138">
        <v>10155.328411260924</v>
      </c>
    </row>
    <row r="100" spans="1:16">
      <c r="A100" s="147" t="s">
        <v>157</v>
      </c>
      <c r="B100" s="147" t="s">
        <v>163</v>
      </c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</row>
    <row r="101" spans="1:16" ht="31.5">
      <c r="A101" s="147" t="s">
        <v>164</v>
      </c>
      <c r="B101" s="147" t="s">
        <v>165</v>
      </c>
      <c r="C101" s="145">
        <v>19</v>
      </c>
      <c r="D101" s="138">
        <v>69.630413168978137</v>
      </c>
      <c r="E101" s="138">
        <v>458111.11111111112</v>
      </c>
      <c r="F101" s="138">
        <v>6419.3672832042012</v>
      </c>
      <c r="G101" s="140"/>
      <c r="H101" s="140"/>
      <c r="I101" s="140"/>
      <c r="J101" s="140"/>
      <c r="K101" s="145">
        <v>19</v>
      </c>
      <c r="L101" s="138">
        <v>69.630413168978123</v>
      </c>
      <c r="M101" s="138">
        <v>458111.11111111112</v>
      </c>
      <c r="N101" s="138">
        <v>6419.3672832042012</v>
      </c>
      <c r="O101" s="138">
        <v>458111.11111111112</v>
      </c>
      <c r="P101" s="138">
        <v>6419.3672832042012</v>
      </c>
    </row>
    <row r="102" spans="1:16">
      <c r="A102" s="147" t="s">
        <v>164</v>
      </c>
      <c r="B102" s="147" t="s">
        <v>166</v>
      </c>
      <c r="C102" s="145">
        <v>8</v>
      </c>
      <c r="D102" s="138">
        <v>81.63624999999999</v>
      </c>
      <c r="E102" s="138">
        <v>395000</v>
      </c>
      <c r="F102" s="138">
        <v>5039.7528333012251</v>
      </c>
      <c r="G102" s="140"/>
      <c r="H102" s="140"/>
      <c r="I102" s="140"/>
      <c r="J102" s="140"/>
      <c r="K102" s="145">
        <v>8</v>
      </c>
      <c r="L102" s="138">
        <v>81.63624999999999</v>
      </c>
      <c r="M102" s="138">
        <v>395000</v>
      </c>
      <c r="N102" s="138">
        <v>5039.7528333012242</v>
      </c>
      <c r="O102" s="138">
        <v>395000</v>
      </c>
      <c r="P102" s="138">
        <v>5039.7528333012242</v>
      </c>
    </row>
    <row r="103" spans="1:16">
      <c r="A103" s="147" t="s">
        <v>164</v>
      </c>
      <c r="B103" s="147" t="s">
        <v>167</v>
      </c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</row>
    <row r="104" spans="1:16" ht="21">
      <c r="A104" s="147" t="s">
        <v>164</v>
      </c>
      <c r="B104" s="147" t="s">
        <v>168</v>
      </c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</row>
    <row r="105" spans="1:16">
      <c r="A105" s="147" t="s">
        <v>164</v>
      </c>
      <c r="B105" s="147" t="s">
        <v>169</v>
      </c>
      <c r="C105" s="145">
        <v>5</v>
      </c>
      <c r="D105" s="138">
        <v>86.703937007874018</v>
      </c>
      <c r="E105" s="138">
        <v>325000</v>
      </c>
      <c r="F105" s="138">
        <v>3762.146391620076</v>
      </c>
      <c r="G105" s="140"/>
      <c r="H105" s="140"/>
      <c r="I105" s="140"/>
      <c r="J105" s="140"/>
      <c r="K105" s="145">
        <v>5</v>
      </c>
      <c r="L105" s="138">
        <v>86.703937007874018</v>
      </c>
      <c r="M105" s="138">
        <v>325000</v>
      </c>
      <c r="N105" s="138">
        <v>3762.146391620076</v>
      </c>
      <c r="O105" s="138">
        <v>325000</v>
      </c>
      <c r="P105" s="138">
        <v>3762.146391620076</v>
      </c>
    </row>
    <row r="106" spans="1:16" ht="31.5">
      <c r="A106" s="147" t="s">
        <v>164</v>
      </c>
      <c r="B106" s="147" t="s">
        <v>170</v>
      </c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</row>
    <row r="107" spans="1:16">
      <c r="A107" s="147" t="s">
        <v>164</v>
      </c>
      <c r="B107" s="147" t="s">
        <v>171</v>
      </c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</row>
    <row r="108" spans="1:16">
      <c r="A108" s="147" t="s">
        <v>164</v>
      </c>
      <c r="B108" s="147" t="s">
        <v>172</v>
      </c>
      <c r="C108" s="145">
        <v>1</v>
      </c>
      <c r="D108" s="138">
        <v>74</v>
      </c>
      <c r="E108" s="138">
        <v>482678</v>
      </c>
      <c r="F108" s="138">
        <v>6522.6756756756758</v>
      </c>
      <c r="G108" s="140"/>
      <c r="H108" s="140"/>
      <c r="I108" s="140"/>
      <c r="J108" s="140"/>
      <c r="K108" s="145">
        <v>1</v>
      </c>
      <c r="L108" s="138">
        <v>74</v>
      </c>
      <c r="M108" s="138">
        <v>482678</v>
      </c>
      <c r="N108" s="138">
        <v>6522.6756756756758</v>
      </c>
      <c r="O108" s="138">
        <v>482678</v>
      </c>
      <c r="P108" s="138">
        <v>6522.6756756756758</v>
      </c>
    </row>
    <row r="109" spans="1:16" ht="21">
      <c r="A109" s="147" t="s">
        <v>173</v>
      </c>
      <c r="B109" s="147" t="s">
        <v>174</v>
      </c>
      <c r="C109" s="145">
        <v>1</v>
      </c>
      <c r="D109" s="138">
        <v>86.5984251968504</v>
      </c>
      <c r="E109" s="138">
        <v>415000</v>
      </c>
      <c r="F109" s="138">
        <v>4792.2349518094197</v>
      </c>
      <c r="G109" s="140"/>
      <c r="H109" s="140"/>
      <c r="I109" s="140"/>
      <c r="J109" s="140"/>
      <c r="K109" s="145">
        <v>1</v>
      </c>
      <c r="L109" s="138">
        <v>86.5984251968504</v>
      </c>
      <c r="M109" s="138">
        <v>415000</v>
      </c>
      <c r="N109" s="138">
        <v>4792.2349518094197</v>
      </c>
      <c r="O109" s="138">
        <v>415000</v>
      </c>
      <c r="P109" s="138">
        <v>4792.2349518094197</v>
      </c>
    </row>
    <row r="110" spans="1:16">
      <c r="A110" s="147" t="s">
        <v>173</v>
      </c>
      <c r="B110" s="147" t="s">
        <v>175</v>
      </c>
      <c r="C110" s="145">
        <v>44</v>
      </c>
      <c r="D110" s="138">
        <v>75.510354913352572</v>
      </c>
      <c r="E110" s="138">
        <v>532949.27685950405</v>
      </c>
      <c r="F110" s="138">
        <v>7227.5675203115561</v>
      </c>
      <c r="G110" s="140"/>
      <c r="H110" s="140"/>
      <c r="I110" s="140"/>
      <c r="J110" s="140"/>
      <c r="K110" s="145">
        <v>44</v>
      </c>
      <c r="L110" s="138">
        <v>75.510354913352515</v>
      </c>
      <c r="M110" s="138">
        <v>532949.27685950405</v>
      </c>
      <c r="N110" s="138">
        <v>7227.567520311557</v>
      </c>
      <c r="O110" s="138">
        <v>532949.27685950405</v>
      </c>
      <c r="P110" s="138">
        <v>7227.567520311557</v>
      </c>
    </row>
    <row r="111" spans="1:16">
      <c r="A111" s="147" t="s">
        <v>173</v>
      </c>
      <c r="B111" s="147" t="s">
        <v>176</v>
      </c>
      <c r="C111" s="145">
        <v>9</v>
      </c>
      <c r="D111" s="138">
        <v>279.96062992125985</v>
      </c>
      <c r="E111" s="138">
        <v>3221777.777777778</v>
      </c>
      <c r="F111" s="138">
        <v>12039.041573433153</v>
      </c>
      <c r="G111" s="145">
        <v>1</v>
      </c>
      <c r="H111" s="138">
        <v>750.82677165354335</v>
      </c>
      <c r="I111" s="138">
        <v>7000000</v>
      </c>
      <c r="J111" s="138">
        <v>9323.0559488228191</v>
      </c>
      <c r="K111" s="145">
        <v>8</v>
      </c>
      <c r="L111" s="138">
        <v>221.10236220472441</v>
      </c>
      <c r="M111" s="138">
        <v>2749500</v>
      </c>
      <c r="N111" s="138">
        <v>12378.539776509446</v>
      </c>
      <c r="O111" s="138">
        <v>2749500</v>
      </c>
      <c r="P111" s="138">
        <v>12378.539776509446</v>
      </c>
    </row>
    <row r="112" spans="1:16" ht="21">
      <c r="A112" s="147" t="s">
        <v>244</v>
      </c>
      <c r="B112" s="147" t="s">
        <v>178</v>
      </c>
      <c r="C112" s="145">
        <v>14</v>
      </c>
      <c r="D112" s="138">
        <v>64.562406937504889</v>
      </c>
      <c r="E112" s="138">
        <v>424182</v>
      </c>
      <c r="F112" s="138">
        <v>4773.3451357544245</v>
      </c>
      <c r="G112" s="140"/>
      <c r="H112" s="140"/>
      <c r="I112" s="140"/>
      <c r="J112" s="140"/>
      <c r="K112" s="145">
        <v>14</v>
      </c>
      <c r="L112" s="138">
        <v>64.562406937504903</v>
      </c>
      <c r="M112" s="138">
        <v>424182</v>
      </c>
      <c r="N112" s="138">
        <v>4773.3451357544245</v>
      </c>
      <c r="O112" s="138">
        <v>424182</v>
      </c>
      <c r="P112" s="138">
        <v>4773.3451357544245</v>
      </c>
    </row>
    <row r="113" spans="1:16">
      <c r="A113" s="147" t="s">
        <v>244</v>
      </c>
      <c r="B113" s="147" t="s">
        <v>179</v>
      </c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</row>
    <row r="114" spans="1:16" ht="21">
      <c r="A114" s="147" t="s">
        <v>244</v>
      </c>
      <c r="B114" s="147" t="s">
        <v>180</v>
      </c>
      <c r="C114" s="145">
        <v>29</v>
      </c>
      <c r="D114" s="138">
        <v>91.243593464209127</v>
      </c>
      <c r="E114" s="138">
        <v>845517.85714285716</v>
      </c>
      <c r="F114" s="138">
        <v>9503.483432695617</v>
      </c>
      <c r="G114" s="140"/>
      <c r="H114" s="140"/>
      <c r="I114" s="140"/>
      <c r="J114" s="140"/>
      <c r="K114" s="145">
        <v>29</v>
      </c>
      <c r="L114" s="138">
        <v>91.243593464209141</v>
      </c>
      <c r="M114" s="138">
        <v>845517.85714285716</v>
      </c>
      <c r="N114" s="138">
        <v>9503.483432695617</v>
      </c>
      <c r="O114" s="138">
        <v>845517.85714285716</v>
      </c>
      <c r="P114" s="138">
        <v>9503.483432695617</v>
      </c>
    </row>
    <row r="115" spans="1:16" ht="21">
      <c r="A115" s="147" t="s">
        <v>244</v>
      </c>
      <c r="B115" s="147" t="s">
        <v>181</v>
      </c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</row>
    <row r="116" spans="1:16">
      <c r="A116" s="147" t="s">
        <v>244</v>
      </c>
      <c r="B116" s="147" t="s">
        <v>182</v>
      </c>
      <c r="C116" s="145">
        <v>5</v>
      </c>
      <c r="D116" s="138">
        <v>492.59055118110234</v>
      </c>
      <c r="E116" s="138">
        <v>3760000</v>
      </c>
      <c r="F116" s="138">
        <v>7587.4248325012859</v>
      </c>
      <c r="G116" s="145">
        <v>5</v>
      </c>
      <c r="H116" s="138">
        <v>492.59055118110234</v>
      </c>
      <c r="I116" s="138">
        <v>3760000</v>
      </c>
      <c r="J116" s="138">
        <v>7587.4248325012841</v>
      </c>
      <c r="K116" s="140"/>
      <c r="L116" s="140"/>
      <c r="M116" s="140"/>
      <c r="N116" s="140"/>
      <c r="O116" s="140"/>
      <c r="P116" s="140"/>
    </row>
    <row r="117" spans="1:16" ht="31.5">
      <c r="A117" s="147" t="s">
        <v>244</v>
      </c>
      <c r="B117" s="147" t="s">
        <v>183</v>
      </c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</row>
    <row r="118" spans="1:16" ht="31.5">
      <c r="A118" s="147" t="s">
        <v>184</v>
      </c>
      <c r="B118" s="147" t="s">
        <v>185</v>
      </c>
      <c r="C118" s="145">
        <v>51</v>
      </c>
      <c r="D118" s="138">
        <v>80.80625937438613</v>
      </c>
      <c r="E118" s="138">
        <v>547289.83333333337</v>
      </c>
      <c r="F118" s="138">
        <v>7245.0985761554921</v>
      </c>
      <c r="G118" s="140"/>
      <c r="H118" s="140"/>
      <c r="I118" s="140"/>
      <c r="J118" s="140"/>
      <c r="K118" s="145">
        <v>51</v>
      </c>
      <c r="L118" s="138">
        <v>80.80625937438613</v>
      </c>
      <c r="M118" s="138">
        <v>547289.83333333337</v>
      </c>
      <c r="N118" s="138">
        <v>7245.0985761554948</v>
      </c>
      <c r="O118" s="138">
        <v>547289.83333333337</v>
      </c>
      <c r="P118" s="138">
        <v>7245.0985761554948</v>
      </c>
    </row>
    <row r="119" spans="1:16">
      <c r="A119" s="147" t="s">
        <v>184</v>
      </c>
      <c r="B119" s="147" t="s">
        <v>186</v>
      </c>
      <c r="C119" s="145">
        <v>14</v>
      </c>
      <c r="D119" s="138">
        <v>95.808689538807656</v>
      </c>
      <c r="E119" s="138">
        <v>397175</v>
      </c>
      <c r="F119" s="138">
        <v>4169.250739047452</v>
      </c>
      <c r="G119" s="140"/>
      <c r="H119" s="140"/>
      <c r="I119" s="140"/>
      <c r="J119" s="140"/>
      <c r="K119" s="145">
        <v>14</v>
      </c>
      <c r="L119" s="138">
        <v>95.808689538807656</v>
      </c>
      <c r="M119" s="138">
        <v>397175</v>
      </c>
      <c r="N119" s="138">
        <v>4169.2507390474511</v>
      </c>
      <c r="O119" s="138">
        <v>397175</v>
      </c>
      <c r="P119" s="138">
        <v>4169.2507390474511</v>
      </c>
    </row>
    <row r="120" spans="1:16">
      <c r="A120" s="147" t="s">
        <v>184</v>
      </c>
      <c r="B120" s="147" t="s">
        <v>187</v>
      </c>
      <c r="C120" s="145">
        <v>31</v>
      </c>
      <c r="D120" s="138">
        <v>78.747998475996937</v>
      </c>
      <c r="E120" s="138">
        <v>514193.54838709679</v>
      </c>
      <c r="F120" s="138">
        <v>6366.6690949618951</v>
      </c>
      <c r="G120" s="140"/>
      <c r="H120" s="140"/>
      <c r="I120" s="140"/>
      <c r="J120" s="140"/>
      <c r="K120" s="145">
        <v>31</v>
      </c>
      <c r="L120" s="138">
        <v>78.747998475996951</v>
      </c>
      <c r="M120" s="138">
        <v>514193.54838709679</v>
      </c>
      <c r="N120" s="138">
        <v>6366.6690949618951</v>
      </c>
      <c r="O120" s="138">
        <v>514193.54838709679</v>
      </c>
      <c r="P120" s="138">
        <v>6366.6690949618951</v>
      </c>
    </row>
    <row r="121" spans="1:16">
      <c r="A121" s="147" t="s">
        <v>184</v>
      </c>
      <c r="B121" s="147" t="s">
        <v>188</v>
      </c>
      <c r="C121" s="145">
        <v>24</v>
      </c>
      <c r="D121" s="138">
        <v>144.38527864249528</v>
      </c>
      <c r="E121" s="138">
        <v>2087750.8901515149</v>
      </c>
      <c r="F121" s="138">
        <v>12844.543125879569</v>
      </c>
      <c r="G121" s="140"/>
      <c r="H121" s="140"/>
      <c r="I121" s="140"/>
      <c r="J121" s="140"/>
      <c r="K121" s="145">
        <v>24</v>
      </c>
      <c r="L121" s="138">
        <v>144.38527864249528</v>
      </c>
      <c r="M121" s="138">
        <v>2087750.8901515149</v>
      </c>
      <c r="N121" s="138">
        <v>12844.543125879571</v>
      </c>
      <c r="O121" s="138">
        <v>2087750.8901515149</v>
      </c>
      <c r="P121" s="138">
        <v>12844.543125879571</v>
      </c>
    </row>
    <row r="122" spans="1:16" ht="21">
      <c r="A122" s="147" t="s">
        <v>184</v>
      </c>
      <c r="B122" s="147" t="s">
        <v>189</v>
      </c>
      <c r="C122" s="145">
        <v>5</v>
      </c>
      <c r="D122" s="138">
        <v>77.570078740157484</v>
      </c>
      <c r="E122" s="138">
        <v>328000</v>
      </c>
      <c r="F122" s="138">
        <v>4217.9339693829497</v>
      </c>
      <c r="G122" s="140"/>
      <c r="H122" s="140"/>
      <c r="I122" s="140"/>
      <c r="J122" s="140"/>
      <c r="K122" s="145">
        <v>5</v>
      </c>
      <c r="L122" s="138">
        <v>77.570078740157484</v>
      </c>
      <c r="M122" s="138">
        <v>328000</v>
      </c>
      <c r="N122" s="138">
        <v>4217.9339693829497</v>
      </c>
      <c r="O122" s="138">
        <v>328000</v>
      </c>
      <c r="P122" s="138">
        <v>4217.9339693829497</v>
      </c>
    </row>
    <row r="123" spans="1:16">
      <c r="A123" s="147" t="s">
        <v>190</v>
      </c>
      <c r="B123" s="147" t="s">
        <v>191</v>
      </c>
      <c r="C123" s="145">
        <v>29</v>
      </c>
      <c r="D123" s="138">
        <v>72.865276790280916</v>
      </c>
      <c r="E123" s="138">
        <v>366176.4705882353</v>
      </c>
      <c r="F123" s="138">
        <v>4814.9800055115902</v>
      </c>
      <c r="G123" s="140"/>
      <c r="H123" s="140"/>
      <c r="I123" s="140"/>
      <c r="J123" s="140"/>
      <c r="K123" s="145">
        <v>29</v>
      </c>
      <c r="L123" s="138">
        <v>72.865276790280916</v>
      </c>
      <c r="M123" s="138">
        <v>366176.4705882353</v>
      </c>
      <c r="N123" s="138">
        <v>4814.9800055115902</v>
      </c>
      <c r="O123" s="138">
        <v>366176.4705882353</v>
      </c>
      <c r="P123" s="138">
        <v>4814.9800055115902</v>
      </c>
    </row>
    <row r="124" spans="1:16">
      <c r="A124" s="147" t="s">
        <v>190</v>
      </c>
      <c r="B124" s="147" t="s">
        <v>192</v>
      </c>
      <c r="C124" s="145">
        <v>3</v>
      </c>
      <c r="D124" s="138">
        <v>80.116535433070865</v>
      </c>
      <c r="E124" s="138">
        <v>458000</v>
      </c>
      <c r="F124" s="138">
        <v>5783.1916455747596</v>
      </c>
      <c r="G124" s="140"/>
      <c r="H124" s="140"/>
      <c r="I124" s="140"/>
      <c r="J124" s="140"/>
      <c r="K124" s="145">
        <v>3</v>
      </c>
      <c r="L124" s="138">
        <v>80.116535433070865</v>
      </c>
      <c r="M124" s="138">
        <v>458000</v>
      </c>
      <c r="N124" s="138">
        <v>5783.1916455747596</v>
      </c>
      <c r="O124" s="138">
        <v>458000</v>
      </c>
      <c r="P124" s="138">
        <v>5783.1916455747596</v>
      </c>
    </row>
    <row r="125" spans="1:16">
      <c r="A125" s="147" t="s">
        <v>190</v>
      </c>
      <c r="B125" s="147" t="s">
        <v>193</v>
      </c>
      <c r="C125" s="145">
        <v>22</v>
      </c>
      <c r="D125" s="138">
        <v>73.611844204724434</v>
      </c>
      <c r="E125" s="138">
        <v>305029.31818181818</v>
      </c>
      <c r="F125" s="138">
        <v>4208.3360638329577</v>
      </c>
      <c r="G125" s="140"/>
      <c r="H125" s="140"/>
      <c r="I125" s="140"/>
      <c r="J125" s="140"/>
      <c r="K125" s="145">
        <v>22</v>
      </c>
      <c r="L125" s="138">
        <v>73.61184420472442</v>
      </c>
      <c r="M125" s="138">
        <v>305029.31818181818</v>
      </c>
      <c r="N125" s="138">
        <v>4208.3360638329577</v>
      </c>
      <c r="O125" s="138">
        <v>305029.31818181818</v>
      </c>
      <c r="P125" s="138">
        <v>4208.3360638329577</v>
      </c>
    </row>
    <row r="126" spans="1:16">
      <c r="A126" s="147" t="s">
        <v>190</v>
      </c>
      <c r="B126" s="147" t="s">
        <v>194</v>
      </c>
      <c r="C126" s="145">
        <v>10</v>
      </c>
      <c r="D126" s="138">
        <v>80.118434840993686</v>
      </c>
      <c r="E126" s="138">
        <v>422010</v>
      </c>
      <c r="F126" s="138">
        <v>5641.7433349005287</v>
      </c>
      <c r="G126" s="140"/>
      <c r="H126" s="140"/>
      <c r="I126" s="140"/>
      <c r="J126" s="140"/>
      <c r="K126" s="145">
        <v>10</v>
      </c>
      <c r="L126" s="138">
        <v>80.1184348409937</v>
      </c>
      <c r="M126" s="138">
        <v>422010</v>
      </c>
      <c r="N126" s="138">
        <v>5641.7433349005287</v>
      </c>
      <c r="O126" s="138">
        <v>422010</v>
      </c>
      <c r="P126" s="138">
        <v>5641.7433349005287</v>
      </c>
    </row>
    <row r="127" spans="1:16">
      <c r="A127" s="147" t="s">
        <v>190</v>
      </c>
      <c r="B127" s="147" t="s">
        <v>195</v>
      </c>
      <c r="C127" s="145">
        <v>10</v>
      </c>
      <c r="D127" s="138">
        <v>77.030168236269304</v>
      </c>
      <c r="E127" s="138">
        <v>380436</v>
      </c>
      <c r="F127" s="138">
        <v>5036.882325982705</v>
      </c>
      <c r="G127" s="140"/>
      <c r="H127" s="140"/>
      <c r="I127" s="140"/>
      <c r="J127" s="140"/>
      <c r="K127" s="145">
        <v>10</v>
      </c>
      <c r="L127" s="138">
        <v>77.030168236269304</v>
      </c>
      <c r="M127" s="138">
        <v>380436</v>
      </c>
      <c r="N127" s="138">
        <v>5036.882325982705</v>
      </c>
      <c r="O127" s="138">
        <v>380436</v>
      </c>
      <c r="P127" s="138">
        <v>5036.882325982705</v>
      </c>
    </row>
    <row r="128" spans="1:16">
      <c r="A128" s="147" t="s">
        <v>190</v>
      </c>
      <c r="B128" s="147" t="s">
        <v>196</v>
      </c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</row>
    <row r="129" spans="1:16" ht="21">
      <c r="A129" s="147" t="s">
        <v>190</v>
      </c>
      <c r="B129" s="147" t="s">
        <v>197</v>
      </c>
      <c r="C129" s="145">
        <v>4</v>
      </c>
      <c r="D129" s="138">
        <v>114.00590551181102</v>
      </c>
      <c r="E129" s="138">
        <v>667000</v>
      </c>
      <c r="F129" s="138">
        <v>6143.8422569705272</v>
      </c>
      <c r="G129" s="140"/>
      <c r="H129" s="140"/>
      <c r="I129" s="140"/>
      <c r="J129" s="140"/>
      <c r="K129" s="145">
        <v>4</v>
      </c>
      <c r="L129" s="138">
        <v>114.00590551181102</v>
      </c>
      <c r="M129" s="138">
        <v>667000</v>
      </c>
      <c r="N129" s="138">
        <v>6143.8422569705263</v>
      </c>
      <c r="O129" s="138">
        <v>667000</v>
      </c>
      <c r="P129" s="138">
        <v>6143.8422569705263</v>
      </c>
    </row>
    <row r="130" spans="1:16">
      <c r="A130" s="147" t="s">
        <v>190</v>
      </c>
      <c r="B130" s="147" t="s">
        <v>198</v>
      </c>
      <c r="C130" s="145">
        <v>3</v>
      </c>
      <c r="D130" s="138">
        <v>93.047244094488178</v>
      </c>
      <c r="E130" s="138">
        <v>454545.45454545453</v>
      </c>
      <c r="F130" s="138">
        <v>4863.9954402203075</v>
      </c>
      <c r="G130" s="140"/>
      <c r="H130" s="140"/>
      <c r="I130" s="140"/>
      <c r="J130" s="140"/>
      <c r="K130" s="145">
        <v>3</v>
      </c>
      <c r="L130" s="138">
        <v>93.047244094488178</v>
      </c>
      <c r="M130" s="138">
        <v>454545.45454545453</v>
      </c>
      <c r="N130" s="138">
        <v>4863.9954402203075</v>
      </c>
      <c r="O130" s="138">
        <v>454545.45454545453</v>
      </c>
      <c r="P130" s="138">
        <v>4863.9954402203075</v>
      </c>
    </row>
    <row r="131" spans="1:16">
      <c r="A131" s="147" t="s">
        <v>190</v>
      </c>
      <c r="B131" s="147" t="s">
        <v>199</v>
      </c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</row>
    <row r="132" spans="1:16">
      <c r="A132" s="147" t="s">
        <v>190</v>
      </c>
      <c r="B132" s="147" t="s">
        <v>200</v>
      </c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</row>
    <row r="133" spans="1:16" ht="21">
      <c r="A133" s="147" t="s">
        <v>190</v>
      </c>
      <c r="B133" s="147" t="s">
        <v>201</v>
      </c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</row>
    <row r="134" spans="1:16">
      <c r="A134" s="147" t="s">
        <v>202</v>
      </c>
      <c r="B134" s="147" t="s">
        <v>203</v>
      </c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</row>
    <row r="135" spans="1:16">
      <c r="A135" s="147" t="s">
        <v>202</v>
      </c>
      <c r="B135" s="147" t="s">
        <v>204</v>
      </c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</row>
    <row r="136" spans="1:16">
      <c r="A136" s="147" t="s">
        <v>202</v>
      </c>
      <c r="B136" s="147" t="s">
        <v>205</v>
      </c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</row>
    <row r="137" spans="1:16" ht="21">
      <c r="A137" s="147" t="s">
        <v>202</v>
      </c>
      <c r="B137" s="147" t="s">
        <v>206</v>
      </c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</row>
    <row r="138" spans="1:16">
      <c r="A138" s="147" t="s">
        <v>202</v>
      </c>
      <c r="B138" s="147" t="s">
        <v>207</v>
      </c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</row>
    <row r="139" spans="1:16">
      <c r="A139" s="147" t="s">
        <v>202</v>
      </c>
      <c r="B139" s="147" t="s">
        <v>208</v>
      </c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</row>
    <row r="140" spans="1:16">
      <c r="A140" s="147" t="s">
        <v>202</v>
      </c>
      <c r="B140" s="147" t="s">
        <v>209</v>
      </c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</row>
    <row r="141" spans="1:16">
      <c r="A141" s="147" t="s">
        <v>202</v>
      </c>
      <c r="B141" s="147" t="s">
        <v>210</v>
      </c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</row>
    <row r="142" spans="1:16">
      <c r="A142" s="147" t="s">
        <v>202</v>
      </c>
      <c r="B142" s="147" t="s">
        <v>211</v>
      </c>
      <c r="C142" s="145">
        <v>3</v>
      </c>
      <c r="D142" s="138">
        <v>62.349299999999999</v>
      </c>
      <c r="E142" s="138">
        <v>190000</v>
      </c>
      <c r="F142" s="138">
        <v>3047.3477649308011</v>
      </c>
      <c r="G142" s="140"/>
      <c r="H142" s="140"/>
      <c r="I142" s="140"/>
      <c r="J142" s="140"/>
      <c r="K142" s="145">
        <v>3</v>
      </c>
      <c r="L142" s="138">
        <v>62.349299999999999</v>
      </c>
      <c r="M142" s="138">
        <v>190000</v>
      </c>
      <c r="N142" s="138">
        <v>3047.3477649308011</v>
      </c>
      <c r="O142" s="138">
        <v>190000</v>
      </c>
      <c r="P142" s="138">
        <v>3047.3477649308011</v>
      </c>
    </row>
    <row r="143" spans="1:16">
      <c r="A143" s="147" t="s">
        <v>202</v>
      </c>
      <c r="B143" s="147" t="s">
        <v>212</v>
      </c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</row>
    <row r="144" spans="1:16">
      <c r="A144" s="147" t="s">
        <v>202</v>
      </c>
      <c r="B144" s="147" t="s">
        <v>213</v>
      </c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</row>
    <row r="145" spans="1:16">
      <c r="A145" s="147" t="s">
        <v>202</v>
      </c>
      <c r="B145" s="147" t="s">
        <v>214</v>
      </c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</row>
    <row r="146" spans="1:16" ht="21">
      <c r="A146" s="147" t="s">
        <v>202</v>
      </c>
      <c r="B146" s="147" t="s">
        <v>215</v>
      </c>
      <c r="C146" s="145">
        <v>10</v>
      </c>
      <c r="D146" s="138">
        <v>78.086594152475129</v>
      </c>
      <c r="E146" s="138">
        <v>426750</v>
      </c>
      <c r="F146" s="138">
        <v>4607.4826110858812</v>
      </c>
      <c r="G146" s="140"/>
      <c r="H146" s="140"/>
      <c r="I146" s="140"/>
      <c r="J146" s="140"/>
      <c r="K146" s="145">
        <v>10</v>
      </c>
      <c r="L146" s="138">
        <v>78.086594152475129</v>
      </c>
      <c r="M146" s="138">
        <v>426750</v>
      </c>
      <c r="N146" s="138">
        <v>4607.4826110858812</v>
      </c>
      <c r="O146" s="138">
        <v>426750</v>
      </c>
      <c r="P146" s="138">
        <v>4607.4826110858812</v>
      </c>
    </row>
    <row r="147" spans="1:16">
      <c r="A147" s="147" t="s">
        <v>216</v>
      </c>
      <c r="B147" s="147" t="s">
        <v>217</v>
      </c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</row>
    <row r="148" spans="1:16">
      <c r="A148" s="147" t="s">
        <v>216</v>
      </c>
      <c r="B148" s="147" t="s">
        <v>218</v>
      </c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</row>
    <row r="149" spans="1:16" ht="21">
      <c r="A149" s="147" t="s">
        <v>216</v>
      </c>
      <c r="B149" s="147" t="s">
        <v>219</v>
      </c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</row>
    <row r="150" spans="1:16">
      <c r="A150" s="147" t="s">
        <v>216</v>
      </c>
      <c r="B150" s="147" t="s">
        <v>220</v>
      </c>
      <c r="C150" s="145">
        <v>20</v>
      </c>
      <c r="D150" s="138">
        <v>76.846211560764203</v>
      </c>
      <c r="E150" s="138">
        <v>348650</v>
      </c>
      <c r="F150" s="138">
        <v>4613.3069736598427</v>
      </c>
      <c r="G150" s="140"/>
      <c r="H150" s="140"/>
      <c r="I150" s="140"/>
      <c r="J150" s="140"/>
      <c r="K150" s="145">
        <v>20</v>
      </c>
      <c r="L150" s="138">
        <v>76.846211560764203</v>
      </c>
      <c r="M150" s="138">
        <v>348650</v>
      </c>
      <c r="N150" s="138">
        <v>4613.3069736598427</v>
      </c>
      <c r="O150" s="138">
        <v>348650</v>
      </c>
      <c r="P150" s="138">
        <v>4613.3069736598427</v>
      </c>
    </row>
    <row r="151" spans="1:16">
      <c r="A151" s="147" t="s">
        <v>216</v>
      </c>
      <c r="B151" s="147" t="s">
        <v>221</v>
      </c>
      <c r="C151" s="145">
        <v>13</v>
      </c>
      <c r="D151" s="138">
        <v>86.952755905511808</v>
      </c>
      <c r="E151" s="138">
        <v>337923.07692307694</v>
      </c>
      <c r="F151" s="138">
        <v>3888.1483719898147</v>
      </c>
      <c r="G151" s="140"/>
      <c r="H151" s="140"/>
      <c r="I151" s="140"/>
      <c r="J151" s="140"/>
      <c r="K151" s="145">
        <v>13</v>
      </c>
      <c r="L151" s="138">
        <v>86.952755905511808</v>
      </c>
      <c r="M151" s="138">
        <v>337923.07692307694</v>
      </c>
      <c r="N151" s="138">
        <v>3888.1483719898142</v>
      </c>
      <c r="O151" s="138">
        <v>337923.07692307694</v>
      </c>
      <c r="P151" s="138">
        <v>3888.1483719898142</v>
      </c>
    </row>
    <row r="152" spans="1:16">
      <c r="A152" s="147" t="s">
        <v>216</v>
      </c>
      <c r="B152" s="147" t="s">
        <v>222</v>
      </c>
      <c r="C152" s="145">
        <v>27</v>
      </c>
      <c r="D152" s="138">
        <v>83.178577319307962</v>
      </c>
      <c r="E152" s="138">
        <v>417444.44444444444</v>
      </c>
      <c r="F152" s="138">
        <v>5145.070114081218</v>
      </c>
      <c r="G152" s="140"/>
      <c r="H152" s="140"/>
      <c r="I152" s="140"/>
      <c r="J152" s="140"/>
      <c r="K152" s="145">
        <v>27</v>
      </c>
      <c r="L152" s="138">
        <v>83.178577319307962</v>
      </c>
      <c r="M152" s="138">
        <v>417444.44444444444</v>
      </c>
      <c r="N152" s="138">
        <v>5145.0701140812171</v>
      </c>
      <c r="O152" s="138">
        <v>417444.44444444444</v>
      </c>
      <c r="P152" s="138">
        <v>5145.0701140812171</v>
      </c>
    </row>
    <row r="153" spans="1:16">
      <c r="A153" s="147" t="s">
        <v>216</v>
      </c>
      <c r="B153" s="147" t="s">
        <v>223</v>
      </c>
      <c r="C153" s="145">
        <v>58</v>
      </c>
      <c r="D153" s="138">
        <v>86.487302947069821</v>
      </c>
      <c r="E153" s="138">
        <v>409177.74137931032</v>
      </c>
      <c r="F153" s="138">
        <v>4855.6724629319615</v>
      </c>
      <c r="G153" s="145">
        <v>4</v>
      </c>
      <c r="H153" s="138">
        <v>169.25</v>
      </c>
      <c r="I153" s="138">
        <v>650000</v>
      </c>
      <c r="J153" s="138">
        <v>3840.4726735598229</v>
      </c>
      <c r="K153" s="145">
        <v>54</v>
      </c>
      <c r="L153" s="138">
        <v>80.356732795000909</v>
      </c>
      <c r="M153" s="138">
        <v>391339.05555555556</v>
      </c>
      <c r="N153" s="138">
        <v>4930.8724473298971</v>
      </c>
      <c r="O153" s="138">
        <v>391339.05555555556</v>
      </c>
      <c r="P153" s="138">
        <v>4930.8724473298971</v>
      </c>
    </row>
    <row r="154" spans="1:16" ht="31.5">
      <c r="A154" s="147" t="s">
        <v>224</v>
      </c>
      <c r="B154" s="147" t="s">
        <v>225</v>
      </c>
      <c r="C154" s="145">
        <v>35</v>
      </c>
      <c r="D154" s="138">
        <v>115.8944881889764</v>
      </c>
      <c r="E154" s="138">
        <v>431186.57142857142</v>
      </c>
      <c r="F154" s="138">
        <v>3735.8560750210531</v>
      </c>
      <c r="G154" s="140"/>
      <c r="H154" s="140"/>
      <c r="I154" s="140"/>
      <c r="J154" s="140"/>
      <c r="K154" s="145">
        <v>35</v>
      </c>
      <c r="L154" s="138">
        <v>115.89448818897638</v>
      </c>
      <c r="M154" s="138">
        <v>431186.57142857142</v>
      </c>
      <c r="N154" s="138">
        <v>3735.8560750210522</v>
      </c>
      <c r="O154" s="138">
        <v>431186.57142857142</v>
      </c>
      <c r="P154" s="138">
        <v>3735.8560750210522</v>
      </c>
    </row>
    <row r="155" spans="1:16" ht="21">
      <c r="A155" s="147" t="s">
        <v>224</v>
      </c>
      <c r="B155" s="147" t="s">
        <v>226</v>
      </c>
      <c r="C155" s="145">
        <v>19</v>
      </c>
      <c r="D155" s="138">
        <v>113.94985495234148</v>
      </c>
      <c r="E155" s="138">
        <v>814110.52631578944</v>
      </c>
      <c r="F155" s="138">
        <v>6862.9549175740958</v>
      </c>
      <c r="G155" s="140"/>
      <c r="H155" s="140"/>
      <c r="I155" s="140"/>
      <c r="J155" s="140"/>
      <c r="K155" s="145">
        <v>19</v>
      </c>
      <c r="L155" s="138">
        <v>113.94985495234148</v>
      </c>
      <c r="M155" s="138">
        <v>814110.52631578944</v>
      </c>
      <c r="N155" s="138">
        <v>6862.9549175740949</v>
      </c>
      <c r="O155" s="138">
        <v>814110.52631578944</v>
      </c>
      <c r="P155" s="138">
        <v>6862.9549175740949</v>
      </c>
    </row>
    <row r="156" spans="1:16" ht="21">
      <c r="A156" s="147" t="s">
        <v>224</v>
      </c>
      <c r="B156" s="147" t="s">
        <v>227</v>
      </c>
      <c r="C156" s="145">
        <v>6</v>
      </c>
      <c r="D156" s="138">
        <v>98.139546456692926</v>
      </c>
      <c r="E156" s="138">
        <v>445575.75757575757</v>
      </c>
      <c r="F156" s="138">
        <v>4520.3227018402076</v>
      </c>
      <c r="G156" s="140"/>
      <c r="H156" s="140"/>
      <c r="I156" s="140"/>
      <c r="J156" s="140"/>
      <c r="K156" s="145">
        <v>6</v>
      </c>
      <c r="L156" s="138">
        <v>98.139546456692912</v>
      </c>
      <c r="M156" s="138">
        <v>445575.75757575757</v>
      </c>
      <c r="N156" s="138">
        <v>4520.3227018402076</v>
      </c>
      <c r="O156" s="138">
        <v>445575.75757575757</v>
      </c>
      <c r="P156" s="138">
        <v>4520.3227018402076</v>
      </c>
    </row>
    <row r="157" spans="1:16">
      <c r="A157" s="147" t="s">
        <v>224</v>
      </c>
      <c r="B157" s="147" t="s">
        <v>228</v>
      </c>
      <c r="C157" s="145">
        <v>13</v>
      </c>
      <c r="D157" s="138">
        <v>66.858453846153836</v>
      </c>
      <c r="E157" s="138">
        <v>377692.30769230769</v>
      </c>
      <c r="F157" s="138">
        <v>5649.4811700573955</v>
      </c>
      <c r="G157" s="140"/>
      <c r="H157" s="140"/>
      <c r="I157" s="140"/>
      <c r="J157" s="140"/>
      <c r="K157" s="145">
        <v>13</v>
      </c>
      <c r="L157" s="138">
        <v>66.858453846153836</v>
      </c>
      <c r="M157" s="138">
        <v>377692.30769230769</v>
      </c>
      <c r="N157" s="138">
        <v>5649.4811700573964</v>
      </c>
      <c r="O157" s="138">
        <v>377692.30769230769</v>
      </c>
      <c r="P157" s="138">
        <v>5649.4811700573964</v>
      </c>
    </row>
    <row r="158" spans="1:16" ht="31.5">
      <c r="A158" s="147" t="s">
        <v>224</v>
      </c>
      <c r="B158" s="147" t="s">
        <v>229</v>
      </c>
      <c r="C158" s="145">
        <v>13</v>
      </c>
      <c r="D158" s="138">
        <v>48.30923076923078</v>
      </c>
      <c r="E158" s="138">
        <v>381307.69230769231</v>
      </c>
      <c r="F158" s="138">
        <v>7927.6308311734265</v>
      </c>
      <c r="G158" s="140"/>
      <c r="H158" s="140"/>
      <c r="I158" s="140"/>
      <c r="J158" s="140"/>
      <c r="K158" s="145">
        <v>13</v>
      </c>
      <c r="L158" s="138">
        <v>48.309230769230766</v>
      </c>
      <c r="M158" s="138">
        <v>381307.69230769231</v>
      </c>
      <c r="N158" s="138">
        <v>7927.6308311734265</v>
      </c>
      <c r="O158" s="138">
        <v>381307.69230769231</v>
      </c>
      <c r="P158" s="138">
        <v>7927.6308311734265</v>
      </c>
    </row>
    <row r="159" spans="1:16">
      <c r="A159" s="147" t="s">
        <v>224</v>
      </c>
      <c r="B159" s="147" t="s">
        <v>230</v>
      </c>
      <c r="C159" s="145">
        <v>24</v>
      </c>
      <c r="D159" s="138">
        <v>70.520321803409814</v>
      </c>
      <c r="E159" s="138">
        <v>515333.33333333331</v>
      </c>
      <c r="F159" s="138">
        <v>7062.2991055735483</v>
      </c>
      <c r="G159" s="140"/>
      <c r="H159" s="140"/>
      <c r="I159" s="140"/>
      <c r="J159" s="140"/>
      <c r="K159" s="145">
        <v>24</v>
      </c>
      <c r="L159" s="138">
        <v>70.520321803409814</v>
      </c>
      <c r="M159" s="138">
        <v>515333.33333333331</v>
      </c>
      <c r="N159" s="138">
        <v>7062.2991055735483</v>
      </c>
      <c r="O159" s="138">
        <v>515333.33333333331</v>
      </c>
      <c r="P159" s="138">
        <v>7062.2991055735483</v>
      </c>
    </row>
    <row r="160" spans="1:16" ht="21">
      <c r="A160" s="147" t="s">
        <v>224</v>
      </c>
      <c r="B160" s="147" t="s">
        <v>231</v>
      </c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</row>
    <row r="161" spans="1:16" ht="21">
      <c r="A161" s="147" t="s">
        <v>224</v>
      </c>
      <c r="B161" s="147" t="s">
        <v>232</v>
      </c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</row>
    <row r="162" spans="1:16" ht="21">
      <c r="A162" s="147" t="s">
        <v>224</v>
      </c>
      <c r="B162" s="147" t="s">
        <v>233</v>
      </c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</row>
    <row r="163" spans="1:16" ht="21">
      <c r="A163" s="147" t="s">
        <v>224</v>
      </c>
      <c r="B163" s="147" t="s">
        <v>234</v>
      </c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</row>
    <row r="164" spans="1:16">
      <c r="A164" s="138" t="s">
        <v>257</v>
      </c>
      <c r="B164" s="138" t="s">
        <v>257</v>
      </c>
      <c r="C164" s="138" t="s">
        <v>258</v>
      </c>
      <c r="D164" s="138" t="s">
        <v>257</v>
      </c>
      <c r="E164" s="138" t="s">
        <v>257</v>
      </c>
      <c r="F164" s="138" t="s">
        <v>257</v>
      </c>
      <c r="G164" s="138" t="s">
        <v>259</v>
      </c>
      <c r="H164" s="138" t="s">
        <v>257</v>
      </c>
      <c r="I164" s="138" t="s">
        <v>257</v>
      </c>
      <c r="J164" s="138" t="s">
        <v>257</v>
      </c>
      <c r="K164" s="138" t="s">
        <v>260</v>
      </c>
      <c r="L164" s="138" t="s">
        <v>257</v>
      </c>
      <c r="M164" s="138" t="s">
        <v>257</v>
      </c>
      <c r="N164" s="138" t="s">
        <v>257</v>
      </c>
      <c r="O164" s="138" t="s">
        <v>257</v>
      </c>
      <c r="P164" s="138" t="s">
        <v>257</v>
      </c>
    </row>
    <row r="167" spans="1:16">
      <c r="A167" s="154" t="s">
        <v>242</v>
      </c>
      <c r="B167" s="154" t="s">
        <v>261</v>
      </c>
      <c r="C167" s="154" t="s">
        <v>262</v>
      </c>
      <c r="D167" s="154" t="s">
        <v>263</v>
      </c>
      <c r="E167" s="154" t="s">
        <v>264</v>
      </c>
      <c r="F167" s="154" t="s">
        <v>265</v>
      </c>
      <c r="G167" s="154" t="s">
        <v>266</v>
      </c>
      <c r="H167" s="154" t="s">
        <v>267</v>
      </c>
      <c r="I167" s="154" t="s">
        <v>268</v>
      </c>
      <c r="J167" s="154" t="s">
        <v>269</v>
      </c>
      <c r="K167" s="154" t="s">
        <v>270</v>
      </c>
      <c r="L167" s="154" t="s">
        <v>271</v>
      </c>
      <c r="M167" s="154" t="s">
        <v>272</v>
      </c>
    </row>
    <row r="168" spans="1:16">
      <c r="A168" s="147" t="s">
        <v>152</v>
      </c>
      <c r="B168" s="145">
        <v>54</v>
      </c>
      <c r="C168" s="138">
        <v>99.975724531917933</v>
      </c>
      <c r="D168" s="138">
        <v>721883.80124777183</v>
      </c>
      <c r="E168" s="138">
        <v>7305.8266592171449</v>
      </c>
      <c r="F168" s="140"/>
      <c r="G168" s="140"/>
      <c r="H168" s="140"/>
      <c r="I168" s="140"/>
      <c r="J168" s="145">
        <v>54</v>
      </c>
      <c r="K168" s="138">
        <v>99.975724531917919</v>
      </c>
      <c r="L168" s="138">
        <v>721883.80124777183</v>
      </c>
      <c r="M168" s="138">
        <v>7305.8266592171458</v>
      </c>
    </row>
    <row r="169" spans="1:16">
      <c r="A169" s="147" t="s">
        <v>157</v>
      </c>
      <c r="B169" s="145">
        <v>196</v>
      </c>
      <c r="C169" s="138">
        <v>91.431336356157487</v>
      </c>
      <c r="D169" s="138">
        <v>829681.48326145683</v>
      </c>
      <c r="E169" s="138">
        <v>9034.9754208997019</v>
      </c>
      <c r="F169" s="140"/>
      <c r="G169" s="140"/>
      <c r="H169" s="140"/>
      <c r="I169" s="140"/>
      <c r="J169" s="145">
        <v>196</v>
      </c>
      <c r="K169" s="138">
        <v>91.431336356157502</v>
      </c>
      <c r="L169" s="138">
        <v>829681.48326145683</v>
      </c>
      <c r="M169" s="138">
        <v>9034.9754208997019</v>
      </c>
    </row>
    <row r="170" spans="1:16">
      <c r="A170" s="147" t="s">
        <v>164</v>
      </c>
      <c r="B170" s="145">
        <v>33</v>
      </c>
      <c r="C170" s="138">
        <v>77.992650044213036</v>
      </c>
      <c r="D170" s="138">
        <v>415197.27777777775</v>
      </c>
      <c r="E170" s="138">
        <v>5435.9855459502942</v>
      </c>
      <c r="F170" s="140"/>
      <c r="G170" s="140"/>
      <c r="H170" s="140"/>
      <c r="I170" s="140"/>
      <c r="J170" s="145">
        <v>33</v>
      </c>
      <c r="K170" s="138">
        <v>77.992650044213036</v>
      </c>
      <c r="L170" s="138">
        <v>415197.27777777775</v>
      </c>
      <c r="M170" s="138">
        <v>5435.9855459502942</v>
      </c>
    </row>
    <row r="171" spans="1:16">
      <c r="A171" s="147" t="s">
        <v>173</v>
      </c>
      <c r="B171" s="145">
        <v>54</v>
      </c>
      <c r="C171" s="138">
        <v>147.35647001048761</v>
      </c>
      <c r="D171" s="138">
        <v>1389909.0182124274</v>
      </c>
      <c r="E171" s="138">
        <v>8019.6146818513762</v>
      </c>
      <c r="F171" s="145">
        <v>1</v>
      </c>
      <c r="G171" s="138">
        <v>750.82677165354335</v>
      </c>
      <c r="H171" s="138">
        <v>7000000</v>
      </c>
      <c r="I171" s="138">
        <v>9323.0559488228191</v>
      </c>
      <c r="J171" s="145">
        <v>53</v>
      </c>
      <c r="K171" s="138">
        <v>127.73704743830911</v>
      </c>
      <c r="L171" s="138">
        <v>1232483.0922865013</v>
      </c>
      <c r="M171" s="138">
        <v>8132.7807495434745</v>
      </c>
    </row>
    <row r="172" spans="1:16">
      <c r="A172" s="147" t="s">
        <v>244</v>
      </c>
      <c r="B172" s="145">
        <v>48</v>
      </c>
      <c r="C172" s="138">
        <v>216.13218386093877</v>
      </c>
      <c r="D172" s="138">
        <v>1676566.6190476192</v>
      </c>
      <c r="E172" s="138">
        <v>7288.0844669837761</v>
      </c>
      <c r="F172" s="145">
        <v>5</v>
      </c>
      <c r="G172" s="138">
        <v>492.59055118110234</v>
      </c>
      <c r="H172" s="138">
        <v>3760000</v>
      </c>
      <c r="I172" s="138">
        <v>7587.4248325012841</v>
      </c>
      <c r="J172" s="145">
        <v>43</v>
      </c>
      <c r="K172" s="138">
        <v>77.903000200857022</v>
      </c>
      <c r="L172" s="138">
        <v>634849.92857142864</v>
      </c>
      <c r="M172" s="138">
        <v>7138.4142842250203</v>
      </c>
    </row>
    <row r="173" spans="1:16">
      <c r="A173" s="147" t="s">
        <v>184</v>
      </c>
      <c r="B173" s="145">
        <v>125</v>
      </c>
      <c r="C173" s="138">
        <v>95.463660954368692</v>
      </c>
      <c r="D173" s="138">
        <v>774881.85437438905</v>
      </c>
      <c r="E173" s="138">
        <v>6968.6991010854717</v>
      </c>
      <c r="F173" s="140"/>
      <c r="G173" s="140"/>
      <c r="H173" s="140"/>
      <c r="I173" s="140"/>
      <c r="J173" s="145">
        <v>125</v>
      </c>
      <c r="K173" s="138">
        <v>95.463660954368692</v>
      </c>
      <c r="L173" s="138">
        <v>774881.85437438905</v>
      </c>
      <c r="M173" s="138">
        <v>6968.6991010854717</v>
      </c>
    </row>
    <row r="174" spans="1:16">
      <c r="A174" s="147" t="s">
        <v>190</v>
      </c>
      <c r="B174" s="145">
        <v>81</v>
      </c>
      <c r="C174" s="138">
        <v>84.399344158805476</v>
      </c>
      <c r="D174" s="138">
        <v>436171.03475935833</v>
      </c>
      <c r="E174" s="138">
        <v>5213.2815818561967</v>
      </c>
      <c r="F174" s="140"/>
      <c r="G174" s="140"/>
      <c r="H174" s="140"/>
      <c r="I174" s="140"/>
      <c r="J174" s="145">
        <v>81</v>
      </c>
      <c r="K174" s="138">
        <v>84.399344158805476</v>
      </c>
      <c r="L174" s="138">
        <v>436171.03475935833</v>
      </c>
      <c r="M174" s="138">
        <v>5213.2815818561958</v>
      </c>
    </row>
    <row r="175" spans="1:16">
      <c r="A175" s="147" t="s">
        <v>202</v>
      </c>
      <c r="B175" s="145">
        <v>13</v>
      </c>
      <c r="C175" s="138">
        <v>70.217947076237564</v>
      </c>
      <c r="D175" s="138">
        <v>308375</v>
      </c>
      <c r="E175" s="138">
        <v>3827.4151880083409</v>
      </c>
      <c r="F175" s="140"/>
      <c r="G175" s="140"/>
      <c r="H175" s="140"/>
      <c r="I175" s="140"/>
      <c r="J175" s="145">
        <v>13</v>
      </c>
      <c r="K175" s="138">
        <v>70.217947076237564</v>
      </c>
      <c r="L175" s="138">
        <v>308375</v>
      </c>
      <c r="M175" s="138">
        <v>3827.4151880083409</v>
      </c>
    </row>
    <row r="176" spans="1:16">
      <c r="A176" s="147" t="s">
        <v>216</v>
      </c>
      <c r="B176" s="145">
        <v>118</v>
      </c>
      <c r="C176" s="138">
        <v>83.366211933163441</v>
      </c>
      <c r="D176" s="138">
        <v>378298.81568670797</v>
      </c>
      <c r="E176" s="138">
        <v>4625.5494806657098</v>
      </c>
      <c r="F176" s="145">
        <v>4</v>
      </c>
      <c r="G176" s="138">
        <v>169.25</v>
      </c>
      <c r="H176" s="138">
        <v>650000</v>
      </c>
      <c r="I176" s="138">
        <v>3840.4726735598229</v>
      </c>
      <c r="J176" s="145">
        <v>114</v>
      </c>
      <c r="K176" s="138">
        <v>81.833569395146213</v>
      </c>
      <c r="L176" s="138">
        <v>373839.14423076925</v>
      </c>
      <c r="M176" s="138">
        <v>4644.3494767651928</v>
      </c>
    </row>
    <row r="177" spans="1:13">
      <c r="A177" s="147" t="s">
        <v>224</v>
      </c>
      <c r="B177" s="145">
        <v>110</v>
      </c>
      <c r="C177" s="138">
        <v>85.611982669467565</v>
      </c>
      <c r="D177" s="138">
        <v>494201.03144224192</v>
      </c>
      <c r="E177" s="138">
        <v>5959.7574668732877</v>
      </c>
      <c r="F177" s="140"/>
      <c r="G177" s="140"/>
      <c r="H177" s="140"/>
      <c r="I177" s="140"/>
      <c r="J177" s="145">
        <v>110</v>
      </c>
      <c r="K177" s="138">
        <v>85.611982669467523</v>
      </c>
      <c r="L177" s="138">
        <v>494201.03144224192</v>
      </c>
      <c r="M177" s="138">
        <v>5959.7574668732877</v>
      </c>
    </row>
    <row r="178" spans="1:13">
      <c r="A178" s="138" t="s">
        <v>257</v>
      </c>
      <c r="B178" s="138" t="s">
        <v>258</v>
      </c>
      <c r="C178" s="138" t="s">
        <v>257</v>
      </c>
      <c r="D178" s="138" t="s">
        <v>257</v>
      </c>
      <c r="E178" s="138" t="s">
        <v>257</v>
      </c>
      <c r="F178" s="138" t="s">
        <v>257</v>
      </c>
      <c r="G178" s="138" t="s">
        <v>257</v>
      </c>
      <c r="H178" s="138" t="s">
        <v>257</v>
      </c>
      <c r="I178" s="138" t="s">
        <v>257</v>
      </c>
      <c r="J178" s="138" t="s">
        <v>260</v>
      </c>
      <c r="K178" s="138" t="s">
        <v>257</v>
      </c>
      <c r="L178" s="138" t="s">
        <v>257</v>
      </c>
      <c r="M178" s="138" t="s">
        <v>257</v>
      </c>
    </row>
  </sheetData>
  <mergeCells count="48">
    <mergeCell ref="AH2:AK2"/>
    <mergeCell ref="AL2:AO2"/>
    <mergeCell ref="P1:AA1"/>
    <mergeCell ref="AK3:AK4"/>
    <mergeCell ref="AL3:AL4"/>
    <mergeCell ref="AM3:AM4"/>
    <mergeCell ref="AN3:AN4"/>
    <mergeCell ref="AO3:AO4"/>
    <mergeCell ref="AD2:AG2"/>
    <mergeCell ref="Q3:Q4"/>
    <mergeCell ref="R3:R4"/>
    <mergeCell ref="S3:S4"/>
    <mergeCell ref="T3:T4"/>
    <mergeCell ref="U3:U4"/>
    <mergeCell ref="V3:V4"/>
    <mergeCell ref="P3:P4"/>
    <mergeCell ref="B1:M1"/>
    <mergeCell ref="AD1:AO1"/>
    <mergeCell ref="AE3:AE4"/>
    <mergeCell ref="AF3:AF4"/>
    <mergeCell ref="AG3:AG4"/>
    <mergeCell ref="AH3:AH4"/>
    <mergeCell ref="AI3:AI4"/>
    <mergeCell ref="AJ3:AJ4"/>
    <mergeCell ref="W3:W4"/>
    <mergeCell ref="X3:X4"/>
    <mergeCell ref="Y3:Y4"/>
    <mergeCell ref="Z3:Z4"/>
    <mergeCell ref="AA3:AA4"/>
    <mergeCell ref="AD3:AD4"/>
    <mergeCell ref="T2:W2"/>
    <mergeCell ref="X2:AA2"/>
    <mergeCell ref="P2:S2"/>
    <mergeCell ref="B2:E2"/>
    <mergeCell ref="F2:I2"/>
    <mergeCell ref="J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</mergeCells>
  <pageMargins left="0.7" right="0.7" top="0.75" bottom="0.75" header="0.3" footer="0.3"/>
  <ignoredErrors>
    <ignoredError sqref="AH5 AL5 AH27 AL27 AH77 AL77 AL70 AH70 AH36 AH30 AL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O153"/>
  <sheetViews>
    <sheetView zoomScale="90" zoomScaleNormal="90" workbookViewId="0">
      <selection activeCell="AD1" sqref="AD1:AO1"/>
    </sheetView>
  </sheetViews>
  <sheetFormatPr defaultColWidth="11.5" defaultRowHeight="10.5"/>
  <cols>
    <col min="1" max="1" width="31.875" style="7" customWidth="1"/>
    <col min="2" max="3" width="11.875" style="7" bestFit="1" customWidth="1"/>
    <col min="4" max="4" width="15" style="7" bestFit="1" customWidth="1"/>
    <col min="5" max="6" width="14.375" style="7" bestFit="1" customWidth="1"/>
    <col min="7" max="7" width="11.875" style="7" bestFit="1" customWidth="1"/>
    <col min="8" max="8" width="12.125" style="7" customWidth="1"/>
    <col min="9" max="10" width="14.375" style="7" bestFit="1" customWidth="1"/>
    <col min="11" max="11" width="11.875" style="7" bestFit="1" customWidth="1"/>
    <col min="12" max="14" width="14.375" style="7" bestFit="1" customWidth="1"/>
    <col min="15" max="15" width="26.5" style="7" customWidth="1"/>
    <col min="16" max="28" width="11.5" style="7"/>
    <col min="29" max="29" width="26.625" style="7" customWidth="1"/>
    <col min="30" max="35" width="11.5" style="7" bestFit="1" customWidth="1"/>
    <col min="36" max="36" width="12.5" style="7" bestFit="1" customWidth="1"/>
    <col min="37" max="41" width="11.5" style="7" bestFit="1" customWidth="1"/>
    <col min="42" max="16384" width="11.5" style="7"/>
  </cols>
  <sheetData>
    <row r="1" spans="1:41">
      <c r="B1" s="238">
        <v>2018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P1" s="238">
        <v>2019</v>
      </c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D1" s="240" t="s">
        <v>235</v>
      </c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2"/>
    </row>
    <row r="2" spans="1:41" ht="15" customHeight="1">
      <c r="A2" s="15"/>
      <c r="B2" s="223" t="s">
        <v>77</v>
      </c>
      <c r="C2" s="223"/>
      <c r="D2" s="223"/>
      <c r="E2" s="223"/>
      <c r="F2" s="223" t="s">
        <v>78</v>
      </c>
      <c r="G2" s="223"/>
      <c r="H2" s="223"/>
      <c r="I2" s="223"/>
      <c r="J2" s="223" t="s">
        <v>79</v>
      </c>
      <c r="K2" s="223"/>
      <c r="L2" s="223"/>
      <c r="M2" s="223"/>
      <c r="O2" s="15"/>
      <c r="P2" s="223" t="s">
        <v>77</v>
      </c>
      <c r="Q2" s="223"/>
      <c r="R2" s="223"/>
      <c r="S2" s="223"/>
      <c r="T2" s="223" t="s">
        <v>78</v>
      </c>
      <c r="U2" s="223"/>
      <c r="V2" s="223"/>
      <c r="W2" s="223"/>
      <c r="X2" s="223" t="s">
        <v>79</v>
      </c>
      <c r="Y2" s="223"/>
      <c r="Z2" s="223"/>
      <c r="AA2" s="223"/>
      <c r="AC2" s="15"/>
      <c r="AD2" s="223" t="s">
        <v>77</v>
      </c>
      <c r="AE2" s="223"/>
      <c r="AF2" s="223"/>
      <c r="AG2" s="223"/>
      <c r="AH2" s="223" t="s">
        <v>78</v>
      </c>
      <c r="AI2" s="223"/>
      <c r="AJ2" s="223"/>
      <c r="AK2" s="223"/>
      <c r="AL2" s="223" t="s">
        <v>79</v>
      </c>
      <c r="AM2" s="223"/>
      <c r="AN2" s="223"/>
      <c r="AO2" s="223"/>
    </row>
    <row r="3" spans="1:41" ht="15" customHeight="1">
      <c r="A3" s="15"/>
      <c r="B3" s="221" t="s">
        <v>80</v>
      </c>
      <c r="C3" s="221" t="s">
        <v>82</v>
      </c>
      <c r="D3" s="221" t="s">
        <v>81</v>
      </c>
      <c r="E3" s="221" t="s">
        <v>83</v>
      </c>
      <c r="F3" s="221" t="s">
        <v>80</v>
      </c>
      <c r="G3" s="221" t="s">
        <v>82</v>
      </c>
      <c r="H3" s="221" t="s">
        <v>81</v>
      </c>
      <c r="I3" s="221" t="s">
        <v>83</v>
      </c>
      <c r="J3" s="221" t="s">
        <v>80</v>
      </c>
      <c r="K3" s="221" t="s">
        <v>82</v>
      </c>
      <c r="L3" s="221" t="s">
        <v>81</v>
      </c>
      <c r="M3" s="221" t="s">
        <v>83</v>
      </c>
      <c r="O3" s="15"/>
      <c r="P3" s="221" t="s">
        <v>80</v>
      </c>
      <c r="Q3" s="221" t="s">
        <v>82</v>
      </c>
      <c r="R3" s="221" t="s">
        <v>81</v>
      </c>
      <c r="S3" s="221" t="s">
        <v>83</v>
      </c>
      <c r="T3" s="221" t="s">
        <v>80</v>
      </c>
      <c r="U3" s="221" t="s">
        <v>82</v>
      </c>
      <c r="V3" s="221" t="s">
        <v>81</v>
      </c>
      <c r="W3" s="221" t="s">
        <v>83</v>
      </c>
      <c r="X3" s="221" t="s">
        <v>80</v>
      </c>
      <c r="Y3" s="221" t="s">
        <v>82</v>
      </c>
      <c r="Z3" s="221" t="s">
        <v>81</v>
      </c>
      <c r="AA3" s="221" t="s">
        <v>83</v>
      </c>
      <c r="AC3" s="15"/>
      <c r="AD3" s="221" t="s">
        <v>80</v>
      </c>
      <c r="AE3" s="221" t="s">
        <v>82</v>
      </c>
      <c r="AF3" s="221" t="s">
        <v>81</v>
      </c>
      <c r="AG3" s="221" t="s">
        <v>83</v>
      </c>
      <c r="AH3" s="221" t="s">
        <v>80</v>
      </c>
      <c r="AI3" s="221" t="s">
        <v>82</v>
      </c>
      <c r="AJ3" s="221" t="s">
        <v>81</v>
      </c>
      <c r="AK3" s="221" t="s">
        <v>83</v>
      </c>
      <c r="AL3" s="221" t="s">
        <v>80</v>
      </c>
      <c r="AM3" s="221" t="s">
        <v>82</v>
      </c>
      <c r="AN3" s="221" t="s">
        <v>81</v>
      </c>
      <c r="AO3" s="221" t="s">
        <v>83</v>
      </c>
    </row>
    <row r="4" spans="1:41" ht="17.25" customHeight="1">
      <c r="A4" s="15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O4" s="15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C4" s="15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</row>
    <row r="5" spans="1:41" ht="14.1" customHeight="1">
      <c r="A5" s="48" t="s">
        <v>2</v>
      </c>
      <c r="B5" s="49">
        <f>B6+B17+B7+B30+B38+B45+B48+B52+B55+B62+B67+B71+B57</f>
        <v>2388</v>
      </c>
      <c r="C5" s="50">
        <v>106.32526020550586</v>
      </c>
      <c r="D5" s="49">
        <v>305574.24137196102</v>
      </c>
      <c r="E5" s="49">
        <v>2831.1139765326452</v>
      </c>
      <c r="F5" s="49">
        <v>158</v>
      </c>
      <c r="G5" s="50">
        <v>200.7063781278666</v>
      </c>
      <c r="H5" s="49">
        <v>609616.56529581524</v>
      </c>
      <c r="I5" s="49">
        <v>2776.0068942538851</v>
      </c>
      <c r="J5" s="49">
        <v>2230</v>
      </c>
      <c r="K5" s="50">
        <v>88.185595533391449</v>
      </c>
      <c r="L5" s="49">
        <v>257230.72563419462</v>
      </c>
      <c r="M5" s="49">
        <v>2873.3610632839095</v>
      </c>
      <c r="O5" s="51" t="s">
        <v>2</v>
      </c>
      <c r="P5" s="49">
        <v>6084</v>
      </c>
      <c r="Q5" s="194">
        <v>95.58</v>
      </c>
      <c r="R5" s="193">
        <v>378172.9</v>
      </c>
      <c r="S5" s="193">
        <v>4048</v>
      </c>
      <c r="T5" s="217">
        <v>267</v>
      </c>
      <c r="U5" s="50">
        <v>188.7</v>
      </c>
      <c r="V5" s="49">
        <v>626251</v>
      </c>
      <c r="W5" s="49">
        <v>3010</v>
      </c>
      <c r="X5" s="49">
        <v>5817</v>
      </c>
      <c r="Y5" s="194">
        <v>91.3</v>
      </c>
      <c r="Z5" s="193">
        <v>366785.29</v>
      </c>
      <c r="AA5" s="193">
        <v>4096</v>
      </c>
      <c r="AC5" s="51" t="s">
        <v>2</v>
      </c>
      <c r="AD5" s="49">
        <f>P5-B5</f>
        <v>3696</v>
      </c>
      <c r="AE5" s="50">
        <f>(Q5-C5)/C5*100</f>
        <v>-10.106027659596016</v>
      </c>
      <c r="AF5" s="50">
        <f t="shared" ref="AF5:AG5" si="0">(R5-D5)/D5*100</f>
        <v>23.758108112152065</v>
      </c>
      <c r="AG5" s="50">
        <f t="shared" si="0"/>
        <v>42.982586838757854</v>
      </c>
      <c r="AH5" s="49">
        <f t="shared" ref="AH5:AH68" si="1">T5-F5</f>
        <v>109</v>
      </c>
      <c r="AI5" s="50">
        <f t="shared" ref="AI5:AI68" si="2">(U5-G5)/G5*100</f>
        <v>-5.9820610784065638</v>
      </c>
      <c r="AJ5" s="50">
        <f t="shared" ref="AJ5:AJ68" si="3">(V5-H5)/H5*100</f>
        <v>2.7286717013854336</v>
      </c>
      <c r="AK5" s="50">
        <f t="shared" ref="AK5:AK68" si="4">(W5-I5)/I5*100</f>
        <v>8.4291255266859082</v>
      </c>
      <c r="AL5" s="49">
        <f t="shared" ref="AL5:AL68" si="5">X5-J5</f>
        <v>3587</v>
      </c>
      <c r="AM5" s="50">
        <f t="shared" ref="AM5:AM68" si="6">(Y5-K5)/K5*100</f>
        <v>3.5316475981945143</v>
      </c>
      <c r="AN5" s="50">
        <f t="shared" ref="AN5:AN68" si="7">(Z5-L5)/L5*100</f>
        <v>42.589999346190808</v>
      </c>
      <c r="AO5" s="50">
        <f t="shared" ref="AO5:AO68" si="8">(AA5-M5)/M5*100</f>
        <v>42.550828447531053</v>
      </c>
    </row>
    <row r="6" spans="1:41" ht="14.1" customHeight="1">
      <c r="A6" s="52" t="s">
        <v>73</v>
      </c>
      <c r="B6" s="53">
        <f>C78</f>
        <v>832</v>
      </c>
      <c r="C6" s="54">
        <f t="shared" ref="C6:M6" si="9">D78</f>
        <v>90.554024499116181</v>
      </c>
      <c r="D6" s="53">
        <f t="shared" si="9"/>
        <v>658091.38505537296</v>
      </c>
      <c r="E6" s="53">
        <f t="shared" si="9"/>
        <v>6822.5095841478906</v>
      </c>
      <c r="F6" s="53">
        <f t="shared" si="9"/>
        <v>10</v>
      </c>
      <c r="G6" s="54">
        <f t="shared" si="9"/>
        <v>389.07795275590553</v>
      </c>
      <c r="H6" s="53">
        <f t="shared" si="9"/>
        <v>2840000</v>
      </c>
      <c r="I6" s="53">
        <f t="shared" si="9"/>
        <v>6262.2070805568537</v>
      </c>
      <c r="J6" s="53">
        <f t="shared" si="9"/>
        <v>822</v>
      </c>
      <c r="K6" s="54">
        <f t="shared" si="9"/>
        <v>86.78001782077493</v>
      </c>
      <c r="L6" s="53">
        <f t="shared" si="9"/>
        <v>628486.11212532374</v>
      </c>
      <c r="M6" s="53">
        <f t="shared" si="9"/>
        <v>6830.1744610779997</v>
      </c>
      <c r="O6" s="52" t="s">
        <v>73</v>
      </c>
      <c r="P6" s="53">
        <v>1070</v>
      </c>
      <c r="Q6" s="171">
        <v>92.76</v>
      </c>
      <c r="R6" s="192">
        <v>675946.4</v>
      </c>
      <c r="S6" s="192">
        <v>7293</v>
      </c>
      <c r="T6" s="218">
        <v>5</v>
      </c>
      <c r="U6" s="54">
        <v>438</v>
      </c>
      <c r="V6" s="53">
        <v>3469200</v>
      </c>
      <c r="W6" s="53">
        <v>8090</v>
      </c>
      <c r="X6" s="53">
        <v>1065</v>
      </c>
      <c r="Y6" s="171">
        <v>91.1</v>
      </c>
      <c r="Z6" s="192">
        <v>662670.51</v>
      </c>
      <c r="AA6" s="192">
        <v>7288</v>
      </c>
      <c r="AC6" s="52" t="s">
        <v>73</v>
      </c>
      <c r="AD6" s="53">
        <f t="shared" ref="AD6:AD69" si="10">P6-B6</f>
        <v>238</v>
      </c>
      <c r="AE6" s="54">
        <f t="shared" ref="AE6:AE69" si="11">(Q6-C6)/C6*100</f>
        <v>2.4360877532343737</v>
      </c>
      <c r="AF6" s="53">
        <f t="shared" ref="AF6:AF69" si="12">(R6-D6)/D6*100</f>
        <v>2.7131512963240985</v>
      </c>
      <c r="AG6" s="53">
        <f t="shared" ref="AG6:AG69" si="13">(S6-E6)/E6*100</f>
        <v>6.8961488444852392</v>
      </c>
      <c r="AH6" s="53">
        <f t="shared" si="1"/>
        <v>-5</v>
      </c>
      <c r="AI6" s="54">
        <f t="shared" si="2"/>
        <v>12.57384205339091</v>
      </c>
      <c r="AJ6" s="195">
        <f t="shared" si="3"/>
        <v>22.154929577464788</v>
      </c>
      <c r="AK6" s="195">
        <f t="shared" si="4"/>
        <v>29.18767929470345</v>
      </c>
      <c r="AL6" s="53">
        <f t="shared" si="5"/>
        <v>243</v>
      </c>
      <c r="AM6" s="54">
        <f t="shared" si="6"/>
        <v>4.9780839964184374</v>
      </c>
      <c r="AN6" s="195">
        <f t="shared" si="7"/>
        <v>5.4391651963599328</v>
      </c>
      <c r="AO6" s="195">
        <f t="shared" si="8"/>
        <v>6.7029845508476544</v>
      </c>
    </row>
    <row r="7" spans="1:41" ht="14.1" customHeight="1">
      <c r="A7" s="5" t="s">
        <v>4</v>
      </c>
      <c r="B7" s="17">
        <f>C138</f>
        <v>205</v>
      </c>
      <c r="C7" s="54">
        <f t="shared" ref="C7:M7" si="14">D138</f>
        <v>102.25098349785185</v>
      </c>
      <c r="D7" s="17">
        <f t="shared" si="14"/>
        <v>357113.19241536118</v>
      </c>
      <c r="E7" s="17">
        <f t="shared" si="14"/>
        <v>3719.3325865401193</v>
      </c>
      <c r="F7" s="17">
        <f t="shared" si="14"/>
        <v>3</v>
      </c>
      <c r="G7" s="54">
        <f t="shared" si="14"/>
        <v>170.87204724409449</v>
      </c>
      <c r="H7" s="17">
        <f t="shared" si="14"/>
        <v>495000</v>
      </c>
      <c r="I7" s="17">
        <f t="shared" si="14"/>
        <v>2987.7747988068677</v>
      </c>
      <c r="J7" s="17">
        <f t="shared" si="14"/>
        <v>202</v>
      </c>
      <c r="K7" s="54">
        <f t="shared" si="14"/>
        <v>95.051266737552965</v>
      </c>
      <c r="L7" s="17">
        <f t="shared" si="14"/>
        <v>340594.16981187538</v>
      </c>
      <c r="M7" s="17">
        <f t="shared" si="14"/>
        <v>3726.500239760539</v>
      </c>
      <c r="O7" s="5" t="s">
        <v>4</v>
      </c>
      <c r="P7" s="17">
        <v>1661</v>
      </c>
      <c r="Q7" s="54">
        <v>99.9</v>
      </c>
      <c r="R7" s="17">
        <v>370968</v>
      </c>
      <c r="S7" s="17">
        <v>3810</v>
      </c>
      <c r="T7" s="219">
        <v>46</v>
      </c>
      <c r="U7" s="54">
        <v>214.9</v>
      </c>
      <c r="V7" s="17">
        <v>989372</v>
      </c>
      <c r="W7" s="17">
        <v>4482</v>
      </c>
      <c r="X7" s="17">
        <v>1615</v>
      </c>
      <c r="Y7" s="54">
        <v>96.6</v>
      </c>
      <c r="Z7" s="17">
        <v>353354</v>
      </c>
      <c r="AA7" s="17">
        <v>3791</v>
      </c>
      <c r="AC7" s="5" t="s">
        <v>4</v>
      </c>
      <c r="AD7" s="17">
        <f t="shared" si="10"/>
        <v>1456</v>
      </c>
      <c r="AE7" s="54">
        <f t="shared" si="11"/>
        <v>-2.2992282493803433</v>
      </c>
      <c r="AF7" s="17">
        <f t="shared" si="12"/>
        <v>3.8796683737531006</v>
      </c>
      <c r="AG7" s="17">
        <f t="shared" si="13"/>
        <v>2.4377334199150855</v>
      </c>
      <c r="AH7" s="17">
        <f t="shared" si="1"/>
        <v>43</v>
      </c>
      <c r="AI7" s="54">
        <f t="shared" si="2"/>
        <v>25.766620969321341</v>
      </c>
      <c r="AJ7" s="54">
        <f t="shared" si="3"/>
        <v>99.87313131313131</v>
      </c>
      <c r="AK7" s="54">
        <f t="shared" si="4"/>
        <v>50.011306132906455</v>
      </c>
      <c r="AL7" s="17">
        <f t="shared" si="5"/>
        <v>1413</v>
      </c>
      <c r="AM7" s="54">
        <f t="shared" si="6"/>
        <v>1.6293662521334442</v>
      </c>
      <c r="AN7" s="54">
        <f t="shared" si="7"/>
        <v>3.7463442768772031</v>
      </c>
      <c r="AO7" s="54">
        <f t="shared" si="8"/>
        <v>1.7308400936425459</v>
      </c>
    </row>
    <row r="8" spans="1:41" ht="14.1" customHeight="1">
      <c r="A8" s="55" t="s">
        <v>5</v>
      </c>
      <c r="B8" s="20">
        <f>C79</f>
        <v>63</v>
      </c>
      <c r="C8" s="56">
        <f t="shared" ref="C8:M8" si="15">D79</f>
        <v>98.475536807899005</v>
      </c>
      <c r="D8" s="20">
        <f t="shared" si="15"/>
        <v>377738.06349206349</v>
      </c>
      <c r="E8" s="20">
        <f t="shared" si="15"/>
        <v>4035.5032198763884</v>
      </c>
      <c r="F8" s="20">
        <f t="shared" si="15"/>
        <v>0</v>
      </c>
      <c r="G8" s="56">
        <f t="shared" si="15"/>
        <v>0</v>
      </c>
      <c r="H8" s="20">
        <f t="shared" si="15"/>
        <v>0</v>
      </c>
      <c r="I8" s="20">
        <f t="shared" si="15"/>
        <v>0</v>
      </c>
      <c r="J8" s="20">
        <f t="shared" si="15"/>
        <v>63</v>
      </c>
      <c r="K8" s="56">
        <f t="shared" si="15"/>
        <v>98.475536807899005</v>
      </c>
      <c r="L8" s="20">
        <f t="shared" si="15"/>
        <v>377738.06349206349</v>
      </c>
      <c r="M8" s="20">
        <f t="shared" si="15"/>
        <v>4035.5032198763884</v>
      </c>
      <c r="O8" s="55" t="s">
        <v>5</v>
      </c>
      <c r="P8" s="20">
        <v>651</v>
      </c>
      <c r="Q8" s="56">
        <v>111.5</v>
      </c>
      <c r="R8" s="20">
        <v>390054</v>
      </c>
      <c r="S8" s="20">
        <v>3650</v>
      </c>
      <c r="T8" s="220" t="s">
        <v>458</v>
      </c>
      <c r="U8" s="56" t="s">
        <v>458</v>
      </c>
      <c r="V8" s="20" t="s">
        <v>458</v>
      </c>
      <c r="W8" s="20" t="s">
        <v>458</v>
      </c>
      <c r="X8" s="20">
        <v>651</v>
      </c>
      <c r="Y8" s="56">
        <v>111.5</v>
      </c>
      <c r="Z8" s="20">
        <v>390054</v>
      </c>
      <c r="AA8" s="20">
        <v>3650</v>
      </c>
      <c r="AC8" s="55" t="s">
        <v>5</v>
      </c>
      <c r="AD8" s="20">
        <f t="shared" si="10"/>
        <v>588</v>
      </c>
      <c r="AE8" s="56">
        <f t="shared" si="11"/>
        <v>13.2260900669254</v>
      </c>
      <c r="AF8" s="20">
        <f t="shared" si="12"/>
        <v>3.260443597894199</v>
      </c>
      <c r="AG8" s="20">
        <f t="shared" si="13"/>
        <v>-9.5527917801586266</v>
      </c>
      <c r="AH8" s="20"/>
      <c r="AI8" s="56"/>
      <c r="AJ8" s="56"/>
      <c r="AK8" s="56"/>
      <c r="AL8" s="20">
        <f t="shared" si="5"/>
        <v>588</v>
      </c>
      <c r="AM8" s="56">
        <f t="shared" si="6"/>
        <v>13.2260900669254</v>
      </c>
      <c r="AN8" s="56">
        <f t="shared" si="7"/>
        <v>3.260443597894199</v>
      </c>
      <c r="AO8" s="56">
        <f t="shared" si="8"/>
        <v>-9.5527917801586266</v>
      </c>
    </row>
    <row r="9" spans="1:41" ht="14.1" customHeight="1">
      <c r="A9" s="55" t="s">
        <v>6</v>
      </c>
      <c r="B9" s="20">
        <f t="shared" ref="B9:M9" si="16">C80</f>
        <v>17</v>
      </c>
      <c r="C9" s="56">
        <f t="shared" si="16"/>
        <v>80.218214338482156</v>
      </c>
      <c r="D9" s="20">
        <f t="shared" si="16"/>
        <v>325927.4117647059</v>
      </c>
      <c r="E9" s="20">
        <f t="shared" si="16"/>
        <v>4203.4587501353499</v>
      </c>
      <c r="F9" s="20">
        <f t="shared" si="16"/>
        <v>1</v>
      </c>
      <c r="G9" s="56">
        <f t="shared" si="16"/>
        <v>149.24409448818898</v>
      </c>
      <c r="H9" s="20">
        <f t="shared" si="16"/>
        <v>550000</v>
      </c>
      <c r="I9" s="20">
        <f t="shared" si="16"/>
        <v>3685.2379444972039</v>
      </c>
      <c r="J9" s="20">
        <f t="shared" si="16"/>
        <v>16</v>
      </c>
      <c r="K9" s="56">
        <f t="shared" si="16"/>
        <v>75.904096829125464</v>
      </c>
      <c r="L9" s="20">
        <f t="shared" si="16"/>
        <v>311922.875</v>
      </c>
      <c r="M9" s="20">
        <f t="shared" si="16"/>
        <v>4235.8475504877342</v>
      </c>
      <c r="O9" s="55" t="s">
        <v>6</v>
      </c>
      <c r="P9" s="20">
        <v>137</v>
      </c>
      <c r="Q9" s="56">
        <v>85.1</v>
      </c>
      <c r="R9" s="20">
        <v>311435</v>
      </c>
      <c r="S9" s="20">
        <v>3824</v>
      </c>
      <c r="T9" s="220">
        <v>1</v>
      </c>
      <c r="U9" s="56">
        <v>149.19999999999999</v>
      </c>
      <c r="V9" s="20">
        <v>550000</v>
      </c>
      <c r="W9" s="20">
        <v>3685</v>
      </c>
      <c r="X9" s="20">
        <v>136</v>
      </c>
      <c r="Y9" s="56">
        <v>84.7</v>
      </c>
      <c r="Z9" s="20">
        <v>309681</v>
      </c>
      <c r="AA9" s="20">
        <v>3825</v>
      </c>
      <c r="AC9" s="55" t="s">
        <v>6</v>
      </c>
      <c r="AD9" s="20">
        <f t="shared" si="10"/>
        <v>120</v>
      </c>
      <c r="AE9" s="56">
        <f t="shared" si="11"/>
        <v>6.0856324237274331</v>
      </c>
      <c r="AF9" s="20">
        <f t="shared" si="12"/>
        <v>-4.4465151569295713</v>
      </c>
      <c r="AG9" s="20">
        <f t="shared" si="13"/>
        <v>-9.0272980583699418</v>
      </c>
      <c r="AH9" s="20">
        <f t="shared" si="1"/>
        <v>0</v>
      </c>
      <c r="AI9" s="56">
        <f t="shared" si="2"/>
        <v>-2.9545214730408432E-2</v>
      </c>
      <c r="AJ9" s="56">
        <f t="shared" si="3"/>
        <v>0</v>
      </c>
      <c r="AK9" s="56">
        <f t="shared" si="4"/>
        <v>-6.4566929133896729E-3</v>
      </c>
      <c r="AL9" s="20">
        <f t="shared" si="5"/>
        <v>120</v>
      </c>
      <c r="AM9" s="56">
        <f t="shared" si="6"/>
        <v>11.588179740384485</v>
      </c>
      <c r="AN9" s="56">
        <f t="shared" si="7"/>
        <v>-0.7187273456619685</v>
      </c>
      <c r="AO9" s="56">
        <f t="shared" si="8"/>
        <v>-9.699299740861246</v>
      </c>
    </row>
    <row r="10" spans="1:41" ht="14.1" customHeight="1">
      <c r="A10" s="55" t="s">
        <v>7</v>
      </c>
      <c r="B10" s="20">
        <f t="shared" ref="B10:M10" si="17">C81</f>
        <v>2</v>
      </c>
      <c r="C10" s="56">
        <f t="shared" si="17"/>
        <v>93.5</v>
      </c>
      <c r="D10" s="20">
        <f t="shared" si="17"/>
        <v>388000</v>
      </c>
      <c r="E10" s="20">
        <f t="shared" si="17"/>
        <v>4149.7753415000006</v>
      </c>
      <c r="F10" s="20">
        <f t="shared" si="17"/>
        <v>0</v>
      </c>
      <c r="G10" s="56">
        <f t="shared" si="17"/>
        <v>0</v>
      </c>
      <c r="H10" s="20">
        <f t="shared" si="17"/>
        <v>0</v>
      </c>
      <c r="I10" s="20">
        <f t="shared" si="17"/>
        <v>0</v>
      </c>
      <c r="J10" s="20">
        <f t="shared" si="17"/>
        <v>2</v>
      </c>
      <c r="K10" s="56">
        <f t="shared" si="17"/>
        <v>93.5</v>
      </c>
      <c r="L10" s="20">
        <f t="shared" si="17"/>
        <v>388000</v>
      </c>
      <c r="M10" s="20">
        <f t="shared" si="17"/>
        <v>4149.7753415000006</v>
      </c>
      <c r="O10" s="55" t="s">
        <v>7</v>
      </c>
      <c r="P10" s="20">
        <v>36</v>
      </c>
      <c r="Q10" s="56">
        <v>221.8</v>
      </c>
      <c r="R10" s="20">
        <v>1113058</v>
      </c>
      <c r="S10" s="20">
        <v>4987</v>
      </c>
      <c r="T10" s="220">
        <v>33</v>
      </c>
      <c r="U10" s="56">
        <v>234.5</v>
      </c>
      <c r="V10" s="20">
        <v>1182003</v>
      </c>
      <c r="W10" s="20">
        <v>5045</v>
      </c>
      <c r="X10" s="20">
        <v>3</v>
      </c>
      <c r="Y10" s="56">
        <v>82.6</v>
      </c>
      <c r="Z10" s="20">
        <v>354667</v>
      </c>
      <c r="AA10" s="20">
        <v>4350</v>
      </c>
      <c r="AC10" s="55" t="s">
        <v>7</v>
      </c>
      <c r="AD10" s="20">
        <f t="shared" si="10"/>
        <v>34</v>
      </c>
      <c r="AE10" s="56">
        <f t="shared" si="11"/>
        <v>137.2192513368984</v>
      </c>
      <c r="AF10" s="20">
        <f t="shared" si="12"/>
        <v>186.87061855670103</v>
      </c>
      <c r="AG10" s="20">
        <f t="shared" si="13"/>
        <v>20.175180331506127</v>
      </c>
      <c r="AH10" s="20">
        <f t="shared" si="1"/>
        <v>33</v>
      </c>
      <c r="AI10" s="56"/>
      <c r="AJ10" s="56"/>
      <c r="AK10" s="56"/>
      <c r="AL10" s="20">
        <f t="shared" si="5"/>
        <v>1</v>
      </c>
      <c r="AM10" s="56">
        <f t="shared" si="6"/>
        <v>-11.657754010695193</v>
      </c>
      <c r="AN10" s="56">
        <f t="shared" si="7"/>
        <v>-8.5909793814432991</v>
      </c>
      <c r="AO10" s="56">
        <f t="shared" si="8"/>
        <v>4.8249517629941154</v>
      </c>
    </row>
    <row r="11" spans="1:41" ht="14.1" customHeight="1">
      <c r="A11" s="55" t="s">
        <v>8</v>
      </c>
      <c r="B11" s="20">
        <f t="shared" ref="B11:M11" si="18">C82</f>
        <v>43</v>
      </c>
      <c r="C11" s="56">
        <f t="shared" si="18"/>
        <v>89.153922287850847</v>
      </c>
      <c r="D11" s="20">
        <f t="shared" si="18"/>
        <v>302342.77500000002</v>
      </c>
      <c r="E11" s="20">
        <f t="shared" si="18"/>
        <v>3545.0840972528795</v>
      </c>
      <c r="F11" s="20">
        <f t="shared" si="18"/>
        <v>0</v>
      </c>
      <c r="G11" s="56">
        <f t="shared" si="18"/>
        <v>0</v>
      </c>
      <c r="H11" s="20">
        <f t="shared" si="18"/>
        <v>0</v>
      </c>
      <c r="I11" s="20">
        <f t="shared" si="18"/>
        <v>0</v>
      </c>
      <c r="J11" s="20">
        <f t="shared" si="18"/>
        <v>43</v>
      </c>
      <c r="K11" s="56">
        <f t="shared" si="18"/>
        <v>89.153922287850847</v>
      </c>
      <c r="L11" s="20">
        <f t="shared" si="18"/>
        <v>302342.77500000002</v>
      </c>
      <c r="M11" s="20">
        <f t="shared" si="18"/>
        <v>3545.0840972528795</v>
      </c>
      <c r="O11" s="55" t="s">
        <v>8</v>
      </c>
      <c r="P11" s="20">
        <v>439</v>
      </c>
      <c r="Q11" s="56">
        <v>81.900000000000006</v>
      </c>
      <c r="R11" s="20">
        <v>319131</v>
      </c>
      <c r="S11" s="20">
        <v>3974</v>
      </c>
      <c r="T11" s="220" t="s">
        <v>458</v>
      </c>
      <c r="U11" s="56" t="s">
        <v>458</v>
      </c>
      <c r="V11" s="20" t="s">
        <v>458</v>
      </c>
      <c r="W11" s="20" t="s">
        <v>458</v>
      </c>
      <c r="X11" s="20">
        <v>439</v>
      </c>
      <c r="Y11" s="56">
        <v>81.900000000000006</v>
      </c>
      <c r="Z11" s="20">
        <v>319131</v>
      </c>
      <c r="AA11" s="20">
        <v>3974</v>
      </c>
      <c r="AC11" s="55" t="s">
        <v>8</v>
      </c>
      <c r="AD11" s="20">
        <f t="shared" si="10"/>
        <v>396</v>
      </c>
      <c r="AE11" s="56">
        <f t="shared" si="11"/>
        <v>-8.1364028656306751</v>
      </c>
      <c r="AF11" s="20">
        <f t="shared" si="12"/>
        <v>5.5527124800650443</v>
      </c>
      <c r="AG11" s="20">
        <f t="shared" si="13"/>
        <v>12.098892183671797</v>
      </c>
      <c r="AH11" s="20"/>
      <c r="AI11" s="56"/>
      <c r="AJ11" s="56"/>
      <c r="AK11" s="56"/>
      <c r="AL11" s="20">
        <f t="shared" si="5"/>
        <v>396</v>
      </c>
      <c r="AM11" s="56">
        <f t="shared" si="6"/>
        <v>-8.1364028656306751</v>
      </c>
      <c r="AN11" s="56">
        <f t="shared" si="7"/>
        <v>5.5527124800650443</v>
      </c>
      <c r="AO11" s="56">
        <f t="shared" si="8"/>
        <v>12.098892183671797</v>
      </c>
    </row>
    <row r="12" spans="1:41" ht="14.1" customHeight="1">
      <c r="A12" s="55" t="s">
        <v>9</v>
      </c>
      <c r="B12" s="20">
        <f t="shared" ref="B12:M12" si="19">C83</f>
        <v>27</v>
      </c>
      <c r="C12" s="56">
        <f t="shared" si="19"/>
        <v>85.554593763634841</v>
      </c>
      <c r="D12" s="20">
        <f t="shared" si="19"/>
        <v>302308.62962962961</v>
      </c>
      <c r="E12" s="20">
        <f t="shared" si="19"/>
        <v>3547.2102604119837</v>
      </c>
      <c r="F12" s="20">
        <f t="shared" si="19"/>
        <v>0</v>
      </c>
      <c r="G12" s="56">
        <f t="shared" si="19"/>
        <v>0</v>
      </c>
      <c r="H12" s="20">
        <f t="shared" si="19"/>
        <v>0</v>
      </c>
      <c r="I12" s="20">
        <f t="shared" si="19"/>
        <v>0</v>
      </c>
      <c r="J12" s="20">
        <f t="shared" si="19"/>
        <v>27</v>
      </c>
      <c r="K12" s="56">
        <f t="shared" si="19"/>
        <v>85.554593763634841</v>
      </c>
      <c r="L12" s="20">
        <f t="shared" si="19"/>
        <v>302308.62962962961</v>
      </c>
      <c r="M12" s="20">
        <f t="shared" si="19"/>
        <v>3547.2102604119837</v>
      </c>
      <c r="O12" s="55" t="s">
        <v>9</v>
      </c>
      <c r="P12" s="20">
        <v>101</v>
      </c>
      <c r="Q12" s="56">
        <v>85.2</v>
      </c>
      <c r="R12" s="20">
        <v>279489</v>
      </c>
      <c r="S12" s="20">
        <v>3301</v>
      </c>
      <c r="T12" s="220" t="s">
        <v>458</v>
      </c>
      <c r="U12" s="56" t="s">
        <v>458</v>
      </c>
      <c r="V12" s="20" t="s">
        <v>458</v>
      </c>
      <c r="W12" s="20" t="s">
        <v>458</v>
      </c>
      <c r="X12" s="20">
        <v>101</v>
      </c>
      <c r="Y12" s="56">
        <v>85.2</v>
      </c>
      <c r="Z12" s="20">
        <v>279489</v>
      </c>
      <c r="AA12" s="20">
        <v>3301</v>
      </c>
      <c r="AC12" s="55" t="s">
        <v>9</v>
      </c>
      <c r="AD12" s="20">
        <f t="shared" si="10"/>
        <v>74</v>
      </c>
      <c r="AE12" s="56">
        <f t="shared" si="11"/>
        <v>-0.41446490250948892</v>
      </c>
      <c r="AF12" s="20">
        <f t="shared" si="12"/>
        <v>-7.5484545901275943</v>
      </c>
      <c r="AG12" s="20">
        <f t="shared" si="13"/>
        <v>-6.9409547880420277</v>
      </c>
      <c r="AH12" s="20"/>
      <c r="AI12" s="56"/>
      <c r="AJ12" s="56"/>
      <c r="AK12" s="56"/>
      <c r="AL12" s="20">
        <f t="shared" si="5"/>
        <v>74</v>
      </c>
      <c r="AM12" s="56">
        <f t="shared" si="6"/>
        <v>-0.41446490250948892</v>
      </c>
      <c r="AN12" s="56">
        <f t="shared" si="7"/>
        <v>-7.5484545901275943</v>
      </c>
      <c r="AO12" s="56">
        <f t="shared" si="8"/>
        <v>-6.9409547880420277</v>
      </c>
    </row>
    <row r="13" spans="1:41" ht="14.1" customHeight="1">
      <c r="A13" s="55" t="s">
        <v>10</v>
      </c>
      <c r="B13" s="20">
        <f t="shared" ref="B13:M13" si="20">C84</f>
        <v>18</v>
      </c>
      <c r="C13" s="56">
        <f t="shared" si="20"/>
        <v>80.178633678542099</v>
      </c>
      <c r="D13" s="20">
        <f t="shared" si="20"/>
        <v>305872.22222222225</v>
      </c>
      <c r="E13" s="20">
        <f t="shared" si="20"/>
        <v>3972.4029552449992</v>
      </c>
      <c r="F13" s="20">
        <f t="shared" si="20"/>
        <v>0</v>
      </c>
      <c r="G13" s="56">
        <f t="shared" si="20"/>
        <v>0</v>
      </c>
      <c r="H13" s="20">
        <f t="shared" si="20"/>
        <v>0</v>
      </c>
      <c r="I13" s="20">
        <f t="shared" si="20"/>
        <v>0</v>
      </c>
      <c r="J13" s="20">
        <f t="shared" si="20"/>
        <v>18</v>
      </c>
      <c r="K13" s="56">
        <f t="shared" si="20"/>
        <v>80.178633678542099</v>
      </c>
      <c r="L13" s="20">
        <f t="shared" si="20"/>
        <v>305872.22222222225</v>
      </c>
      <c r="M13" s="20">
        <f t="shared" si="20"/>
        <v>3972.4029552449992</v>
      </c>
      <c r="O13" s="55" t="s">
        <v>10</v>
      </c>
      <c r="P13" s="20">
        <v>59</v>
      </c>
      <c r="Q13" s="56">
        <v>101.2</v>
      </c>
      <c r="R13" s="20">
        <v>383417</v>
      </c>
      <c r="S13" s="20">
        <v>3919</v>
      </c>
      <c r="T13" s="220" t="s">
        <v>458</v>
      </c>
      <c r="U13" s="56" t="s">
        <v>458</v>
      </c>
      <c r="V13" s="20" t="s">
        <v>458</v>
      </c>
      <c r="W13" s="20" t="s">
        <v>458</v>
      </c>
      <c r="X13" s="20">
        <v>59</v>
      </c>
      <c r="Y13" s="56">
        <v>101.2</v>
      </c>
      <c r="Z13" s="20">
        <v>383417</v>
      </c>
      <c r="AA13" s="20">
        <v>3919</v>
      </c>
      <c r="AC13" s="55" t="s">
        <v>10</v>
      </c>
      <c r="AD13" s="20">
        <f t="shared" si="10"/>
        <v>41</v>
      </c>
      <c r="AE13" s="56">
        <f t="shared" si="11"/>
        <v>26.218164811511091</v>
      </c>
      <c r="AF13" s="20">
        <f t="shared" si="12"/>
        <v>25.352017000563045</v>
      </c>
      <c r="AG13" s="20">
        <f t="shared" si="13"/>
        <v>-1.3443488952823419</v>
      </c>
      <c r="AH13" s="20"/>
      <c r="AI13" s="56"/>
      <c r="AJ13" s="56"/>
      <c r="AK13" s="56"/>
      <c r="AL13" s="20">
        <f t="shared" si="5"/>
        <v>41</v>
      </c>
      <c r="AM13" s="56">
        <f t="shared" si="6"/>
        <v>26.218164811511091</v>
      </c>
      <c r="AN13" s="56">
        <f t="shared" si="7"/>
        <v>25.352017000563045</v>
      </c>
      <c r="AO13" s="56">
        <f t="shared" si="8"/>
        <v>-1.3443488952823419</v>
      </c>
    </row>
    <row r="14" spans="1:41" ht="14.1" customHeight="1">
      <c r="A14" s="55" t="s">
        <v>11</v>
      </c>
      <c r="B14" s="20">
        <f t="shared" ref="B14:M14" si="21">C85</f>
        <v>5</v>
      </c>
      <c r="C14" s="56">
        <f t="shared" si="21"/>
        <v>94.065162519685032</v>
      </c>
      <c r="D14" s="20">
        <f t="shared" si="21"/>
        <v>416200</v>
      </c>
      <c r="E14" s="20">
        <f t="shared" si="21"/>
        <v>4468.7194599719323</v>
      </c>
      <c r="F14" s="20">
        <f t="shared" si="21"/>
        <v>0</v>
      </c>
      <c r="G14" s="56">
        <f t="shared" si="21"/>
        <v>0</v>
      </c>
      <c r="H14" s="20">
        <f t="shared" si="21"/>
        <v>0</v>
      </c>
      <c r="I14" s="20">
        <f t="shared" si="21"/>
        <v>0</v>
      </c>
      <c r="J14" s="20">
        <f t="shared" si="21"/>
        <v>5</v>
      </c>
      <c r="K14" s="56">
        <f t="shared" si="21"/>
        <v>94.065162519685032</v>
      </c>
      <c r="L14" s="20">
        <f t="shared" si="21"/>
        <v>416200</v>
      </c>
      <c r="M14" s="20">
        <f t="shared" si="21"/>
        <v>4468.7194599719323</v>
      </c>
      <c r="O14" s="55" t="s">
        <v>11</v>
      </c>
      <c r="P14" s="20">
        <v>137</v>
      </c>
      <c r="Q14" s="56">
        <v>88.4</v>
      </c>
      <c r="R14" s="20">
        <v>353226</v>
      </c>
      <c r="S14" s="20">
        <v>4072</v>
      </c>
      <c r="T14" s="220" t="s">
        <v>458</v>
      </c>
      <c r="U14" s="56" t="s">
        <v>458</v>
      </c>
      <c r="V14" s="20" t="s">
        <v>458</v>
      </c>
      <c r="W14" s="20" t="s">
        <v>458</v>
      </c>
      <c r="X14" s="20">
        <v>137</v>
      </c>
      <c r="Y14" s="56">
        <v>88.4</v>
      </c>
      <c r="Z14" s="20">
        <v>353226</v>
      </c>
      <c r="AA14" s="20">
        <v>4072</v>
      </c>
      <c r="AC14" s="55" t="s">
        <v>11</v>
      </c>
      <c r="AD14" s="20">
        <f t="shared" si="10"/>
        <v>132</v>
      </c>
      <c r="AE14" s="56">
        <f t="shared" si="11"/>
        <v>-6.0225936658531545</v>
      </c>
      <c r="AF14" s="20">
        <f t="shared" si="12"/>
        <v>-15.130706391158096</v>
      </c>
      <c r="AG14" s="20">
        <f t="shared" si="13"/>
        <v>-8.8776989364739425</v>
      </c>
      <c r="AH14" s="20"/>
      <c r="AI14" s="56"/>
      <c r="AJ14" s="56"/>
      <c r="AK14" s="56"/>
      <c r="AL14" s="20">
        <f t="shared" si="5"/>
        <v>132</v>
      </c>
      <c r="AM14" s="56">
        <f t="shared" si="6"/>
        <v>-6.0225936658531545</v>
      </c>
      <c r="AN14" s="56">
        <f t="shared" si="7"/>
        <v>-15.130706391158096</v>
      </c>
      <c r="AO14" s="56">
        <f t="shared" si="8"/>
        <v>-8.8776989364739425</v>
      </c>
    </row>
    <row r="15" spans="1:41" ht="14.1" customHeight="1">
      <c r="A15" s="55" t="s">
        <v>12</v>
      </c>
      <c r="B15" s="20">
        <f t="shared" ref="B15:M15" si="22">C86</f>
        <v>27</v>
      </c>
      <c r="C15" s="56">
        <f t="shared" si="22"/>
        <v>136.85445475123939</v>
      </c>
      <c r="D15" s="20">
        <f t="shared" si="22"/>
        <v>422962.96296296298</v>
      </c>
      <c r="E15" s="20">
        <f t="shared" si="22"/>
        <v>3245.4675020353161</v>
      </c>
      <c r="F15" s="20">
        <f t="shared" si="22"/>
        <v>0</v>
      </c>
      <c r="G15" s="56">
        <f t="shared" si="22"/>
        <v>0</v>
      </c>
      <c r="H15" s="20">
        <f t="shared" si="22"/>
        <v>0</v>
      </c>
      <c r="I15" s="20">
        <f t="shared" si="22"/>
        <v>0</v>
      </c>
      <c r="J15" s="20">
        <f t="shared" si="22"/>
        <v>27</v>
      </c>
      <c r="K15" s="56">
        <f t="shared" si="22"/>
        <v>136.85445475123939</v>
      </c>
      <c r="L15" s="20">
        <f t="shared" si="22"/>
        <v>422962.96296296298</v>
      </c>
      <c r="M15" s="20">
        <f t="shared" si="22"/>
        <v>3245.4675020353161</v>
      </c>
      <c r="O15" s="55" t="s">
        <v>12</v>
      </c>
      <c r="P15" s="20">
        <v>81</v>
      </c>
      <c r="Q15" s="56">
        <v>101.6</v>
      </c>
      <c r="R15" s="20">
        <v>396401</v>
      </c>
      <c r="S15" s="20">
        <v>3931</v>
      </c>
      <c r="T15" s="220" t="s">
        <v>458</v>
      </c>
      <c r="U15" s="56" t="s">
        <v>458</v>
      </c>
      <c r="V15" s="20" t="s">
        <v>458</v>
      </c>
      <c r="W15" s="20" t="s">
        <v>458</v>
      </c>
      <c r="X15" s="20">
        <v>81</v>
      </c>
      <c r="Y15" s="56">
        <v>101.6</v>
      </c>
      <c r="Z15" s="20">
        <v>396401</v>
      </c>
      <c r="AA15" s="20">
        <v>3931</v>
      </c>
      <c r="AC15" s="55" t="s">
        <v>12</v>
      </c>
      <c r="AD15" s="20">
        <f t="shared" si="10"/>
        <v>54</v>
      </c>
      <c r="AE15" s="56">
        <f t="shared" si="11"/>
        <v>-25.760545986845283</v>
      </c>
      <c r="AF15" s="20">
        <f t="shared" si="12"/>
        <v>-6.2799737302977263</v>
      </c>
      <c r="AG15" s="20">
        <f t="shared" si="13"/>
        <v>21.122765750535748</v>
      </c>
      <c r="AH15" s="20"/>
      <c r="AI15" s="56"/>
      <c r="AJ15" s="56"/>
      <c r="AK15" s="56"/>
      <c r="AL15" s="20">
        <f t="shared" si="5"/>
        <v>54</v>
      </c>
      <c r="AM15" s="56">
        <f t="shared" si="6"/>
        <v>-25.760545986845283</v>
      </c>
      <c r="AN15" s="56">
        <f t="shared" si="7"/>
        <v>-6.2799737302977263</v>
      </c>
      <c r="AO15" s="56">
        <f t="shared" si="8"/>
        <v>21.122765750535748</v>
      </c>
    </row>
    <row r="16" spans="1:41" ht="14.1" customHeight="1">
      <c r="A16" s="55" t="s">
        <v>13</v>
      </c>
      <c r="B16" s="20">
        <f t="shared" ref="B16:M16" si="23">C87</f>
        <v>3</v>
      </c>
      <c r="C16" s="56">
        <f t="shared" si="23"/>
        <v>162.25833333333333</v>
      </c>
      <c r="D16" s="20">
        <f t="shared" si="23"/>
        <v>372666.66666666669</v>
      </c>
      <c r="E16" s="20">
        <f t="shared" si="23"/>
        <v>2306.3716924322275</v>
      </c>
      <c r="F16" s="20">
        <f t="shared" si="23"/>
        <v>2</v>
      </c>
      <c r="G16" s="56">
        <f t="shared" si="23"/>
        <v>192.5</v>
      </c>
      <c r="H16" s="20">
        <f t="shared" si="23"/>
        <v>440000</v>
      </c>
      <c r="I16" s="20">
        <f t="shared" si="23"/>
        <v>2290.3116531165315</v>
      </c>
      <c r="J16" s="20">
        <f t="shared" si="23"/>
        <v>1</v>
      </c>
      <c r="K16" s="56">
        <f t="shared" si="23"/>
        <v>101.77500000000001</v>
      </c>
      <c r="L16" s="20">
        <f t="shared" si="23"/>
        <v>238000</v>
      </c>
      <c r="M16" s="20">
        <f t="shared" si="23"/>
        <v>2338.4917710636205</v>
      </c>
      <c r="O16" s="55" t="s">
        <v>13</v>
      </c>
      <c r="P16" s="20">
        <v>20</v>
      </c>
      <c r="Q16" s="56">
        <v>127.9</v>
      </c>
      <c r="R16" s="20">
        <v>403325</v>
      </c>
      <c r="S16" s="20">
        <v>3312</v>
      </c>
      <c r="T16" s="220">
        <v>12</v>
      </c>
      <c r="U16" s="56">
        <v>166.7</v>
      </c>
      <c r="V16" s="20">
        <v>496250</v>
      </c>
      <c r="W16" s="20">
        <v>3000</v>
      </c>
      <c r="X16" s="20">
        <v>8</v>
      </c>
      <c r="Y16" s="56">
        <v>69.599999999999994</v>
      </c>
      <c r="Z16" s="20">
        <v>263938</v>
      </c>
      <c r="AA16" s="20">
        <v>3781</v>
      </c>
      <c r="AC16" s="55" t="s">
        <v>13</v>
      </c>
      <c r="AD16" s="20">
        <f t="shared" si="10"/>
        <v>17</v>
      </c>
      <c r="AE16" s="56">
        <f t="shared" si="11"/>
        <v>-21.175080889528008</v>
      </c>
      <c r="AF16" s="20">
        <f t="shared" si="12"/>
        <v>8.2267441860465063</v>
      </c>
      <c r="AG16" s="20">
        <f t="shared" si="13"/>
        <v>43.602178732399736</v>
      </c>
      <c r="AH16" s="20">
        <f t="shared" si="1"/>
        <v>10</v>
      </c>
      <c r="AI16" s="56">
        <f t="shared" si="2"/>
        <v>-13.402597402597408</v>
      </c>
      <c r="AJ16" s="56">
        <f t="shared" si="3"/>
        <v>12.784090909090908</v>
      </c>
      <c r="AK16" s="56">
        <f t="shared" si="4"/>
        <v>30.986540452595751</v>
      </c>
      <c r="AL16" s="20">
        <f t="shared" si="5"/>
        <v>7</v>
      </c>
      <c r="AM16" s="56">
        <f t="shared" si="6"/>
        <v>-31.613854089904208</v>
      </c>
      <c r="AN16" s="56">
        <f t="shared" si="7"/>
        <v>10.898319327731093</v>
      </c>
      <c r="AO16" s="56">
        <f t="shared" si="8"/>
        <v>61.685409663865563</v>
      </c>
    </row>
    <row r="17" spans="1:41" ht="14.1" customHeight="1">
      <c r="A17" s="5" t="s">
        <v>14</v>
      </c>
      <c r="B17" s="17">
        <f>C139</f>
        <v>259</v>
      </c>
      <c r="C17" s="54">
        <f t="shared" ref="C17:M17" si="24">D139</f>
        <v>108.94401469746767</v>
      </c>
      <c r="D17" s="17">
        <f t="shared" si="24"/>
        <v>390676.30313235475</v>
      </c>
      <c r="E17" s="17">
        <f t="shared" si="24"/>
        <v>3272.7969629222589</v>
      </c>
      <c r="F17" s="17">
        <f t="shared" si="24"/>
        <v>22</v>
      </c>
      <c r="G17" s="54">
        <f t="shared" si="24"/>
        <v>245.22499617922759</v>
      </c>
      <c r="H17" s="17">
        <f t="shared" si="24"/>
        <v>937782.41904761898</v>
      </c>
      <c r="I17" s="17">
        <f t="shared" si="24"/>
        <v>3692.5887409914685</v>
      </c>
      <c r="J17" s="17">
        <f t="shared" si="24"/>
        <v>237</v>
      </c>
      <c r="K17" s="54">
        <f t="shared" si="24"/>
        <v>94.646689672477905</v>
      </c>
      <c r="L17" s="17">
        <f t="shared" si="24"/>
        <v>305351.75584265619</v>
      </c>
      <c r="M17" s="17">
        <f t="shared" si="24"/>
        <v>3202.8887786968476</v>
      </c>
      <c r="O17" s="5" t="s">
        <v>14</v>
      </c>
      <c r="P17" s="17">
        <v>766</v>
      </c>
      <c r="Q17" s="54">
        <v>98.2</v>
      </c>
      <c r="R17" s="17">
        <v>346265</v>
      </c>
      <c r="S17" s="17">
        <v>3531</v>
      </c>
      <c r="T17" s="219">
        <v>25</v>
      </c>
      <c r="U17" s="54">
        <v>199.7</v>
      </c>
      <c r="V17" s="17">
        <v>883260</v>
      </c>
      <c r="W17" s="17">
        <v>4069</v>
      </c>
      <c r="X17" s="17">
        <v>741</v>
      </c>
      <c r="Y17" s="54">
        <v>94.8</v>
      </c>
      <c r="Z17" s="17">
        <v>328123</v>
      </c>
      <c r="AA17" s="17">
        <v>3513</v>
      </c>
      <c r="AC17" s="5" t="s">
        <v>14</v>
      </c>
      <c r="AD17" s="17">
        <f t="shared" si="10"/>
        <v>507</v>
      </c>
      <c r="AE17" s="54">
        <f t="shared" si="11"/>
        <v>-9.8619595829135527</v>
      </c>
      <c r="AF17" s="17">
        <f t="shared" si="12"/>
        <v>-11.367800600209153</v>
      </c>
      <c r="AG17" s="17">
        <f t="shared" si="13"/>
        <v>7.8893692460284282</v>
      </c>
      <c r="AH17" s="17">
        <f t="shared" si="1"/>
        <v>3</v>
      </c>
      <c r="AI17" s="54">
        <f t="shared" si="2"/>
        <v>-18.564582276904083</v>
      </c>
      <c r="AJ17" s="54">
        <f t="shared" si="3"/>
        <v>-5.8139732565033757</v>
      </c>
      <c r="AK17" s="54">
        <f t="shared" si="4"/>
        <v>10.193695681026862</v>
      </c>
      <c r="AL17" s="17">
        <f t="shared" si="5"/>
        <v>504</v>
      </c>
      <c r="AM17" s="54">
        <f t="shared" si="6"/>
        <v>0.1619817111962587</v>
      </c>
      <c r="AN17" s="54">
        <f t="shared" si="7"/>
        <v>7.4573811093712985</v>
      </c>
      <c r="AO17" s="54">
        <f t="shared" si="8"/>
        <v>9.6822350924507194</v>
      </c>
    </row>
    <row r="18" spans="1:41" ht="14.1" customHeight="1">
      <c r="A18" s="55" t="s">
        <v>15</v>
      </c>
      <c r="B18" s="20">
        <f>C88</f>
        <v>4</v>
      </c>
      <c r="C18" s="56">
        <f t="shared" ref="C18:M18" si="25">D88</f>
        <v>137.68308956692914</v>
      </c>
      <c r="D18" s="20">
        <f t="shared" si="25"/>
        <v>369950</v>
      </c>
      <c r="E18" s="20">
        <f t="shared" si="25"/>
        <v>2837.3302464847798</v>
      </c>
      <c r="F18" s="20">
        <f t="shared" si="25"/>
        <v>2</v>
      </c>
      <c r="G18" s="56">
        <f t="shared" si="25"/>
        <v>198.99212598425197</v>
      </c>
      <c r="H18" s="20">
        <f t="shared" si="25"/>
        <v>495000</v>
      </c>
      <c r="I18" s="20">
        <f t="shared" si="25"/>
        <v>2487.5356125356125</v>
      </c>
      <c r="J18" s="20">
        <f t="shared" si="25"/>
        <v>2</v>
      </c>
      <c r="K18" s="56">
        <f t="shared" si="25"/>
        <v>76.374053149606297</v>
      </c>
      <c r="L18" s="20">
        <f t="shared" si="25"/>
        <v>244900</v>
      </c>
      <c r="M18" s="20">
        <f t="shared" si="25"/>
        <v>3187.1248804339475</v>
      </c>
      <c r="O18" s="55" t="s">
        <v>15</v>
      </c>
      <c r="P18" s="20">
        <v>49</v>
      </c>
      <c r="Q18" s="56">
        <v>91.7</v>
      </c>
      <c r="R18" s="20">
        <v>272776</v>
      </c>
      <c r="S18" s="20">
        <v>3014</v>
      </c>
      <c r="T18" s="220">
        <v>8</v>
      </c>
      <c r="U18" s="56">
        <v>132.9</v>
      </c>
      <c r="V18" s="20">
        <v>381250</v>
      </c>
      <c r="W18" s="20">
        <v>2919</v>
      </c>
      <c r="X18" s="20">
        <v>41</v>
      </c>
      <c r="Y18" s="56">
        <v>83.7</v>
      </c>
      <c r="Z18" s="20">
        <v>251610</v>
      </c>
      <c r="AA18" s="20">
        <v>3032</v>
      </c>
      <c r="AC18" s="55" t="s">
        <v>15</v>
      </c>
      <c r="AD18" s="20">
        <f t="shared" si="10"/>
        <v>45</v>
      </c>
      <c r="AE18" s="56">
        <f t="shared" si="11"/>
        <v>-33.397775799166894</v>
      </c>
      <c r="AF18" s="20">
        <f t="shared" si="12"/>
        <v>-26.266792809839167</v>
      </c>
      <c r="AG18" s="20">
        <f t="shared" si="13"/>
        <v>6.2266193275914787</v>
      </c>
      <c r="AH18" s="20">
        <f t="shared" si="1"/>
        <v>6</v>
      </c>
      <c r="AI18" s="56">
        <f t="shared" si="2"/>
        <v>-33.213437796771132</v>
      </c>
      <c r="AJ18" s="56">
        <f t="shared" si="3"/>
        <v>-22.979797979797979</v>
      </c>
      <c r="AK18" s="56">
        <f t="shared" si="4"/>
        <v>17.345053686471012</v>
      </c>
      <c r="AL18" s="20">
        <f t="shared" si="5"/>
        <v>39</v>
      </c>
      <c r="AM18" s="56">
        <f t="shared" si="6"/>
        <v>9.5921933539957358</v>
      </c>
      <c r="AN18" s="56">
        <f t="shared" si="7"/>
        <v>2.7398938342180483</v>
      </c>
      <c r="AO18" s="56">
        <f t="shared" si="8"/>
        <v>-4.8672357141156724</v>
      </c>
    </row>
    <row r="19" spans="1:41" ht="14.1" customHeight="1">
      <c r="A19" s="55" t="s">
        <v>16</v>
      </c>
      <c r="B19" s="20">
        <f t="shared" ref="B19:M19" si="26">C89</f>
        <v>13</v>
      </c>
      <c r="C19" s="56">
        <f t="shared" si="26"/>
        <v>160.32498144793618</v>
      </c>
      <c r="D19" s="20">
        <f t="shared" si="26"/>
        <v>1113984</v>
      </c>
      <c r="E19" s="20">
        <f t="shared" si="26"/>
        <v>5237.6538493650642</v>
      </c>
      <c r="F19" s="20">
        <f t="shared" si="26"/>
        <v>4</v>
      </c>
      <c r="G19" s="56">
        <f t="shared" si="26"/>
        <v>286.87964999999997</v>
      </c>
      <c r="H19" s="20">
        <f t="shared" si="26"/>
        <v>2093714</v>
      </c>
      <c r="I19" s="20">
        <f t="shared" si="26"/>
        <v>7297.6103656133637</v>
      </c>
      <c r="J19" s="20">
        <f t="shared" si="26"/>
        <v>9</v>
      </c>
      <c r="K19" s="56">
        <f t="shared" si="26"/>
        <v>104.07846209146338</v>
      </c>
      <c r="L19" s="20">
        <f t="shared" si="26"/>
        <v>330200</v>
      </c>
      <c r="M19" s="20">
        <f t="shared" si="26"/>
        <v>3589.6886363664235</v>
      </c>
      <c r="O19" s="55" t="s">
        <v>16</v>
      </c>
      <c r="P19" s="20">
        <v>28</v>
      </c>
      <c r="Q19" s="56">
        <v>144.80000000000001</v>
      </c>
      <c r="R19" s="20">
        <v>608250</v>
      </c>
      <c r="S19" s="20">
        <v>3683</v>
      </c>
      <c r="T19" s="220">
        <v>4</v>
      </c>
      <c r="U19" s="56">
        <v>284</v>
      </c>
      <c r="V19" s="20">
        <v>2312500</v>
      </c>
      <c r="W19" s="20">
        <v>8143</v>
      </c>
      <c r="X19" s="20">
        <v>24</v>
      </c>
      <c r="Y19" s="56">
        <v>121.7</v>
      </c>
      <c r="Z19" s="20">
        <v>324208</v>
      </c>
      <c r="AA19" s="20">
        <v>2940</v>
      </c>
      <c r="AC19" s="55" t="s">
        <v>16</v>
      </c>
      <c r="AD19" s="20">
        <f t="shared" si="10"/>
        <v>15</v>
      </c>
      <c r="AE19" s="56">
        <f t="shared" si="11"/>
        <v>-9.6834450300421473</v>
      </c>
      <c r="AF19" s="20">
        <f t="shared" si="12"/>
        <v>-45.398677180282661</v>
      </c>
      <c r="AG19" s="20">
        <f t="shared" si="13"/>
        <v>-29.682256485000956</v>
      </c>
      <c r="AH19" s="20">
        <f t="shared" si="1"/>
        <v>0</v>
      </c>
      <c r="AI19" s="56">
        <f t="shared" si="2"/>
        <v>-1.0037832937958373</v>
      </c>
      <c r="AJ19" s="56">
        <f t="shared" si="3"/>
        <v>10.449660268785516</v>
      </c>
      <c r="AK19" s="56">
        <f t="shared" si="4"/>
        <v>11.584472067324212</v>
      </c>
      <c r="AL19" s="20">
        <f t="shared" si="5"/>
        <v>15</v>
      </c>
      <c r="AM19" s="56">
        <f t="shared" si="6"/>
        <v>16.931012963134435</v>
      </c>
      <c r="AN19" s="56">
        <f t="shared" si="7"/>
        <v>-1.8146577831617203</v>
      </c>
      <c r="AO19" s="56">
        <f t="shared" si="8"/>
        <v>-18.098746219506527</v>
      </c>
    </row>
    <row r="20" spans="1:41" ht="14.1" customHeight="1">
      <c r="A20" s="55" t="s">
        <v>17</v>
      </c>
      <c r="B20" s="20">
        <f t="shared" ref="B20:M20" si="27">C90</f>
        <v>16</v>
      </c>
      <c r="C20" s="56">
        <f t="shared" si="27"/>
        <v>119.47528422736218</v>
      </c>
      <c r="D20" s="20">
        <f t="shared" si="27"/>
        <v>397647.5</v>
      </c>
      <c r="E20" s="20">
        <f t="shared" si="27"/>
        <v>3522.3313473282583</v>
      </c>
      <c r="F20" s="20">
        <f t="shared" si="27"/>
        <v>6</v>
      </c>
      <c r="G20" s="56">
        <f t="shared" si="27"/>
        <v>162.41808398950133</v>
      </c>
      <c r="H20" s="20">
        <f t="shared" si="27"/>
        <v>457626.66666666669</v>
      </c>
      <c r="I20" s="20">
        <f t="shared" si="27"/>
        <v>3040.7332535202418</v>
      </c>
      <c r="J20" s="20">
        <f t="shared" si="27"/>
        <v>10</v>
      </c>
      <c r="K20" s="56">
        <f t="shared" si="27"/>
        <v>93.709604370078736</v>
      </c>
      <c r="L20" s="20">
        <f t="shared" si="27"/>
        <v>361660</v>
      </c>
      <c r="M20" s="20">
        <f t="shared" si="27"/>
        <v>3811.2902036130681</v>
      </c>
      <c r="O20" s="55" t="s">
        <v>17</v>
      </c>
      <c r="P20" s="20">
        <v>26</v>
      </c>
      <c r="Q20" s="56">
        <v>105.7</v>
      </c>
      <c r="R20" s="20">
        <v>407160</v>
      </c>
      <c r="S20" s="20">
        <v>4084</v>
      </c>
      <c r="T20" s="220">
        <v>7</v>
      </c>
      <c r="U20" s="56">
        <v>152</v>
      </c>
      <c r="V20" s="20">
        <v>493929</v>
      </c>
      <c r="W20" s="20">
        <v>3364</v>
      </c>
      <c r="X20" s="20">
        <v>19</v>
      </c>
      <c r="Y20" s="56">
        <v>88.6</v>
      </c>
      <c r="Z20" s="20">
        <v>373417</v>
      </c>
      <c r="AA20" s="20">
        <v>4364</v>
      </c>
      <c r="AC20" s="55" t="s">
        <v>17</v>
      </c>
      <c r="AD20" s="20">
        <f t="shared" si="10"/>
        <v>10</v>
      </c>
      <c r="AE20" s="56">
        <f t="shared" si="11"/>
        <v>-11.529819172597849</v>
      </c>
      <c r="AF20" s="20">
        <f t="shared" si="12"/>
        <v>2.3921940915006381</v>
      </c>
      <c r="AG20" s="20">
        <f t="shared" si="13"/>
        <v>15.945934589537577</v>
      </c>
      <c r="AH20" s="20">
        <f t="shared" si="1"/>
        <v>1</v>
      </c>
      <c r="AI20" s="56">
        <f t="shared" si="2"/>
        <v>-6.414362079394281</v>
      </c>
      <c r="AJ20" s="56">
        <f t="shared" si="3"/>
        <v>7.9327399335702999</v>
      </c>
      <c r="AK20" s="56">
        <f t="shared" si="4"/>
        <v>10.631210288028846</v>
      </c>
      <c r="AL20" s="20">
        <f t="shared" si="5"/>
        <v>9</v>
      </c>
      <c r="AM20" s="56">
        <f t="shared" si="6"/>
        <v>-5.4525941118050723</v>
      </c>
      <c r="AN20" s="56">
        <f t="shared" si="7"/>
        <v>3.2508433335176687</v>
      </c>
      <c r="AO20" s="56">
        <f t="shared" si="8"/>
        <v>14.501907932987315</v>
      </c>
    </row>
    <row r="21" spans="1:41" ht="14.1" customHeight="1">
      <c r="A21" s="55" t="s">
        <v>18</v>
      </c>
      <c r="B21" s="20">
        <f t="shared" ref="B21:M21" si="28">C91</f>
        <v>32</v>
      </c>
      <c r="C21" s="56">
        <f t="shared" si="28"/>
        <v>93.333312180118071</v>
      </c>
      <c r="D21" s="20">
        <f t="shared" si="28"/>
        <v>356600</v>
      </c>
      <c r="E21" s="20">
        <f t="shared" si="28"/>
        <v>3679.0956004760055</v>
      </c>
      <c r="F21" s="20">
        <f t="shared" si="28"/>
        <v>0</v>
      </c>
      <c r="G21" s="56">
        <f t="shared" si="28"/>
        <v>0</v>
      </c>
      <c r="H21" s="20">
        <f t="shared" si="28"/>
        <v>0</v>
      </c>
      <c r="I21" s="20">
        <f t="shared" si="28"/>
        <v>0</v>
      </c>
      <c r="J21" s="20">
        <f t="shared" si="28"/>
        <v>32</v>
      </c>
      <c r="K21" s="56">
        <f t="shared" si="28"/>
        <v>93.333312180118071</v>
      </c>
      <c r="L21" s="20">
        <f t="shared" si="28"/>
        <v>356600</v>
      </c>
      <c r="M21" s="20">
        <f t="shared" si="28"/>
        <v>3679.0956004760055</v>
      </c>
      <c r="O21" s="55" t="s">
        <v>18</v>
      </c>
      <c r="P21" s="20">
        <v>18</v>
      </c>
      <c r="Q21" s="56">
        <v>96.9</v>
      </c>
      <c r="R21" s="20">
        <v>306000</v>
      </c>
      <c r="S21" s="20">
        <v>3277</v>
      </c>
      <c r="T21" s="220" t="s">
        <v>458</v>
      </c>
      <c r="U21" s="56" t="s">
        <v>458</v>
      </c>
      <c r="V21" s="20" t="s">
        <v>458</v>
      </c>
      <c r="W21" s="20" t="s">
        <v>458</v>
      </c>
      <c r="X21" s="20">
        <v>18</v>
      </c>
      <c r="Y21" s="56">
        <v>96.9</v>
      </c>
      <c r="Z21" s="20">
        <v>306000</v>
      </c>
      <c r="AA21" s="20">
        <v>3277</v>
      </c>
      <c r="AC21" s="55" t="s">
        <v>18</v>
      </c>
      <c r="AD21" s="20">
        <f t="shared" si="10"/>
        <v>-14</v>
      </c>
      <c r="AE21" s="56">
        <f t="shared" si="11"/>
        <v>3.8214521016877758</v>
      </c>
      <c r="AF21" s="20">
        <f t="shared" si="12"/>
        <v>-14.189568143578239</v>
      </c>
      <c r="AG21" s="20">
        <f t="shared" si="13"/>
        <v>-10.929196850007973</v>
      </c>
      <c r="AH21" s="20"/>
      <c r="AI21" s="56"/>
      <c r="AJ21" s="56"/>
      <c r="AK21" s="56"/>
      <c r="AL21" s="20">
        <f t="shared" si="5"/>
        <v>-14</v>
      </c>
      <c r="AM21" s="56">
        <f t="shared" si="6"/>
        <v>3.8214521016877758</v>
      </c>
      <c r="AN21" s="56">
        <f t="shared" si="7"/>
        <v>-14.189568143578239</v>
      </c>
      <c r="AO21" s="56">
        <f t="shared" si="8"/>
        <v>-10.929196850007973</v>
      </c>
    </row>
    <row r="22" spans="1:41" ht="14.1" customHeight="1">
      <c r="A22" s="55" t="s">
        <v>19</v>
      </c>
      <c r="B22" s="20">
        <f t="shared" ref="B22:M22" si="29">C92</f>
        <v>10</v>
      </c>
      <c r="C22" s="56">
        <f t="shared" si="29"/>
        <v>96.677952755905494</v>
      </c>
      <c r="D22" s="20">
        <f t="shared" si="29"/>
        <v>305833.33333333331</v>
      </c>
      <c r="E22" s="20">
        <f t="shared" si="29"/>
        <v>3052.2359400083369</v>
      </c>
      <c r="F22" s="20">
        <f t="shared" si="29"/>
        <v>0</v>
      </c>
      <c r="G22" s="56">
        <f t="shared" si="29"/>
        <v>0</v>
      </c>
      <c r="H22" s="20">
        <f t="shared" si="29"/>
        <v>0</v>
      </c>
      <c r="I22" s="20">
        <f t="shared" si="29"/>
        <v>0</v>
      </c>
      <c r="J22" s="20">
        <f t="shared" si="29"/>
        <v>10</v>
      </c>
      <c r="K22" s="56">
        <f t="shared" si="29"/>
        <v>96.677952755905494</v>
      </c>
      <c r="L22" s="20">
        <f t="shared" si="29"/>
        <v>305833.33333333331</v>
      </c>
      <c r="M22" s="20">
        <f t="shared" si="29"/>
        <v>3052.2359400083369</v>
      </c>
      <c r="O22" s="55" t="s">
        <v>19</v>
      </c>
      <c r="P22" s="20">
        <v>70</v>
      </c>
      <c r="Q22" s="56">
        <v>83.9</v>
      </c>
      <c r="R22" s="20">
        <v>267530</v>
      </c>
      <c r="S22" s="20">
        <v>3287</v>
      </c>
      <c r="T22" s="220" t="s">
        <v>458</v>
      </c>
      <c r="U22" s="56" t="s">
        <v>458</v>
      </c>
      <c r="V22" s="20" t="s">
        <v>458</v>
      </c>
      <c r="W22" s="20" t="s">
        <v>458</v>
      </c>
      <c r="X22" s="20">
        <v>70</v>
      </c>
      <c r="Y22" s="56">
        <v>83.9</v>
      </c>
      <c r="Z22" s="20">
        <v>267530</v>
      </c>
      <c r="AA22" s="20">
        <v>3287</v>
      </c>
      <c r="AC22" s="55" t="s">
        <v>19</v>
      </c>
      <c r="AD22" s="20">
        <f t="shared" si="10"/>
        <v>60</v>
      </c>
      <c r="AE22" s="56">
        <f t="shared" si="11"/>
        <v>-13.217028693364588</v>
      </c>
      <c r="AF22" s="20">
        <f t="shared" si="12"/>
        <v>-12.524250681198904</v>
      </c>
      <c r="AG22" s="20">
        <f t="shared" si="13"/>
        <v>7.6915436619562847</v>
      </c>
      <c r="AH22" s="20"/>
      <c r="AI22" s="56"/>
      <c r="AJ22" s="56"/>
      <c r="AK22" s="56"/>
      <c r="AL22" s="20">
        <f t="shared" si="5"/>
        <v>60</v>
      </c>
      <c r="AM22" s="56">
        <f t="shared" si="6"/>
        <v>-13.217028693364588</v>
      </c>
      <c r="AN22" s="56">
        <f t="shared" si="7"/>
        <v>-12.524250681198904</v>
      </c>
      <c r="AO22" s="56">
        <f t="shared" si="8"/>
        <v>7.6915436619562847</v>
      </c>
    </row>
    <row r="23" spans="1:41" ht="14.1" customHeight="1">
      <c r="A23" s="55" t="s">
        <v>20</v>
      </c>
      <c r="B23" s="20">
        <f t="shared" ref="B23:M23" si="30">C93</f>
        <v>45</v>
      </c>
      <c r="C23" s="56">
        <f t="shared" si="30"/>
        <v>98.604697287839002</v>
      </c>
      <c r="D23" s="20">
        <f t="shared" si="30"/>
        <v>257022.22222222222</v>
      </c>
      <c r="E23" s="20">
        <f t="shared" si="30"/>
        <v>2652.7082595628585</v>
      </c>
      <c r="F23" s="20">
        <f t="shared" si="30"/>
        <v>0</v>
      </c>
      <c r="G23" s="56">
        <f t="shared" si="30"/>
        <v>0</v>
      </c>
      <c r="H23" s="20">
        <f t="shared" si="30"/>
        <v>0</v>
      </c>
      <c r="I23" s="20">
        <f t="shared" si="30"/>
        <v>0</v>
      </c>
      <c r="J23" s="20">
        <f t="shared" si="30"/>
        <v>45</v>
      </c>
      <c r="K23" s="56">
        <f t="shared" si="30"/>
        <v>98.604697287839002</v>
      </c>
      <c r="L23" s="20">
        <f t="shared" si="30"/>
        <v>257022.22222222222</v>
      </c>
      <c r="M23" s="20">
        <f t="shared" si="30"/>
        <v>2652.7082595628585</v>
      </c>
      <c r="O23" s="55" t="s">
        <v>20</v>
      </c>
      <c r="P23" s="20">
        <v>142</v>
      </c>
      <c r="Q23" s="56">
        <v>91</v>
      </c>
      <c r="R23" s="20">
        <v>228911</v>
      </c>
      <c r="S23" s="20">
        <v>2587</v>
      </c>
      <c r="T23" s="220" t="s">
        <v>458</v>
      </c>
      <c r="U23" s="56" t="s">
        <v>458</v>
      </c>
      <c r="V23" s="20" t="s">
        <v>458</v>
      </c>
      <c r="W23" s="20" t="s">
        <v>458</v>
      </c>
      <c r="X23" s="20">
        <v>142</v>
      </c>
      <c r="Y23" s="56">
        <v>91</v>
      </c>
      <c r="Z23" s="20">
        <v>228911</v>
      </c>
      <c r="AA23" s="20">
        <v>2587</v>
      </c>
      <c r="AC23" s="55" t="s">
        <v>20</v>
      </c>
      <c r="AD23" s="20">
        <f t="shared" si="10"/>
        <v>97</v>
      </c>
      <c r="AE23" s="56">
        <f t="shared" si="11"/>
        <v>-7.7123073210599431</v>
      </c>
      <c r="AF23" s="20">
        <f t="shared" si="12"/>
        <v>-10.937273041673871</v>
      </c>
      <c r="AG23" s="20">
        <f t="shared" si="13"/>
        <v>-2.4770254823908391</v>
      </c>
      <c r="AH23" s="20"/>
      <c r="AI23" s="56"/>
      <c r="AJ23" s="56"/>
      <c r="AK23" s="56"/>
      <c r="AL23" s="20">
        <f t="shared" si="5"/>
        <v>97</v>
      </c>
      <c r="AM23" s="56">
        <f t="shared" si="6"/>
        <v>-7.7123073210599431</v>
      </c>
      <c r="AN23" s="56">
        <f t="shared" si="7"/>
        <v>-10.937273041673871</v>
      </c>
      <c r="AO23" s="56">
        <f t="shared" si="8"/>
        <v>-2.4770254823908391</v>
      </c>
    </row>
    <row r="24" spans="1:41" ht="14.1" customHeight="1">
      <c r="A24" s="55" t="s">
        <v>21</v>
      </c>
      <c r="B24" s="20">
        <f t="shared" ref="B24:M24" si="31">C94</f>
        <v>4</v>
      </c>
      <c r="C24" s="56">
        <f t="shared" si="31"/>
        <v>86.36629921259842</v>
      </c>
      <c r="D24" s="20">
        <f t="shared" si="31"/>
        <v>267500</v>
      </c>
      <c r="E24" s="20">
        <f t="shared" si="31"/>
        <v>3113.9961421071494</v>
      </c>
      <c r="F24" s="20">
        <f t="shared" si="31"/>
        <v>0</v>
      </c>
      <c r="G24" s="56">
        <f t="shared" si="31"/>
        <v>0</v>
      </c>
      <c r="H24" s="20">
        <f t="shared" si="31"/>
        <v>0</v>
      </c>
      <c r="I24" s="20">
        <f t="shared" si="31"/>
        <v>0</v>
      </c>
      <c r="J24" s="20">
        <f t="shared" si="31"/>
        <v>4</v>
      </c>
      <c r="K24" s="56">
        <f t="shared" si="31"/>
        <v>86.36629921259842</v>
      </c>
      <c r="L24" s="20">
        <f t="shared" si="31"/>
        <v>267500</v>
      </c>
      <c r="M24" s="20">
        <f t="shared" si="31"/>
        <v>3113.9961421071494</v>
      </c>
      <c r="O24" s="55" t="s">
        <v>21</v>
      </c>
      <c r="P24" s="20">
        <v>51</v>
      </c>
      <c r="Q24" s="56">
        <v>75.5</v>
      </c>
      <c r="R24" s="20">
        <v>265308</v>
      </c>
      <c r="S24" s="20">
        <v>3660</v>
      </c>
      <c r="T24" s="220" t="s">
        <v>458</v>
      </c>
      <c r="U24" s="56" t="s">
        <v>458</v>
      </c>
      <c r="V24" s="20" t="s">
        <v>458</v>
      </c>
      <c r="W24" s="20" t="s">
        <v>458</v>
      </c>
      <c r="X24" s="20">
        <v>51</v>
      </c>
      <c r="Y24" s="56">
        <v>75.5</v>
      </c>
      <c r="Z24" s="20">
        <v>265308</v>
      </c>
      <c r="AA24" s="20">
        <v>3660</v>
      </c>
      <c r="AC24" s="55" t="s">
        <v>21</v>
      </c>
      <c r="AD24" s="20">
        <f t="shared" si="10"/>
        <v>47</v>
      </c>
      <c r="AE24" s="56">
        <f t="shared" si="11"/>
        <v>-12.581642737579907</v>
      </c>
      <c r="AF24" s="20">
        <f t="shared" si="12"/>
        <v>-0.81943925233644854</v>
      </c>
      <c r="AG24" s="20">
        <f t="shared" si="13"/>
        <v>17.533864300916761</v>
      </c>
      <c r="AH24" s="20"/>
      <c r="AI24" s="56"/>
      <c r="AJ24" s="56"/>
      <c r="AK24" s="56"/>
      <c r="AL24" s="20">
        <f t="shared" si="5"/>
        <v>47</v>
      </c>
      <c r="AM24" s="56">
        <f t="shared" si="6"/>
        <v>-12.581642737579907</v>
      </c>
      <c r="AN24" s="56">
        <f t="shared" si="7"/>
        <v>-0.81943925233644854</v>
      </c>
      <c r="AO24" s="56">
        <f t="shared" si="8"/>
        <v>17.533864300916761</v>
      </c>
    </row>
    <row r="25" spans="1:41" ht="14.1" customHeight="1">
      <c r="A25" s="55" t="s">
        <v>22</v>
      </c>
      <c r="B25" s="20">
        <f t="shared" ref="B25:M25" si="32">C95</f>
        <v>4</v>
      </c>
      <c r="C25" s="56">
        <f t="shared" si="32"/>
        <v>106.23752007874015</v>
      </c>
      <c r="D25" s="20">
        <f t="shared" si="32"/>
        <v>244018.75</v>
      </c>
      <c r="E25" s="20">
        <f t="shared" si="32"/>
        <v>2428.8246046995596</v>
      </c>
      <c r="F25" s="20">
        <f t="shared" si="32"/>
        <v>0</v>
      </c>
      <c r="G25" s="56">
        <f t="shared" si="32"/>
        <v>0</v>
      </c>
      <c r="H25" s="20">
        <f t="shared" si="32"/>
        <v>0</v>
      </c>
      <c r="I25" s="20">
        <f t="shared" si="32"/>
        <v>0</v>
      </c>
      <c r="J25" s="20">
        <f t="shared" si="32"/>
        <v>4</v>
      </c>
      <c r="K25" s="56">
        <f t="shared" si="32"/>
        <v>106.23752007874015</v>
      </c>
      <c r="L25" s="20">
        <f t="shared" si="32"/>
        <v>244018.75</v>
      </c>
      <c r="M25" s="20">
        <f t="shared" si="32"/>
        <v>2428.8246046995596</v>
      </c>
      <c r="O25" s="55" t="s">
        <v>22</v>
      </c>
      <c r="P25" s="20">
        <v>69</v>
      </c>
      <c r="Q25" s="56">
        <v>84.1</v>
      </c>
      <c r="R25" s="20">
        <v>256159</v>
      </c>
      <c r="S25" s="20">
        <v>3170</v>
      </c>
      <c r="T25" s="220" t="s">
        <v>458</v>
      </c>
      <c r="U25" s="56" t="s">
        <v>458</v>
      </c>
      <c r="V25" s="20" t="s">
        <v>458</v>
      </c>
      <c r="W25" s="20" t="s">
        <v>458</v>
      </c>
      <c r="X25" s="20">
        <v>69</v>
      </c>
      <c r="Y25" s="56">
        <v>84.1</v>
      </c>
      <c r="Z25" s="20">
        <v>256159</v>
      </c>
      <c r="AA25" s="20">
        <v>3170</v>
      </c>
      <c r="AC25" s="55" t="s">
        <v>22</v>
      </c>
      <c r="AD25" s="20">
        <f t="shared" si="10"/>
        <v>65</v>
      </c>
      <c r="AE25" s="56">
        <f t="shared" si="11"/>
        <v>-20.837760578684883</v>
      </c>
      <c r="AF25" s="20">
        <f t="shared" si="12"/>
        <v>4.9751299848884569</v>
      </c>
      <c r="AG25" s="20">
        <f t="shared" si="13"/>
        <v>30.515805623276869</v>
      </c>
      <c r="AH25" s="20"/>
      <c r="AI25" s="56"/>
      <c r="AJ25" s="56"/>
      <c r="AK25" s="56"/>
      <c r="AL25" s="20">
        <f t="shared" si="5"/>
        <v>65</v>
      </c>
      <c r="AM25" s="56">
        <f t="shared" si="6"/>
        <v>-20.837760578684883</v>
      </c>
      <c r="AN25" s="56">
        <f t="shared" si="7"/>
        <v>4.9751299848884569</v>
      </c>
      <c r="AO25" s="56">
        <f t="shared" si="8"/>
        <v>30.515805623276869</v>
      </c>
    </row>
    <row r="26" spans="1:41" ht="14.1" customHeight="1">
      <c r="A26" s="55" t="s">
        <v>23</v>
      </c>
      <c r="B26" s="20">
        <f t="shared" ref="B26:M26" si="33">C96</f>
        <v>3</v>
      </c>
      <c r="C26" s="56">
        <f t="shared" si="33"/>
        <v>80.176870333068834</v>
      </c>
      <c r="D26" s="20">
        <f t="shared" si="33"/>
        <v>191000</v>
      </c>
      <c r="E26" s="20">
        <f t="shared" si="33"/>
        <v>2409.3299581611277</v>
      </c>
      <c r="F26" s="20">
        <f t="shared" si="33"/>
        <v>0</v>
      </c>
      <c r="G26" s="56">
        <f t="shared" si="33"/>
        <v>0</v>
      </c>
      <c r="H26" s="20">
        <f t="shared" si="33"/>
        <v>0</v>
      </c>
      <c r="I26" s="20">
        <f t="shared" si="33"/>
        <v>0</v>
      </c>
      <c r="J26" s="20">
        <f t="shared" si="33"/>
        <v>3</v>
      </c>
      <c r="K26" s="56">
        <f t="shared" si="33"/>
        <v>80.176870333068834</v>
      </c>
      <c r="L26" s="20">
        <f t="shared" si="33"/>
        <v>191000</v>
      </c>
      <c r="M26" s="20">
        <f t="shared" si="33"/>
        <v>2409.3299581611277</v>
      </c>
      <c r="O26" s="55" t="s">
        <v>23</v>
      </c>
      <c r="P26" s="20">
        <v>23</v>
      </c>
      <c r="Q26" s="56">
        <v>84.2</v>
      </c>
      <c r="R26" s="20">
        <v>207739</v>
      </c>
      <c r="S26" s="20">
        <v>2501</v>
      </c>
      <c r="T26" s="220" t="s">
        <v>458</v>
      </c>
      <c r="U26" s="56" t="s">
        <v>458</v>
      </c>
      <c r="V26" s="20" t="s">
        <v>458</v>
      </c>
      <c r="W26" s="20" t="s">
        <v>458</v>
      </c>
      <c r="X26" s="20">
        <v>23</v>
      </c>
      <c r="Y26" s="56">
        <v>84.2</v>
      </c>
      <c r="Z26" s="20">
        <v>207739</v>
      </c>
      <c r="AA26" s="20">
        <v>2501</v>
      </c>
      <c r="AC26" s="55" t="s">
        <v>23</v>
      </c>
      <c r="AD26" s="20">
        <f t="shared" si="10"/>
        <v>20</v>
      </c>
      <c r="AE26" s="56">
        <f t="shared" si="11"/>
        <v>5.0178182937527742</v>
      </c>
      <c r="AF26" s="20">
        <f t="shared" si="12"/>
        <v>8.7638743455497377</v>
      </c>
      <c r="AG26" s="20">
        <f t="shared" si="13"/>
        <v>3.8047940062488412</v>
      </c>
      <c r="AH26" s="20"/>
      <c r="AI26" s="56"/>
      <c r="AJ26" s="56"/>
      <c r="AK26" s="56"/>
      <c r="AL26" s="20">
        <f t="shared" si="5"/>
        <v>20</v>
      </c>
      <c r="AM26" s="56">
        <f t="shared" si="6"/>
        <v>5.0178182937527742</v>
      </c>
      <c r="AN26" s="56">
        <f t="shared" si="7"/>
        <v>8.7638743455497377</v>
      </c>
      <c r="AO26" s="56">
        <f t="shared" si="8"/>
        <v>3.8047940062488412</v>
      </c>
    </row>
    <row r="27" spans="1:41" ht="14.1" customHeight="1">
      <c r="A27" s="55" t="s">
        <v>24</v>
      </c>
      <c r="B27" s="20">
        <f t="shared" ref="B27:M27" si="34">C97</f>
        <v>45</v>
      </c>
      <c r="C27" s="56">
        <f t="shared" si="34"/>
        <v>101.8185593402375</v>
      </c>
      <c r="D27" s="20">
        <f t="shared" si="34"/>
        <v>314440.22222222225</v>
      </c>
      <c r="E27" s="20">
        <f t="shared" si="34"/>
        <v>3197.1539873321549</v>
      </c>
      <c r="F27" s="20">
        <f t="shared" si="34"/>
        <v>7</v>
      </c>
      <c r="G27" s="56">
        <f t="shared" si="34"/>
        <v>182.8042744656918</v>
      </c>
      <c r="H27" s="20">
        <f t="shared" si="34"/>
        <v>493571.42857142858</v>
      </c>
      <c r="I27" s="20">
        <f t="shared" si="34"/>
        <v>2704.5584255177428</v>
      </c>
      <c r="J27" s="20">
        <f t="shared" si="34"/>
        <v>38</v>
      </c>
      <c r="K27" s="56">
        <f t="shared" si="34"/>
        <v>86.900138132916993</v>
      </c>
      <c r="L27" s="20">
        <f t="shared" si="34"/>
        <v>281442.36842105264</v>
      </c>
      <c r="M27" s="20">
        <f t="shared" si="34"/>
        <v>3287.8952750348108</v>
      </c>
      <c r="O27" s="55" t="s">
        <v>24</v>
      </c>
      <c r="P27" s="20">
        <v>69</v>
      </c>
      <c r="Q27" s="56">
        <v>99</v>
      </c>
      <c r="R27" s="20">
        <v>322649</v>
      </c>
      <c r="S27" s="20">
        <v>3378</v>
      </c>
      <c r="T27" s="220">
        <v>1</v>
      </c>
      <c r="U27" s="56">
        <v>119</v>
      </c>
      <c r="V27" s="20">
        <v>410000</v>
      </c>
      <c r="W27" s="20">
        <v>3445</v>
      </c>
      <c r="X27" s="20">
        <v>68</v>
      </c>
      <c r="Y27" s="56">
        <v>98.7</v>
      </c>
      <c r="Z27" s="20">
        <v>321364</v>
      </c>
      <c r="AA27" s="20">
        <v>3377</v>
      </c>
      <c r="AC27" s="55" t="s">
        <v>24</v>
      </c>
      <c r="AD27" s="20">
        <f t="shared" si="10"/>
        <v>24</v>
      </c>
      <c r="AE27" s="56">
        <f t="shared" si="11"/>
        <v>-2.7682176594337622</v>
      </c>
      <c r="AF27" s="20">
        <f t="shared" si="12"/>
        <v>2.6106004250233665</v>
      </c>
      <c r="AG27" s="20">
        <f t="shared" si="13"/>
        <v>5.6564686400591837</v>
      </c>
      <c r="AH27" s="20">
        <f t="shared" si="1"/>
        <v>-6</v>
      </c>
      <c r="AI27" s="56">
        <f t="shared" si="2"/>
        <v>-34.903053909533398</v>
      </c>
      <c r="AJ27" s="56">
        <f t="shared" si="3"/>
        <v>-16.931982633863967</v>
      </c>
      <c r="AK27" s="56">
        <f t="shared" si="4"/>
        <v>27.377540359125796</v>
      </c>
      <c r="AL27" s="20">
        <f t="shared" si="5"/>
        <v>30</v>
      </c>
      <c r="AM27" s="56">
        <f t="shared" si="6"/>
        <v>13.578645696782072</v>
      </c>
      <c r="AN27" s="56">
        <f t="shared" si="7"/>
        <v>14.184655921891082</v>
      </c>
      <c r="AO27" s="56">
        <f t="shared" si="8"/>
        <v>2.7100840358805476</v>
      </c>
    </row>
    <row r="28" spans="1:41" ht="14.1" customHeight="1">
      <c r="A28" s="55" t="s">
        <v>25</v>
      </c>
      <c r="B28" s="20">
        <f t="shared" ref="B28:M28" si="35">C98</f>
        <v>60</v>
      </c>
      <c r="C28" s="56">
        <f t="shared" si="35"/>
        <v>141.79422068862024</v>
      </c>
      <c r="D28" s="20">
        <f t="shared" si="35"/>
        <v>596097.43589743588</v>
      </c>
      <c r="E28" s="20">
        <f t="shared" si="35"/>
        <v>3887.3727400552589</v>
      </c>
      <c r="F28" s="20">
        <f t="shared" si="35"/>
        <v>3</v>
      </c>
      <c r="G28" s="56">
        <f t="shared" si="35"/>
        <v>395.03084645669293</v>
      </c>
      <c r="H28" s="20">
        <f t="shared" si="35"/>
        <v>1149000</v>
      </c>
      <c r="I28" s="20">
        <f t="shared" si="35"/>
        <v>2932.5060477703814</v>
      </c>
      <c r="J28" s="20">
        <f t="shared" si="35"/>
        <v>57</v>
      </c>
      <c r="K28" s="56">
        <f t="shared" si="35"/>
        <v>128.46597722714276</v>
      </c>
      <c r="L28" s="20">
        <f t="shared" si="35"/>
        <v>550022.22222222225</v>
      </c>
      <c r="M28" s="20">
        <f t="shared" si="35"/>
        <v>3966.9449644123324</v>
      </c>
      <c r="O28" s="55" t="s">
        <v>25</v>
      </c>
      <c r="P28" s="20">
        <v>188</v>
      </c>
      <c r="Q28" s="56">
        <v>119.8</v>
      </c>
      <c r="R28" s="20">
        <v>529014</v>
      </c>
      <c r="S28" s="20">
        <v>4578</v>
      </c>
      <c r="T28" s="220">
        <v>5</v>
      </c>
      <c r="U28" s="56">
        <v>322</v>
      </c>
      <c r="V28" s="20">
        <v>1182800</v>
      </c>
      <c r="W28" s="20">
        <v>3761</v>
      </c>
      <c r="X28" s="20">
        <v>183</v>
      </c>
      <c r="Y28" s="56">
        <v>114.3</v>
      </c>
      <c r="Z28" s="20">
        <v>511151</v>
      </c>
      <c r="AA28" s="20">
        <v>4601</v>
      </c>
      <c r="AC28" s="55" t="s">
        <v>25</v>
      </c>
      <c r="AD28" s="20">
        <f t="shared" si="10"/>
        <v>128</v>
      </c>
      <c r="AE28" s="56">
        <f t="shared" si="11"/>
        <v>-15.511366106323543</v>
      </c>
      <c r="AF28" s="20">
        <f t="shared" si="12"/>
        <v>-11.25377024922788</v>
      </c>
      <c r="AG28" s="20">
        <f t="shared" si="13"/>
        <v>17.76591302471612</v>
      </c>
      <c r="AH28" s="20">
        <f t="shared" si="1"/>
        <v>2</v>
      </c>
      <c r="AI28" s="56">
        <f t="shared" si="2"/>
        <v>-18.487378165972988</v>
      </c>
      <c r="AJ28" s="56">
        <f t="shared" si="3"/>
        <v>2.9416884247171455</v>
      </c>
      <c r="AK28" s="56">
        <f t="shared" si="4"/>
        <v>28.252079918455149</v>
      </c>
      <c r="AL28" s="20">
        <f t="shared" si="5"/>
        <v>126</v>
      </c>
      <c r="AM28" s="56">
        <f t="shared" si="6"/>
        <v>-11.027026402559231</v>
      </c>
      <c r="AN28" s="56">
        <f t="shared" si="7"/>
        <v>-7.0672094056805825</v>
      </c>
      <c r="AO28" s="56">
        <f t="shared" si="8"/>
        <v>15.983459344049589</v>
      </c>
    </row>
    <row r="29" spans="1:41" ht="14.1" customHeight="1">
      <c r="A29" s="55" t="s">
        <v>26</v>
      </c>
      <c r="B29" s="20">
        <f t="shared" ref="B29:M29" si="36">C99</f>
        <v>23</v>
      </c>
      <c r="C29" s="56">
        <f t="shared" si="36"/>
        <v>84.835389250256767</v>
      </c>
      <c r="D29" s="20">
        <f t="shared" si="36"/>
        <v>274022.17391304346</v>
      </c>
      <c r="E29" s="20">
        <f t="shared" si="36"/>
        <v>3255.53087948655</v>
      </c>
      <c r="F29" s="20">
        <f t="shared" si="36"/>
        <v>0</v>
      </c>
      <c r="G29" s="56">
        <f t="shared" si="36"/>
        <v>0</v>
      </c>
      <c r="H29" s="20">
        <f t="shared" si="36"/>
        <v>0</v>
      </c>
      <c r="I29" s="20">
        <f t="shared" si="36"/>
        <v>0</v>
      </c>
      <c r="J29" s="20">
        <f t="shared" si="36"/>
        <v>23</v>
      </c>
      <c r="K29" s="56">
        <f t="shared" si="36"/>
        <v>84.835389250256767</v>
      </c>
      <c r="L29" s="20">
        <f t="shared" si="36"/>
        <v>274022.17391304346</v>
      </c>
      <c r="M29" s="20">
        <f t="shared" si="36"/>
        <v>3255.53087948655</v>
      </c>
      <c r="O29" s="55" t="s">
        <v>26</v>
      </c>
      <c r="P29" s="20">
        <v>33</v>
      </c>
      <c r="Q29" s="56">
        <v>74</v>
      </c>
      <c r="R29" s="20">
        <v>299242</v>
      </c>
      <c r="S29" s="20">
        <v>4103</v>
      </c>
      <c r="T29" s="220" t="s">
        <v>458</v>
      </c>
      <c r="U29" s="56" t="s">
        <v>458</v>
      </c>
      <c r="V29" s="20" t="s">
        <v>458</v>
      </c>
      <c r="W29" s="20" t="s">
        <v>458</v>
      </c>
      <c r="X29" s="20">
        <v>33</v>
      </c>
      <c r="Y29" s="56">
        <v>74</v>
      </c>
      <c r="Z29" s="20">
        <v>299242</v>
      </c>
      <c r="AA29" s="20">
        <v>4103</v>
      </c>
      <c r="AC29" s="55" t="s">
        <v>26</v>
      </c>
      <c r="AD29" s="20">
        <f t="shared" si="10"/>
        <v>10</v>
      </c>
      <c r="AE29" s="56">
        <f t="shared" si="11"/>
        <v>-12.77225146959996</v>
      </c>
      <c r="AF29" s="20">
        <f t="shared" si="12"/>
        <v>9.2035712755711696</v>
      </c>
      <c r="AG29" s="20">
        <f t="shared" si="13"/>
        <v>26.031672003280448</v>
      </c>
      <c r="AH29" s="20"/>
      <c r="AI29" s="56"/>
      <c r="AJ29" s="56"/>
      <c r="AK29" s="56"/>
      <c r="AL29" s="20">
        <f t="shared" si="5"/>
        <v>10</v>
      </c>
      <c r="AM29" s="56">
        <f t="shared" si="6"/>
        <v>-12.77225146959996</v>
      </c>
      <c r="AN29" s="56">
        <f t="shared" si="7"/>
        <v>9.2035712755711696</v>
      </c>
      <c r="AO29" s="56">
        <f t="shared" si="8"/>
        <v>26.031672003280448</v>
      </c>
    </row>
    <row r="30" spans="1:41" ht="14.1" customHeight="1">
      <c r="A30" s="5" t="s">
        <v>27</v>
      </c>
      <c r="B30" s="17">
        <f>C140</f>
        <v>329</v>
      </c>
      <c r="C30" s="54">
        <f t="shared" ref="C30:M30" si="37">D140</f>
        <v>133.49118046673635</v>
      </c>
      <c r="D30" s="17">
        <f t="shared" si="37"/>
        <v>360642.82810758083</v>
      </c>
      <c r="E30" s="17">
        <f t="shared" si="37"/>
        <v>2772.6582300972309</v>
      </c>
      <c r="F30" s="17">
        <f t="shared" si="37"/>
        <v>14</v>
      </c>
      <c r="G30" s="54">
        <f t="shared" si="37"/>
        <v>263.11420402052016</v>
      </c>
      <c r="H30" s="17">
        <f t="shared" si="37"/>
        <v>648795.24242424243</v>
      </c>
      <c r="I30" s="17">
        <f t="shared" si="37"/>
        <v>2604.3985367685796</v>
      </c>
      <c r="J30" s="17">
        <f t="shared" si="37"/>
        <v>315</v>
      </c>
      <c r="K30" s="54">
        <f t="shared" si="37"/>
        <v>94.502606949390511</v>
      </c>
      <c r="L30" s="17">
        <f t="shared" si="37"/>
        <v>266119.95450947608</v>
      </c>
      <c r="M30" s="17">
        <f t="shared" si="37"/>
        <v>2831.8731738963816</v>
      </c>
      <c r="O30" s="5" t="s">
        <v>27</v>
      </c>
      <c r="P30" s="17">
        <v>1282</v>
      </c>
      <c r="Q30" s="54">
        <v>92.5</v>
      </c>
      <c r="R30" s="17">
        <v>281643</v>
      </c>
      <c r="S30" s="17">
        <v>3190</v>
      </c>
      <c r="T30" s="219">
        <v>18</v>
      </c>
      <c r="U30" s="54">
        <v>248.6</v>
      </c>
      <c r="V30" s="17">
        <v>686712</v>
      </c>
      <c r="W30" s="17">
        <v>2557</v>
      </c>
      <c r="X30" s="17">
        <v>1264</v>
      </c>
      <c r="Y30" s="54">
        <v>90.2</v>
      </c>
      <c r="Z30" s="17">
        <v>275824</v>
      </c>
      <c r="AA30" s="17">
        <v>3199</v>
      </c>
      <c r="AC30" s="5" t="s">
        <v>27</v>
      </c>
      <c r="AD30" s="17">
        <f t="shared" si="10"/>
        <v>953</v>
      </c>
      <c r="AE30" s="54">
        <f t="shared" si="11"/>
        <v>-30.707032721873812</v>
      </c>
      <c r="AF30" s="17">
        <f t="shared" si="12"/>
        <v>-21.905281888488005</v>
      </c>
      <c r="AG30" s="17">
        <f t="shared" si="13"/>
        <v>15.052045195203661</v>
      </c>
      <c r="AH30" s="17">
        <f t="shared" si="1"/>
        <v>4</v>
      </c>
      <c r="AI30" s="54">
        <f t="shared" si="2"/>
        <v>-5.5163133721918758</v>
      </c>
      <c r="AJ30" s="54">
        <f t="shared" si="3"/>
        <v>5.8441793491087406</v>
      </c>
      <c r="AK30" s="54">
        <f t="shared" si="4"/>
        <v>-1.8199417677215228</v>
      </c>
      <c r="AL30" s="17">
        <f t="shared" si="5"/>
        <v>949</v>
      </c>
      <c r="AM30" s="54">
        <f t="shared" si="6"/>
        <v>-4.5528976271466313</v>
      </c>
      <c r="AN30" s="54">
        <f t="shared" si="7"/>
        <v>3.646492991632603</v>
      </c>
      <c r="AO30" s="54">
        <f t="shared" si="8"/>
        <v>12.964098445075761</v>
      </c>
    </row>
    <row r="31" spans="1:41" ht="14.1" customHeight="1">
      <c r="A31" s="55" t="s">
        <v>28</v>
      </c>
      <c r="B31" s="20">
        <f>C100</f>
        <v>1</v>
      </c>
      <c r="C31" s="56">
        <f t="shared" ref="C31:M31" si="38">D100</f>
        <v>277</v>
      </c>
      <c r="D31" s="20">
        <f t="shared" si="38"/>
        <v>784215</v>
      </c>
      <c r="E31" s="20">
        <f t="shared" si="38"/>
        <v>2831.1010830324908</v>
      </c>
      <c r="F31" s="20">
        <f t="shared" si="38"/>
        <v>1</v>
      </c>
      <c r="G31" s="56">
        <f t="shared" si="38"/>
        <v>277</v>
      </c>
      <c r="H31" s="20">
        <f t="shared" si="38"/>
        <v>784215</v>
      </c>
      <c r="I31" s="20">
        <f t="shared" si="38"/>
        <v>2831.1010830324908</v>
      </c>
      <c r="J31" s="20">
        <f t="shared" si="38"/>
        <v>0</v>
      </c>
      <c r="K31" s="56">
        <f t="shared" si="38"/>
        <v>0</v>
      </c>
      <c r="L31" s="20">
        <f t="shared" si="38"/>
        <v>0</v>
      </c>
      <c r="M31" s="20">
        <f t="shared" si="38"/>
        <v>0</v>
      </c>
      <c r="O31" s="55" t="s">
        <v>28</v>
      </c>
      <c r="P31" s="20">
        <v>35</v>
      </c>
      <c r="Q31" s="56">
        <v>113.5</v>
      </c>
      <c r="R31" s="20">
        <v>482680</v>
      </c>
      <c r="S31" s="20">
        <v>4366</v>
      </c>
      <c r="T31" s="220">
        <v>3</v>
      </c>
      <c r="U31" s="56">
        <v>406.7</v>
      </c>
      <c r="V31" s="20">
        <v>1713405</v>
      </c>
      <c r="W31" s="20">
        <v>3900</v>
      </c>
      <c r="X31" s="20">
        <v>32</v>
      </c>
      <c r="Y31" s="56">
        <v>86</v>
      </c>
      <c r="Z31" s="20">
        <v>367300</v>
      </c>
      <c r="AA31" s="20">
        <v>4409</v>
      </c>
      <c r="AC31" s="55" t="s">
        <v>28</v>
      </c>
      <c r="AD31" s="20">
        <f t="shared" si="10"/>
        <v>34</v>
      </c>
      <c r="AE31" s="56">
        <f t="shared" si="11"/>
        <v>-59.025270758122737</v>
      </c>
      <c r="AF31" s="20">
        <f t="shared" si="12"/>
        <v>-38.450552463291316</v>
      </c>
      <c r="AG31" s="20">
        <f t="shared" si="13"/>
        <v>54.215616890776133</v>
      </c>
      <c r="AH31" s="20">
        <f t="shared" si="1"/>
        <v>2</v>
      </c>
      <c r="AI31" s="56">
        <f t="shared" si="2"/>
        <v>46.823104693140785</v>
      </c>
      <c r="AJ31" s="56">
        <f t="shared" si="3"/>
        <v>118.48663950574777</v>
      </c>
      <c r="AK31" s="56">
        <f t="shared" si="4"/>
        <v>37.755589984889355</v>
      </c>
      <c r="AL31" s="20">
        <f t="shared" si="5"/>
        <v>32</v>
      </c>
      <c r="AM31" s="56"/>
      <c r="AN31" s="56"/>
      <c r="AO31" s="56"/>
    </row>
    <row r="32" spans="1:41" ht="14.1" customHeight="1">
      <c r="A32" s="55" t="s">
        <v>29</v>
      </c>
      <c r="B32" s="20">
        <f t="shared" ref="B32:M32" si="39">C101</f>
        <v>23</v>
      </c>
      <c r="C32" s="56">
        <f t="shared" si="39"/>
        <v>100.86230833127658</v>
      </c>
      <c r="D32" s="20">
        <f t="shared" si="39"/>
        <v>277543.47826086957</v>
      </c>
      <c r="E32" s="20">
        <f t="shared" si="39"/>
        <v>2822.1166781289944</v>
      </c>
      <c r="F32" s="20">
        <f t="shared" si="39"/>
        <v>0</v>
      </c>
      <c r="G32" s="56">
        <f t="shared" si="39"/>
        <v>0</v>
      </c>
      <c r="H32" s="20">
        <f t="shared" si="39"/>
        <v>0</v>
      </c>
      <c r="I32" s="20">
        <f t="shared" si="39"/>
        <v>0</v>
      </c>
      <c r="J32" s="20">
        <f t="shared" si="39"/>
        <v>23</v>
      </c>
      <c r="K32" s="56">
        <f t="shared" si="39"/>
        <v>100.86230833127658</v>
      </c>
      <c r="L32" s="20">
        <f t="shared" si="39"/>
        <v>277543.47826086957</v>
      </c>
      <c r="M32" s="20">
        <f t="shared" si="39"/>
        <v>2822.1166781289944</v>
      </c>
      <c r="O32" s="55" t="s">
        <v>29</v>
      </c>
      <c r="P32" s="20">
        <v>74</v>
      </c>
      <c r="Q32" s="56">
        <v>95.9</v>
      </c>
      <c r="R32" s="20">
        <v>270219</v>
      </c>
      <c r="S32" s="20">
        <v>2896</v>
      </c>
      <c r="T32" s="220" t="s">
        <v>458</v>
      </c>
      <c r="U32" s="56" t="s">
        <v>458</v>
      </c>
      <c r="V32" s="20" t="s">
        <v>458</v>
      </c>
      <c r="W32" s="20" t="s">
        <v>458</v>
      </c>
      <c r="X32" s="20">
        <v>74</v>
      </c>
      <c r="Y32" s="56">
        <v>95.9</v>
      </c>
      <c r="Z32" s="20">
        <v>270219</v>
      </c>
      <c r="AA32" s="20">
        <v>2896</v>
      </c>
      <c r="AC32" s="55" t="s">
        <v>29</v>
      </c>
      <c r="AD32" s="20">
        <f t="shared" si="10"/>
        <v>51</v>
      </c>
      <c r="AE32" s="56">
        <f t="shared" si="11"/>
        <v>-4.9198837636931243</v>
      </c>
      <c r="AF32" s="20">
        <f t="shared" si="12"/>
        <v>-2.6390381452181413</v>
      </c>
      <c r="AG32" s="20">
        <f t="shared" si="13"/>
        <v>2.6180108867783853</v>
      </c>
      <c r="AH32" s="20"/>
      <c r="AI32" s="56"/>
      <c r="AJ32" s="56"/>
      <c r="AK32" s="56"/>
      <c r="AL32" s="20">
        <f t="shared" si="5"/>
        <v>51</v>
      </c>
      <c r="AM32" s="56">
        <f t="shared" si="6"/>
        <v>-4.9198837636931243</v>
      </c>
      <c r="AN32" s="56">
        <f t="shared" si="7"/>
        <v>-2.6390381452181413</v>
      </c>
      <c r="AO32" s="56">
        <f t="shared" si="8"/>
        <v>2.6180108867783853</v>
      </c>
    </row>
    <row r="33" spans="1:41" ht="14.1" customHeight="1">
      <c r="A33" s="55" t="s">
        <v>30</v>
      </c>
      <c r="B33" s="20">
        <f t="shared" ref="B33:M33" si="40">C102</f>
        <v>52</v>
      </c>
      <c r="C33" s="56">
        <f t="shared" si="40"/>
        <v>159.47483223927776</v>
      </c>
      <c r="D33" s="20">
        <f t="shared" si="40"/>
        <v>380390.3</v>
      </c>
      <c r="E33" s="20">
        <f t="shared" si="40"/>
        <v>2826.8365850318983</v>
      </c>
      <c r="F33" s="20">
        <f t="shared" si="40"/>
        <v>11</v>
      </c>
      <c r="G33" s="56">
        <f t="shared" si="40"/>
        <v>318.88896206156051</v>
      </c>
      <c r="H33" s="20">
        <f t="shared" si="40"/>
        <v>538272.72727272729</v>
      </c>
      <c r="I33" s="20">
        <f t="shared" si="40"/>
        <v>1758.0515039752374</v>
      </c>
      <c r="J33" s="20">
        <f t="shared" si="40"/>
        <v>41</v>
      </c>
      <c r="K33" s="56">
        <f t="shared" si="40"/>
        <v>109.373248580846</v>
      </c>
      <c r="L33" s="20">
        <f t="shared" si="40"/>
        <v>335859.358974359</v>
      </c>
      <c r="M33" s="20">
        <f t="shared" si="40"/>
        <v>3183.0982787174516</v>
      </c>
      <c r="O33" s="55" t="s">
        <v>30</v>
      </c>
      <c r="P33" s="20">
        <v>1</v>
      </c>
      <c r="Q33" s="56">
        <v>119</v>
      </c>
      <c r="R33" s="20">
        <v>152000</v>
      </c>
      <c r="S33" s="20">
        <v>1277</v>
      </c>
      <c r="T33" s="220" t="s">
        <v>458</v>
      </c>
      <c r="U33" s="56" t="s">
        <v>458</v>
      </c>
      <c r="V33" s="20" t="s">
        <v>458</v>
      </c>
      <c r="W33" s="20" t="s">
        <v>458</v>
      </c>
      <c r="X33" s="20">
        <v>1</v>
      </c>
      <c r="Y33" s="56">
        <v>119</v>
      </c>
      <c r="Z33" s="20">
        <v>152000</v>
      </c>
      <c r="AA33" s="20">
        <v>1277</v>
      </c>
      <c r="AC33" s="55" t="s">
        <v>30</v>
      </c>
      <c r="AD33" s="20">
        <f t="shared" si="10"/>
        <v>-51</v>
      </c>
      <c r="AE33" s="56">
        <f t="shared" si="11"/>
        <v>-25.380075132199469</v>
      </c>
      <c r="AF33" s="20">
        <f t="shared" si="12"/>
        <v>-60.041042056014568</v>
      </c>
      <c r="AG33" s="20">
        <f t="shared" si="13"/>
        <v>-54.825828745753611</v>
      </c>
      <c r="AH33" s="20"/>
      <c r="AI33" s="56"/>
      <c r="AJ33" s="56"/>
      <c r="AK33" s="56"/>
      <c r="AL33" s="20">
        <f t="shared" si="5"/>
        <v>-40</v>
      </c>
      <c r="AM33" s="56">
        <f t="shared" si="6"/>
        <v>8.8017422395917482</v>
      </c>
      <c r="AN33" s="56">
        <f t="shared" si="7"/>
        <v>-54.742961320424499</v>
      </c>
      <c r="AO33" s="56">
        <f t="shared" si="8"/>
        <v>-59.881854464307196</v>
      </c>
    </row>
    <row r="34" spans="1:41" ht="14.1" customHeight="1">
      <c r="A34" s="55" t="s">
        <v>31</v>
      </c>
      <c r="B34" s="20">
        <f t="shared" ref="B34:M34" si="41">C103</f>
        <v>48</v>
      </c>
      <c r="C34" s="56">
        <f t="shared" si="41"/>
        <v>83.492473263698145</v>
      </c>
      <c r="D34" s="20">
        <f t="shared" si="41"/>
        <v>213812.17499999999</v>
      </c>
      <c r="E34" s="20">
        <f t="shared" si="41"/>
        <v>2641.4026929429665</v>
      </c>
      <c r="F34" s="20">
        <f t="shared" si="41"/>
        <v>0</v>
      </c>
      <c r="G34" s="56">
        <f t="shared" si="41"/>
        <v>0</v>
      </c>
      <c r="H34" s="20">
        <f t="shared" si="41"/>
        <v>0</v>
      </c>
      <c r="I34" s="20">
        <f t="shared" si="41"/>
        <v>0</v>
      </c>
      <c r="J34" s="20">
        <f t="shared" si="41"/>
        <v>48</v>
      </c>
      <c r="K34" s="56">
        <f t="shared" si="41"/>
        <v>83.492473263698145</v>
      </c>
      <c r="L34" s="20">
        <f t="shared" si="41"/>
        <v>213812.17499999999</v>
      </c>
      <c r="M34" s="20">
        <f t="shared" si="41"/>
        <v>2641.4026929429665</v>
      </c>
      <c r="O34" s="55" t="s">
        <v>31</v>
      </c>
      <c r="P34" s="20">
        <v>393</v>
      </c>
      <c r="Q34" s="56">
        <v>88.6</v>
      </c>
      <c r="R34" s="20">
        <v>297536</v>
      </c>
      <c r="S34" s="20">
        <v>3579</v>
      </c>
      <c r="T34" s="220">
        <v>7</v>
      </c>
      <c r="U34" s="56">
        <v>265.10000000000002</v>
      </c>
      <c r="V34" s="20">
        <v>523429</v>
      </c>
      <c r="W34" s="20">
        <v>1982</v>
      </c>
      <c r="X34" s="20">
        <v>386</v>
      </c>
      <c r="Y34" s="56">
        <v>85.4</v>
      </c>
      <c r="Z34" s="20">
        <v>293330</v>
      </c>
      <c r="AA34" s="20">
        <v>3609</v>
      </c>
      <c r="AC34" s="55" t="s">
        <v>31</v>
      </c>
      <c r="AD34" s="20">
        <f t="shared" si="10"/>
        <v>345</v>
      </c>
      <c r="AE34" s="56">
        <f t="shared" si="11"/>
        <v>6.1173499079018914</v>
      </c>
      <c r="AF34" s="20">
        <f t="shared" si="12"/>
        <v>39.15765086810422</v>
      </c>
      <c r="AG34" s="20">
        <f t="shared" si="13"/>
        <v>35.496189564810074</v>
      </c>
      <c r="AH34" s="20">
        <f t="shared" si="1"/>
        <v>7</v>
      </c>
      <c r="AI34" s="56"/>
      <c r="AJ34" s="56"/>
      <c r="AK34" s="56"/>
      <c r="AL34" s="20">
        <f t="shared" si="5"/>
        <v>338</v>
      </c>
      <c r="AM34" s="56">
        <f t="shared" si="6"/>
        <v>2.2846690985871638</v>
      </c>
      <c r="AN34" s="56">
        <f t="shared" si="7"/>
        <v>37.190503768085243</v>
      </c>
      <c r="AO34" s="56">
        <f t="shared" si="8"/>
        <v>36.631949745571262</v>
      </c>
    </row>
    <row r="35" spans="1:41" ht="14.1" customHeight="1">
      <c r="A35" s="55" t="s">
        <v>32</v>
      </c>
      <c r="B35" s="20">
        <f t="shared" ref="B35:M35" si="42">C104</f>
        <v>140</v>
      </c>
      <c r="C35" s="56">
        <f t="shared" si="42"/>
        <v>101.51360674266017</v>
      </c>
      <c r="D35" s="20">
        <f t="shared" si="42"/>
        <v>312621.40000000002</v>
      </c>
      <c r="E35" s="20">
        <f t="shared" si="42"/>
        <v>3103.6986222347573</v>
      </c>
      <c r="F35" s="20">
        <f t="shared" si="42"/>
        <v>2</v>
      </c>
      <c r="G35" s="56">
        <f t="shared" si="42"/>
        <v>193.45365000000001</v>
      </c>
      <c r="H35" s="20">
        <f t="shared" si="42"/>
        <v>623898</v>
      </c>
      <c r="I35" s="20">
        <f t="shared" si="42"/>
        <v>3224.0430232980098</v>
      </c>
      <c r="J35" s="20">
        <f t="shared" si="42"/>
        <v>138</v>
      </c>
      <c r="K35" s="56">
        <f t="shared" si="42"/>
        <v>100.18114234762626</v>
      </c>
      <c r="L35" s="20">
        <f t="shared" si="42"/>
        <v>308110.14492753625</v>
      </c>
      <c r="M35" s="20">
        <f t="shared" si="42"/>
        <v>3101.954500480218</v>
      </c>
      <c r="O35" s="55" t="s">
        <v>32</v>
      </c>
      <c r="P35" s="20">
        <v>93</v>
      </c>
      <c r="Q35" s="56">
        <v>93.1</v>
      </c>
      <c r="R35" s="20">
        <v>246592</v>
      </c>
      <c r="S35" s="20">
        <v>2716</v>
      </c>
      <c r="T35" s="220">
        <v>5</v>
      </c>
      <c r="U35" s="56">
        <v>177.3</v>
      </c>
      <c r="V35" s="20">
        <v>395000</v>
      </c>
      <c r="W35" s="20">
        <v>2228</v>
      </c>
      <c r="X35" s="20">
        <v>88</v>
      </c>
      <c r="Y35" s="56">
        <v>88.4</v>
      </c>
      <c r="Z35" s="20">
        <v>238063</v>
      </c>
      <c r="AA35" s="20">
        <v>2744</v>
      </c>
      <c r="AC35" s="55" t="s">
        <v>32</v>
      </c>
      <c r="AD35" s="20">
        <f t="shared" si="10"/>
        <v>-47</v>
      </c>
      <c r="AE35" s="56">
        <f t="shared" si="11"/>
        <v>-8.2881566448416191</v>
      </c>
      <c r="AF35" s="20">
        <f t="shared" si="12"/>
        <v>-21.121202835122617</v>
      </c>
      <c r="AG35" s="20">
        <f t="shared" si="13"/>
        <v>-12.491503506729094</v>
      </c>
      <c r="AH35" s="20">
        <f t="shared" si="1"/>
        <v>3</v>
      </c>
      <c r="AI35" s="56">
        <f t="shared" si="2"/>
        <v>-8.3501396846221301</v>
      </c>
      <c r="AJ35" s="56">
        <f t="shared" si="3"/>
        <v>-36.688368932101078</v>
      </c>
      <c r="AK35" s="56">
        <f t="shared" si="4"/>
        <v>-30.894222443691689</v>
      </c>
      <c r="AL35" s="20">
        <f t="shared" si="5"/>
        <v>-50</v>
      </c>
      <c r="AM35" s="56">
        <f t="shared" si="6"/>
        <v>-11.75984029683547</v>
      </c>
      <c r="AN35" s="56">
        <f t="shared" si="7"/>
        <v>-22.734449378163283</v>
      </c>
      <c r="AO35" s="56">
        <f t="shared" si="8"/>
        <v>-11.539643809243579</v>
      </c>
    </row>
    <row r="36" spans="1:41" ht="14.1" customHeight="1">
      <c r="A36" s="55" t="s">
        <v>33</v>
      </c>
      <c r="B36" s="20">
        <f t="shared" ref="B36:M36" si="43">C105</f>
        <v>65</v>
      </c>
      <c r="C36" s="56">
        <f t="shared" si="43"/>
        <v>78.603862223505573</v>
      </c>
      <c r="D36" s="20">
        <f t="shared" si="43"/>
        <v>195274.61538461538</v>
      </c>
      <c r="E36" s="20">
        <f t="shared" si="43"/>
        <v>2410.7937192122772</v>
      </c>
      <c r="F36" s="20">
        <f t="shared" si="43"/>
        <v>0</v>
      </c>
      <c r="G36" s="56">
        <f t="shared" si="43"/>
        <v>0</v>
      </c>
      <c r="H36" s="20">
        <f t="shared" si="43"/>
        <v>0</v>
      </c>
      <c r="I36" s="20">
        <f t="shared" si="43"/>
        <v>0</v>
      </c>
      <c r="J36" s="20">
        <f t="shared" si="43"/>
        <v>65</v>
      </c>
      <c r="K36" s="56">
        <f t="shared" si="43"/>
        <v>78.603862223505573</v>
      </c>
      <c r="L36" s="20">
        <f t="shared" si="43"/>
        <v>195274.61538461538</v>
      </c>
      <c r="M36" s="20">
        <f t="shared" si="43"/>
        <v>2410.7937192122772</v>
      </c>
      <c r="O36" s="55" t="s">
        <v>33</v>
      </c>
      <c r="P36" s="20">
        <v>474</v>
      </c>
      <c r="Q36" s="56">
        <v>97.3</v>
      </c>
      <c r="R36" s="20">
        <v>283891</v>
      </c>
      <c r="S36" s="20">
        <v>3086</v>
      </c>
      <c r="T36" s="220">
        <v>3</v>
      </c>
      <c r="U36" s="56">
        <v>170.7</v>
      </c>
      <c r="V36" s="20">
        <v>527198</v>
      </c>
      <c r="W36" s="20">
        <v>3104</v>
      </c>
      <c r="X36" s="20">
        <v>471</v>
      </c>
      <c r="Y36" s="56">
        <v>96.8</v>
      </c>
      <c r="Z36" s="20">
        <v>282341</v>
      </c>
      <c r="AA36" s="20">
        <v>3085</v>
      </c>
      <c r="AC36" s="55" t="s">
        <v>33</v>
      </c>
      <c r="AD36" s="20">
        <f t="shared" si="10"/>
        <v>409</v>
      </c>
      <c r="AE36" s="56">
        <f t="shared" si="11"/>
        <v>23.785266076790261</v>
      </c>
      <c r="AF36" s="20">
        <f t="shared" si="12"/>
        <v>45.380391322673795</v>
      </c>
      <c r="AG36" s="20">
        <f t="shared" si="13"/>
        <v>28.007633975765678</v>
      </c>
      <c r="AH36" s="20">
        <f t="shared" si="1"/>
        <v>3</v>
      </c>
      <c r="AI36" s="56"/>
      <c r="AJ36" s="56"/>
      <c r="AK36" s="56"/>
      <c r="AL36" s="20">
        <f t="shared" si="5"/>
        <v>406</v>
      </c>
      <c r="AM36" s="56">
        <f t="shared" si="6"/>
        <v>23.149165017813946</v>
      </c>
      <c r="AN36" s="56">
        <f t="shared" si="7"/>
        <v>44.586637358828007</v>
      </c>
      <c r="AO36" s="56">
        <f t="shared" si="8"/>
        <v>27.966153861061933</v>
      </c>
    </row>
    <row r="37" spans="1:41" ht="14.1" customHeight="1">
      <c r="A37" s="55" t="s">
        <v>34</v>
      </c>
      <c r="B37" s="20">
        <f t="shared" ref="B37:M37" si="44">C106</f>
        <v>14</v>
      </c>
      <c r="C37" s="56">
        <f t="shared" si="44"/>
        <v>110.16233352080988</v>
      </c>
      <c r="D37" s="20">
        <f t="shared" si="44"/>
        <v>209335.71428571429</v>
      </c>
      <c r="E37" s="20">
        <f t="shared" si="44"/>
        <v>1871.0548547213305</v>
      </c>
      <c r="F37" s="20">
        <f t="shared" si="44"/>
        <v>0</v>
      </c>
      <c r="G37" s="56">
        <f t="shared" si="44"/>
        <v>0</v>
      </c>
      <c r="H37" s="20">
        <f t="shared" si="44"/>
        <v>0</v>
      </c>
      <c r="I37" s="20">
        <f t="shared" si="44"/>
        <v>0</v>
      </c>
      <c r="J37" s="20">
        <f t="shared" si="44"/>
        <v>14</v>
      </c>
      <c r="K37" s="56">
        <f t="shared" si="44"/>
        <v>110.16233352080988</v>
      </c>
      <c r="L37" s="20">
        <f t="shared" si="44"/>
        <v>209335.71428571429</v>
      </c>
      <c r="M37" s="20">
        <f t="shared" si="44"/>
        <v>1871.0548547213305</v>
      </c>
      <c r="O37" s="55" t="s">
        <v>34</v>
      </c>
      <c r="P37" s="20">
        <v>212</v>
      </c>
      <c r="Q37" s="56">
        <v>83.7</v>
      </c>
      <c r="R37" s="20">
        <v>234527</v>
      </c>
      <c r="S37" s="20">
        <v>2852</v>
      </c>
      <c r="T37" s="220" t="s">
        <v>458</v>
      </c>
      <c r="U37" s="56" t="s">
        <v>458</v>
      </c>
      <c r="V37" s="20" t="s">
        <v>458</v>
      </c>
      <c r="W37" s="20" t="s">
        <v>458</v>
      </c>
      <c r="X37" s="20">
        <v>212</v>
      </c>
      <c r="Y37" s="56">
        <v>83.7</v>
      </c>
      <c r="Z37" s="20">
        <v>234527</v>
      </c>
      <c r="AA37" s="20">
        <v>2852</v>
      </c>
      <c r="AC37" s="55" t="s">
        <v>34</v>
      </c>
      <c r="AD37" s="20">
        <f t="shared" si="10"/>
        <v>198</v>
      </c>
      <c r="AE37" s="56">
        <f t="shared" si="11"/>
        <v>-24.021217302746305</v>
      </c>
      <c r="AF37" s="20">
        <f t="shared" si="12"/>
        <v>12.033916811683214</v>
      </c>
      <c r="AG37" s="20">
        <f t="shared" si="13"/>
        <v>52.427385696544349</v>
      </c>
      <c r="AH37" s="20"/>
      <c r="AI37" s="56"/>
      <c r="AJ37" s="56"/>
      <c r="AK37" s="56"/>
      <c r="AL37" s="20">
        <f t="shared" si="5"/>
        <v>198</v>
      </c>
      <c r="AM37" s="56">
        <f t="shared" si="6"/>
        <v>-24.021217302746305</v>
      </c>
      <c r="AN37" s="56">
        <f t="shared" si="7"/>
        <v>12.033916811683214</v>
      </c>
      <c r="AO37" s="56">
        <f t="shared" si="8"/>
        <v>52.427385696544349</v>
      </c>
    </row>
    <row r="38" spans="1:41" ht="14.1" customHeight="1">
      <c r="A38" s="5" t="s">
        <v>35</v>
      </c>
      <c r="B38" s="17">
        <f>C141</f>
        <v>138</v>
      </c>
      <c r="C38" s="54">
        <f t="shared" ref="C38:M38" si="45">D141</f>
        <v>103.94198022266414</v>
      </c>
      <c r="D38" s="17">
        <f t="shared" si="45"/>
        <v>207685.55957909478</v>
      </c>
      <c r="E38" s="17">
        <f t="shared" si="45"/>
        <v>2118.3331057806313</v>
      </c>
      <c r="F38" s="17">
        <f t="shared" si="45"/>
        <v>20</v>
      </c>
      <c r="G38" s="54">
        <f t="shared" si="45"/>
        <v>131.76695702099738</v>
      </c>
      <c r="H38" s="17">
        <f t="shared" si="45"/>
        <v>248075.04166666669</v>
      </c>
      <c r="I38" s="17">
        <f t="shared" si="45"/>
        <v>1900.2374961337164</v>
      </c>
      <c r="J38" s="17">
        <f t="shared" si="45"/>
        <v>118</v>
      </c>
      <c r="K38" s="54">
        <f t="shared" si="45"/>
        <v>90.811578719185803</v>
      </c>
      <c r="L38" s="17">
        <f t="shared" si="45"/>
        <v>198746.31048624698</v>
      </c>
      <c r="M38" s="17">
        <f t="shared" si="45"/>
        <v>2299.1211363141251</v>
      </c>
      <c r="O38" s="5" t="s">
        <v>35</v>
      </c>
      <c r="P38" s="17">
        <v>577</v>
      </c>
      <c r="Q38" s="54">
        <v>85.6</v>
      </c>
      <c r="R38" s="17">
        <v>235349</v>
      </c>
      <c r="S38" s="17">
        <v>2888</v>
      </c>
      <c r="T38" s="219">
        <v>26</v>
      </c>
      <c r="U38" s="54">
        <v>121.6</v>
      </c>
      <c r="V38" s="17">
        <v>259731</v>
      </c>
      <c r="W38" s="17">
        <v>2252</v>
      </c>
      <c r="X38" s="17">
        <v>551</v>
      </c>
      <c r="Y38" s="54">
        <v>83.9</v>
      </c>
      <c r="Z38" s="17">
        <v>234198</v>
      </c>
      <c r="AA38" s="17">
        <v>2918</v>
      </c>
      <c r="AC38" s="5" t="s">
        <v>35</v>
      </c>
      <c r="AD38" s="17">
        <f t="shared" si="10"/>
        <v>439</v>
      </c>
      <c r="AE38" s="54">
        <f t="shared" si="11"/>
        <v>-17.646364042105052</v>
      </c>
      <c r="AF38" s="17">
        <f t="shared" si="12"/>
        <v>13.319867051406572</v>
      </c>
      <c r="AG38" s="17">
        <f t="shared" si="13"/>
        <v>36.333610239062814</v>
      </c>
      <c r="AH38" s="17">
        <f t="shared" si="1"/>
        <v>6</v>
      </c>
      <c r="AI38" s="54">
        <f t="shared" si="2"/>
        <v>-7.7158623458059044</v>
      </c>
      <c r="AJ38" s="54">
        <f t="shared" si="3"/>
        <v>4.6985614735863619</v>
      </c>
      <c r="AK38" s="54">
        <f t="shared" si="4"/>
        <v>18.511502092869485</v>
      </c>
      <c r="AL38" s="17">
        <f t="shared" si="5"/>
        <v>433</v>
      </c>
      <c r="AM38" s="54">
        <f t="shared" si="6"/>
        <v>-7.610900302216181</v>
      </c>
      <c r="AN38" s="54">
        <f t="shared" si="7"/>
        <v>17.837659188247542</v>
      </c>
      <c r="AO38" s="54">
        <f t="shared" si="8"/>
        <v>26.918062467906367</v>
      </c>
    </row>
    <row r="39" spans="1:41" ht="14.1" customHeight="1">
      <c r="A39" s="55" t="s">
        <v>36</v>
      </c>
      <c r="B39" s="20">
        <f>C106</f>
        <v>14</v>
      </c>
      <c r="C39" s="56">
        <f t="shared" ref="C39:M39" si="46">D106</f>
        <v>110.16233352080988</v>
      </c>
      <c r="D39" s="20">
        <f t="shared" si="46"/>
        <v>209335.71428571429</v>
      </c>
      <c r="E39" s="20">
        <f t="shared" si="46"/>
        <v>1871.0548547213305</v>
      </c>
      <c r="F39" s="20">
        <f t="shared" si="46"/>
        <v>0</v>
      </c>
      <c r="G39" s="56">
        <f t="shared" si="46"/>
        <v>0</v>
      </c>
      <c r="H39" s="20">
        <f t="shared" si="46"/>
        <v>0</v>
      </c>
      <c r="I39" s="20">
        <f t="shared" si="46"/>
        <v>0</v>
      </c>
      <c r="J39" s="20">
        <f t="shared" si="46"/>
        <v>14</v>
      </c>
      <c r="K39" s="56">
        <f t="shared" si="46"/>
        <v>110.16233352080988</v>
      </c>
      <c r="L39" s="20">
        <f t="shared" si="46"/>
        <v>209335.71428571429</v>
      </c>
      <c r="M39" s="20">
        <f t="shared" si="46"/>
        <v>1871.0548547213305</v>
      </c>
      <c r="O39" s="55" t="s">
        <v>36</v>
      </c>
      <c r="P39" s="20">
        <v>15</v>
      </c>
      <c r="Q39" s="56">
        <v>113.5</v>
      </c>
      <c r="R39" s="20">
        <v>209800</v>
      </c>
      <c r="S39" s="20">
        <v>1840</v>
      </c>
      <c r="T39" s="220" t="s">
        <v>458</v>
      </c>
      <c r="U39" s="56" t="s">
        <v>458</v>
      </c>
      <c r="V39" s="20" t="s">
        <v>458</v>
      </c>
      <c r="W39" s="20" t="s">
        <v>458</v>
      </c>
      <c r="X39" s="20">
        <v>15</v>
      </c>
      <c r="Y39" s="56">
        <v>113.5</v>
      </c>
      <c r="Z39" s="20">
        <v>209800</v>
      </c>
      <c r="AA39" s="20">
        <v>1840</v>
      </c>
      <c r="AC39" s="55" t="s">
        <v>36</v>
      </c>
      <c r="AD39" s="20">
        <f t="shared" si="10"/>
        <v>1</v>
      </c>
      <c r="AE39" s="56">
        <f t="shared" si="11"/>
        <v>3.0297710410787797</v>
      </c>
      <c r="AF39" s="20">
        <f t="shared" si="12"/>
        <v>0.22179001603712226</v>
      </c>
      <c r="AG39" s="20">
        <f t="shared" si="13"/>
        <v>-1.6597511635197717</v>
      </c>
      <c r="AH39" s="20"/>
      <c r="AI39" s="56"/>
      <c r="AJ39" s="56"/>
      <c r="AK39" s="56"/>
      <c r="AL39" s="20">
        <f t="shared" si="5"/>
        <v>1</v>
      </c>
      <c r="AM39" s="56">
        <f t="shared" si="6"/>
        <v>3.0297710410787797</v>
      </c>
      <c r="AN39" s="56">
        <f t="shared" si="7"/>
        <v>0.22179001603712226</v>
      </c>
      <c r="AO39" s="56">
        <f t="shared" si="8"/>
        <v>-1.6597511635197717</v>
      </c>
    </row>
    <row r="40" spans="1:41" ht="14.1" customHeight="1">
      <c r="A40" s="55" t="s">
        <v>37</v>
      </c>
      <c r="B40" s="20">
        <f t="shared" ref="B40:M40" si="47">C107</f>
        <v>1</v>
      </c>
      <c r="C40" s="56">
        <f t="shared" si="47"/>
        <v>149.96</v>
      </c>
      <c r="D40" s="20">
        <f t="shared" si="47"/>
        <v>230000</v>
      </c>
      <c r="E40" s="20">
        <f t="shared" si="47"/>
        <v>1533.7423312883434</v>
      </c>
      <c r="F40" s="20">
        <f t="shared" si="47"/>
        <v>1</v>
      </c>
      <c r="G40" s="56">
        <f t="shared" si="47"/>
        <v>149.96</v>
      </c>
      <c r="H40" s="20">
        <f t="shared" si="47"/>
        <v>230000</v>
      </c>
      <c r="I40" s="20">
        <f t="shared" si="47"/>
        <v>1533.7423312883434</v>
      </c>
      <c r="J40" s="20">
        <f t="shared" si="47"/>
        <v>0</v>
      </c>
      <c r="K40" s="56">
        <f t="shared" si="47"/>
        <v>0</v>
      </c>
      <c r="L40" s="20">
        <f t="shared" si="47"/>
        <v>0</v>
      </c>
      <c r="M40" s="20">
        <f t="shared" si="47"/>
        <v>0</v>
      </c>
      <c r="O40" s="55" t="s">
        <v>37</v>
      </c>
      <c r="P40" s="20">
        <v>10</v>
      </c>
      <c r="Q40" s="56">
        <v>92.9</v>
      </c>
      <c r="R40" s="20">
        <v>193100</v>
      </c>
      <c r="S40" s="20">
        <v>2098</v>
      </c>
      <c r="T40" s="220" t="s">
        <v>458</v>
      </c>
      <c r="U40" s="56" t="s">
        <v>458</v>
      </c>
      <c r="V40" s="20" t="s">
        <v>458</v>
      </c>
      <c r="W40" s="20" t="s">
        <v>458</v>
      </c>
      <c r="X40" s="20">
        <v>10</v>
      </c>
      <c r="Y40" s="56">
        <v>92.9</v>
      </c>
      <c r="Z40" s="20">
        <v>193100</v>
      </c>
      <c r="AA40" s="20">
        <v>2098</v>
      </c>
      <c r="AC40" s="55" t="s">
        <v>37</v>
      </c>
      <c r="AD40" s="20">
        <f t="shared" si="10"/>
        <v>9</v>
      </c>
      <c r="AE40" s="56">
        <f t="shared" si="11"/>
        <v>-38.050146705788208</v>
      </c>
      <c r="AF40" s="20">
        <f t="shared" si="12"/>
        <v>-16.043478260869566</v>
      </c>
      <c r="AG40" s="20">
        <f t="shared" si="13"/>
        <v>36.789600000000014</v>
      </c>
      <c r="AH40" s="20"/>
      <c r="AI40" s="56"/>
      <c r="AJ40" s="56"/>
      <c r="AK40" s="56"/>
      <c r="AL40" s="20">
        <f t="shared" si="5"/>
        <v>10</v>
      </c>
      <c r="AM40" s="56"/>
      <c r="AN40" s="56"/>
      <c r="AO40" s="56"/>
    </row>
    <row r="41" spans="1:41" ht="14.1" customHeight="1">
      <c r="A41" s="55" t="s">
        <v>38</v>
      </c>
      <c r="B41" s="20">
        <f t="shared" ref="B41:M41" si="48">C108</f>
        <v>19</v>
      </c>
      <c r="C41" s="56">
        <f t="shared" si="48"/>
        <v>81.398125971032229</v>
      </c>
      <c r="D41" s="20">
        <f t="shared" si="48"/>
        <v>120263.15789473684</v>
      </c>
      <c r="E41" s="20">
        <f t="shared" si="48"/>
        <v>1620.9256886340493</v>
      </c>
      <c r="F41" s="20">
        <f t="shared" si="48"/>
        <v>0</v>
      </c>
      <c r="G41" s="56">
        <f t="shared" si="48"/>
        <v>0</v>
      </c>
      <c r="H41" s="20">
        <f t="shared" si="48"/>
        <v>0</v>
      </c>
      <c r="I41" s="20">
        <f t="shared" si="48"/>
        <v>0</v>
      </c>
      <c r="J41" s="20">
        <f t="shared" si="48"/>
        <v>19</v>
      </c>
      <c r="K41" s="56">
        <f t="shared" si="48"/>
        <v>81.398125971032229</v>
      </c>
      <c r="L41" s="20">
        <f t="shared" si="48"/>
        <v>120263.15789473684</v>
      </c>
      <c r="M41" s="20">
        <f t="shared" si="48"/>
        <v>1620.9256886340493</v>
      </c>
      <c r="O41" s="55" t="s">
        <v>38</v>
      </c>
      <c r="P41" s="20">
        <v>81</v>
      </c>
      <c r="Q41" s="56">
        <v>93.5</v>
      </c>
      <c r="R41" s="20">
        <v>199143</v>
      </c>
      <c r="S41" s="20">
        <v>2209</v>
      </c>
      <c r="T41" s="220" t="s">
        <v>458</v>
      </c>
      <c r="U41" s="56" t="s">
        <v>458</v>
      </c>
      <c r="V41" s="20" t="s">
        <v>458</v>
      </c>
      <c r="W41" s="20" t="s">
        <v>458</v>
      </c>
      <c r="X41" s="20">
        <v>81</v>
      </c>
      <c r="Y41" s="56">
        <v>93.5</v>
      </c>
      <c r="Z41" s="20">
        <v>199143</v>
      </c>
      <c r="AA41" s="20">
        <v>2209</v>
      </c>
      <c r="AC41" s="55" t="s">
        <v>38</v>
      </c>
      <c r="AD41" s="20">
        <f t="shared" si="10"/>
        <v>62</v>
      </c>
      <c r="AE41" s="56">
        <f t="shared" si="11"/>
        <v>14.867509398526641</v>
      </c>
      <c r="AF41" s="20">
        <f t="shared" si="12"/>
        <v>65.589365426695849</v>
      </c>
      <c r="AG41" s="20">
        <f t="shared" si="13"/>
        <v>36.280152476423503</v>
      </c>
      <c r="AH41" s="20"/>
      <c r="AI41" s="56"/>
      <c r="AJ41" s="56"/>
      <c r="AK41" s="56"/>
      <c r="AL41" s="20">
        <f t="shared" si="5"/>
        <v>62</v>
      </c>
      <c r="AM41" s="56">
        <f t="shared" si="6"/>
        <v>14.867509398526641</v>
      </c>
      <c r="AN41" s="56">
        <f t="shared" si="7"/>
        <v>65.589365426695849</v>
      </c>
      <c r="AO41" s="56">
        <f t="shared" si="8"/>
        <v>36.280152476423503</v>
      </c>
    </row>
    <row r="42" spans="1:41" ht="14.1" customHeight="1">
      <c r="A42" s="55" t="s">
        <v>39</v>
      </c>
      <c r="B42" s="20">
        <f t="shared" ref="B42:M42" si="49">C109</f>
        <v>17</v>
      </c>
      <c r="C42" s="56">
        <f t="shared" si="49"/>
        <v>92.363987156553961</v>
      </c>
      <c r="D42" s="20">
        <f t="shared" si="49"/>
        <v>260588.23529411765</v>
      </c>
      <c r="E42" s="20">
        <f t="shared" si="49"/>
        <v>2976.4533684732155</v>
      </c>
      <c r="F42" s="20">
        <f t="shared" si="49"/>
        <v>3</v>
      </c>
      <c r="G42" s="56">
        <f t="shared" si="49"/>
        <v>138.86250000000001</v>
      </c>
      <c r="H42" s="20">
        <f t="shared" si="49"/>
        <v>286666.66666666669</v>
      </c>
      <c r="I42" s="20">
        <f t="shared" si="49"/>
        <v>2064.3922345245596</v>
      </c>
      <c r="J42" s="20">
        <f t="shared" si="49"/>
        <v>14</v>
      </c>
      <c r="K42" s="56">
        <f t="shared" si="49"/>
        <v>82.400020118672685</v>
      </c>
      <c r="L42" s="20">
        <f t="shared" si="49"/>
        <v>255000</v>
      </c>
      <c r="M42" s="20">
        <f t="shared" si="49"/>
        <v>3171.8950400336412</v>
      </c>
      <c r="O42" s="55" t="s">
        <v>39</v>
      </c>
      <c r="P42" s="20">
        <v>81</v>
      </c>
      <c r="Q42" s="56">
        <v>85.6</v>
      </c>
      <c r="R42" s="20">
        <v>239494</v>
      </c>
      <c r="S42" s="20">
        <v>2898</v>
      </c>
      <c r="T42" s="220">
        <v>5</v>
      </c>
      <c r="U42" s="56">
        <v>82.3</v>
      </c>
      <c r="V42" s="20">
        <v>212000</v>
      </c>
      <c r="W42" s="20">
        <v>2741</v>
      </c>
      <c r="X42" s="20">
        <v>76</v>
      </c>
      <c r="Y42" s="56">
        <v>85.9</v>
      </c>
      <c r="Z42" s="20">
        <v>241303</v>
      </c>
      <c r="AA42" s="20">
        <v>2908</v>
      </c>
      <c r="AC42" s="55" t="s">
        <v>39</v>
      </c>
      <c r="AD42" s="20">
        <f t="shared" si="10"/>
        <v>64</v>
      </c>
      <c r="AE42" s="56">
        <f t="shared" si="11"/>
        <v>-7.3231866280190223</v>
      </c>
      <c r="AF42" s="20">
        <f t="shared" si="12"/>
        <v>-8.0948532731376996</v>
      </c>
      <c r="AG42" s="20">
        <f t="shared" si="13"/>
        <v>-2.6358003556917304</v>
      </c>
      <c r="AH42" s="20">
        <f t="shared" si="1"/>
        <v>2</v>
      </c>
      <c r="AI42" s="56">
        <f t="shared" si="2"/>
        <v>-40.73273922045189</v>
      </c>
      <c r="AJ42" s="56">
        <f t="shared" si="3"/>
        <v>-26.04651162790698</v>
      </c>
      <c r="AK42" s="56">
        <f t="shared" si="4"/>
        <v>32.775155523255819</v>
      </c>
      <c r="AL42" s="20">
        <f t="shared" si="5"/>
        <v>62</v>
      </c>
      <c r="AM42" s="56">
        <f t="shared" si="6"/>
        <v>4.247547362593652</v>
      </c>
      <c r="AN42" s="56">
        <f t="shared" si="7"/>
        <v>-5.3713725490196076</v>
      </c>
      <c r="AO42" s="56">
        <f t="shared" si="8"/>
        <v>-8.319791061902297</v>
      </c>
    </row>
    <row r="43" spans="1:41" ht="14.1" customHeight="1">
      <c r="A43" s="55" t="s">
        <v>40</v>
      </c>
      <c r="B43" s="20">
        <f t="shared" ref="B43:M43" si="50">C110</f>
        <v>18</v>
      </c>
      <c r="C43" s="56">
        <f t="shared" si="50"/>
        <v>102.62025937934227</v>
      </c>
      <c r="D43" s="20">
        <f t="shared" si="50"/>
        <v>201205.88235294117</v>
      </c>
      <c r="E43" s="20">
        <f t="shared" si="50"/>
        <v>2006.8578841165979</v>
      </c>
      <c r="F43" s="20">
        <f t="shared" si="50"/>
        <v>6</v>
      </c>
      <c r="G43" s="56">
        <f t="shared" si="50"/>
        <v>106.13666666666666</v>
      </c>
      <c r="H43" s="20">
        <f t="shared" si="50"/>
        <v>223250</v>
      </c>
      <c r="I43" s="20">
        <f t="shared" si="50"/>
        <v>2000.5454899683646</v>
      </c>
      <c r="J43" s="20">
        <f t="shared" si="50"/>
        <v>12</v>
      </c>
      <c r="K43" s="56">
        <f t="shared" si="50"/>
        <v>100.70221904080172</v>
      </c>
      <c r="L43" s="20">
        <f t="shared" si="50"/>
        <v>189181.81818181818</v>
      </c>
      <c r="M43" s="20">
        <f t="shared" si="50"/>
        <v>2010.3010081974519</v>
      </c>
      <c r="O43" s="55" t="s">
        <v>40</v>
      </c>
      <c r="P43" s="20">
        <v>79</v>
      </c>
      <c r="Q43" s="56">
        <v>75.900000000000006</v>
      </c>
      <c r="R43" s="20">
        <v>216252</v>
      </c>
      <c r="S43" s="20">
        <v>3076</v>
      </c>
      <c r="T43" s="220">
        <v>1</v>
      </c>
      <c r="U43" s="56">
        <v>138</v>
      </c>
      <c r="V43" s="20">
        <v>330000</v>
      </c>
      <c r="W43" s="20">
        <v>2391</v>
      </c>
      <c r="X43" s="20">
        <v>78</v>
      </c>
      <c r="Y43" s="56">
        <v>75.099999999999994</v>
      </c>
      <c r="Z43" s="20">
        <v>214794</v>
      </c>
      <c r="AA43" s="20">
        <v>3085</v>
      </c>
      <c r="AC43" s="55" t="s">
        <v>40</v>
      </c>
      <c r="AD43" s="20">
        <f t="shared" si="10"/>
        <v>61</v>
      </c>
      <c r="AE43" s="56">
        <f t="shared" si="11"/>
        <v>-26.037996338100395</v>
      </c>
      <c r="AF43" s="20">
        <f t="shared" si="12"/>
        <v>7.4779710568630327</v>
      </c>
      <c r="AG43" s="20">
        <f t="shared" si="13"/>
        <v>53.274430857570643</v>
      </c>
      <c r="AH43" s="20">
        <f t="shared" si="1"/>
        <v>-5</v>
      </c>
      <c r="AI43" s="56">
        <f t="shared" si="2"/>
        <v>30.021042052699364</v>
      </c>
      <c r="AJ43" s="56">
        <f t="shared" si="3"/>
        <v>47.816349384098544</v>
      </c>
      <c r="AK43" s="56">
        <f t="shared" si="4"/>
        <v>19.517402228019812</v>
      </c>
      <c r="AL43" s="20">
        <f t="shared" si="5"/>
        <v>66</v>
      </c>
      <c r="AM43" s="56">
        <f t="shared" si="6"/>
        <v>-25.423689055380621</v>
      </c>
      <c r="AN43" s="56">
        <f t="shared" si="7"/>
        <v>13.538395002402694</v>
      </c>
      <c r="AO43" s="56">
        <f t="shared" si="8"/>
        <v>53.459605671997515</v>
      </c>
    </row>
    <row r="44" spans="1:41" ht="14.1" customHeight="1">
      <c r="A44" s="55" t="s">
        <v>41</v>
      </c>
      <c r="B44" s="20">
        <f t="shared" ref="B44:M44" si="51">C111</f>
        <v>69</v>
      </c>
      <c r="C44" s="56">
        <f t="shared" si="51"/>
        <v>87.147175308246418</v>
      </c>
      <c r="D44" s="20">
        <f t="shared" si="51"/>
        <v>224720.36764705883</v>
      </c>
      <c r="E44" s="20">
        <f t="shared" si="51"/>
        <v>2700.9645074502487</v>
      </c>
      <c r="F44" s="20">
        <f t="shared" si="51"/>
        <v>10</v>
      </c>
      <c r="G44" s="56">
        <f t="shared" si="51"/>
        <v>132.10866141732282</v>
      </c>
      <c r="H44" s="20">
        <f t="shared" si="51"/>
        <v>252383.5</v>
      </c>
      <c r="I44" s="20">
        <f t="shared" si="51"/>
        <v>2002.2699287535984</v>
      </c>
      <c r="J44" s="20">
        <f t="shared" si="51"/>
        <v>59</v>
      </c>
      <c r="K44" s="56">
        <f t="shared" si="51"/>
        <v>79.395194944612527</v>
      </c>
      <c r="L44" s="20">
        <f t="shared" si="51"/>
        <v>219950.86206896551</v>
      </c>
      <c r="M44" s="20">
        <f t="shared" si="51"/>
        <v>2821.4290899841535</v>
      </c>
      <c r="O44" s="55" t="s">
        <v>41</v>
      </c>
      <c r="P44" s="20">
        <v>311</v>
      </c>
      <c r="Q44" s="56">
        <v>84.5</v>
      </c>
      <c r="R44" s="20">
        <v>251141</v>
      </c>
      <c r="S44" s="20">
        <v>3091</v>
      </c>
      <c r="T44" s="220">
        <v>20</v>
      </c>
      <c r="U44" s="56">
        <v>130.6</v>
      </c>
      <c r="V44" s="20">
        <v>268150</v>
      </c>
      <c r="W44" s="20">
        <v>2123</v>
      </c>
      <c r="X44" s="20">
        <v>291</v>
      </c>
      <c r="Y44" s="56">
        <v>81.3</v>
      </c>
      <c r="Z44" s="20">
        <v>249972</v>
      </c>
      <c r="AA44" s="20">
        <v>3158</v>
      </c>
      <c r="AC44" s="55" t="s">
        <v>41</v>
      </c>
      <c r="AD44" s="20">
        <f t="shared" si="10"/>
        <v>242</v>
      </c>
      <c r="AE44" s="56">
        <f t="shared" si="11"/>
        <v>-3.0375916360836137</v>
      </c>
      <c r="AF44" s="20">
        <f t="shared" si="12"/>
        <v>11.757115133612132</v>
      </c>
      <c r="AG44" s="20">
        <f t="shared" si="13"/>
        <v>14.440600440097997</v>
      </c>
      <c r="AH44" s="20">
        <f t="shared" si="1"/>
        <v>10</v>
      </c>
      <c r="AI44" s="56">
        <f t="shared" si="2"/>
        <v>-1.1419852424036467</v>
      </c>
      <c r="AJ44" s="56">
        <f t="shared" si="3"/>
        <v>6.2470407138343038</v>
      </c>
      <c r="AK44" s="56">
        <f t="shared" si="4"/>
        <v>6.0296601128877461</v>
      </c>
      <c r="AL44" s="20">
        <f t="shared" si="5"/>
        <v>232</v>
      </c>
      <c r="AM44" s="56">
        <f t="shared" si="6"/>
        <v>2.3991439994779222</v>
      </c>
      <c r="AN44" s="56">
        <f t="shared" si="7"/>
        <v>13.64902035329208</v>
      </c>
      <c r="AO44" s="56">
        <f t="shared" si="8"/>
        <v>11.929093352395286</v>
      </c>
    </row>
    <row r="45" spans="1:41" ht="14.1" customHeight="1">
      <c r="A45" s="5" t="s">
        <v>42</v>
      </c>
      <c r="B45" s="17">
        <f>C142</f>
        <v>87</v>
      </c>
      <c r="C45" s="54">
        <f t="shared" ref="C45:M45" si="52">D142</f>
        <v>78.734158751691893</v>
      </c>
      <c r="D45" s="17">
        <f t="shared" si="52"/>
        <v>261915.99122807017</v>
      </c>
      <c r="E45" s="17">
        <f t="shared" si="52"/>
        <v>3266.506798442515</v>
      </c>
      <c r="F45" s="17">
        <f t="shared" si="52"/>
        <v>1</v>
      </c>
      <c r="G45" s="54">
        <f t="shared" si="52"/>
        <v>138.18897637795277</v>
      </c>
      <c r="H45" s="17">
        <f t="shared" si="52"/>
        <v>550000</v>
      </c>
      <c r="I45" s="17">
        <f t="shared" si="52"/>
        <v>3980.0569800569797</v>
      </c>
      <c r="J45" s="17">
        <f t="shared" si="52"/>
        <v>86</v>
      </c>
      <c r="K45" s="54">
        <f t="shared" si="52"/>
        <v>78.253201705626537</v>
      </c>
      <c r="L45" s="17">
        <f t="shared" si="52"/>
        <v>260020.96428571429</v>
      </c>
      <c r="M45" s="17">
        <f t="shared" si="52"/>
        <v>3267.61196303836</v>
      </c>
      <c r="O45" s="5" t="s">
        <v>42</v>
      </c>
      <c r="P45" s="17">
        <v>66</v>
      </c>
      <c r="Q45" s="54">
        <v>84.5</v>
      </c>
      <c r="R45" s="17">
        <v>336267</v>
      </c>
      <c r="S45" s="17">
        <v>4422</v>
      </c>
      <c r="T45" s="219">
        <v>5</v>
      </c>
      <c r="U45" s="54">
        <v>192.4</v>
      </c>
      <c r="V45" s="17">
        <v>523500</v>
      </c>
      <c r="W45" s="17">
        <v>2936</v>
      </c>
      <c r="X45" s="17">
        <v>61</v>
      </c>
      <c r="Y45" s="54">
        <v>75.599999999999994</v>
      </c>
      <c r="Z45" s="17">
        <v>322650</v>
      </c>
      <c r="AA45" s="17">
        <v>4530</v>
      </c>
      <c r="AC45" s="5" t="s">
        <v>42</v>
      </c>
      <c r="AD45" s="17">
        <f t="shared" si="10"/>
        <v>-21</v>
      </c>
      <c r="AE45" s="54">
        <f t="shared" si="11"/>
        <v>7.3231762931412616</v>
      </c>
      <c r="AF45" s="17">
        <f t="shared" si="12"/>
        <v>28.387349861042566</v>
      </c>
      <c r="AG45" s="17">
        <f t="shared" si="13"/>
        <v>35.373972039746846</v>
      </c>
      <c r="AH45" s="17">
        <f t="shared" si="1"/>
        <v>4</v>
      </c>
      <c r="AI45" s="54">
        <f t="shared" si="2"/>
        <v>39.229629629629621</v>
      </c>
      <c r="AJ45" s="54">
        <f t="shared" si="3"/>
        <v>-4.8181818181818183</v>
      </c>
      <c r="AK45" s="54">
        <f t="shared" si="4"/>
        <v>-26.232211882605576</v>
      </c>
      <c r="AL45" s="17">
        <f t="shared" si="5"/>
        <v>-25</v>
      </c>
      <c r="AM45" s="54">
        <f t="shared" si="6"/>
        <v>-3.3905343778870245</v>
      </c>
      <c r="AN45" s="54">
        <f t="shared" si="7"/>
        <v>24.086148548187115</v>
      </c>
      <c r="AO45" s="54">
        <f t="shared" si="8"/>
        <v>38.633352161797688</v>
      </c>
    </row>
    <row r="46" spans="1:41" ht="14.1" customHeight="1">
      <c r="A46" s="55" t="s">
        <v>43</v>
      </c>
      <c r="B46" s="20">
        <f>C112</f>
        <v>24</v>
      </c>
      <c r="C46" s="56">
        <f t="shared" ref="C46:M47" si="53">D112</f>
        <v>78.918014837534855</v>
      </c>
      <c r="D46" s="20">
        <f t="shared" si="53"/>
        <v>186075</v>
      </c>
      <c r="E46" s="20">
        <f t="shared" si="53"/>
        <v>2429.1781820934434</v>
      </c>
      <c r="F46" s="20">
        <f t="shared" si="53"/>
        <v>0</v>
      </c>
      <c r="G46" s="56">
        <f t="shared" si="53"/>
        <v>0</v>
      </c>
      <c r="H46" s="20">
        <f t="shared" si="53"/>
        <v>0</v>
      </c>
      <c r="I46" s="20">
        <f t="shared" si="53"/>
        <v>0</v>
      </c>
      <c r="J46" s="20">
        <f t="shared" si="53"/>
        <v>24</v>
      </c>
      <c r="K46" s="56">
        <f t="shared" si="53"/>
        <v>78.918014837534855</v>
      </c>
      <c r="L46" s="20">
        <f t="shared" si="53"/>
        <v>186075</v>
      </c>
      <c r="M46" s="20">
        <f t="shared" si="53"/>
        <v>2429.1781820934434</v>
      </c>
      <c r="O46" s="55" t="s">
        <v>43</v>
      </c>
      <c r="P46" s="20">
        <v>5</v>
      </c>
      <c r="Q46" s="56">
        <v>106</v>
      </c>
      <c r="R46" s="20">
        <v>178500</v>
      </c>
      <c r="S46" s="20">
        <v>1586</v>
      </c>
      <c r="T46" s="220">
        <v>1</v>
      </c>
      <c r="U46" s="56">
        <v>217</v>
      </c>
      <c r="V46" s="20">
        <v>390000</v>
      </c>
      <c r="W46" s="20">
        <v>1797</v>
      </c>
      <c r="X46" s="20">
        <v>4</v>
      </c>
      <c r="Y46" s="56">
        <v>78.3</v>
      </c>
      <c r="Z46" s="20">
        <v>125625</v>
      </c>
      <c r="AA46" s="20">
        <v>1534</v>
      </c>
      <c r="AC46" s="55" t="s">
        <v>43</v>
      </c>
      <c r="AD46" s="20">
        <f t="shared" si="10"/>
        <v>-19</v>
      </c>
      <c r="AE46" s="56">
        <f t="shared" si="11"/>
        <v>34.316607200799041</v>
      </c>
      <c r="AF46" s="20">
        <f t="shared" si="12"/>
        <v>-4.0709391374445794</v>
      </c>
      <c r="AG46" s="20">
        <f t="shared" si="13"/>
        <v>-34.7104295728031</v>
      </c>
      <c r="AH46" s="20">
        <f t="shared" si="1"/>
        <v>1</v>
      </c>
      <c r="AI46" s="56"/>
      <c r="AJ46" s="56"/>
      <c r="AK46" s="56"/>
      <c r="AL46" s="20">
        <f t="shared" si="5"/>
        <v>-20</v>
      </c>
      <c r="AM46" s="56">
        <f t="shared" si="6"/>
        <v>-0.78310996393806742</v>
      </c>
      <c r="AN46" s="56">
        <f t="shared" si="7"/>
        <v>-32.486900443369606</v>
      </c>
      <c r="AO46" s="56">
        <f t="shared" si="8"/>
        <v>-36.85107122615382</v>
      </c>
    </row>
    <row r="47" spans="1:41" ht="14.1" customHeight="1">
      <c r="A47" s="55" t="s">
        <v>44</v>
      </c>
      <c r="B47" s="20">
        <f>C113</f>
        <v>63</v>
      </c>
      <c r="C47" s="56">
        <f t="shared" si="53"/>
        <v>78.550302665848946</v>
      </c>
      <c r="D47" s="20">
        <f t="shared" si="53"/>
        <v>337756.98245614034</v>
      </c>
      <c r="E47" s="20">
        <f t="shared" si="53"/>
        <v>4103.835414791587</v>
      </c>
      <c r="F47" s="20">
        <f t="shared" si="53"/>
        <v>1</v>
      </c>
      <c r="G47" s="56">
        <f t="shared" si="53"/>
        <v>138.18897637795277</v>
      </c>
      <c r="H47" s="20">
        <f t="shared" si="53"/>
        <v>550000</v>
      </c>
      <c r="I47" s="20">
        <f t="shared" si="53"/>
        <v>3980.0569800569797</v>
      </c>
      <c r="J47" s="20">
        <f t="shared" si="53"/>
        <v>62</v>
      </c>
      <c r="K47" s="56">
        <f t="shared" si="53"/>
        <v>77.588388573718234</v>
      </c>
      <c r="L47" s="20">
        <f t="shared" si="53"/>
        <v>333966.92857142858</v>
      </c>
      <c r="M47" s="20">
        <f t="shared" si="53"/>
        <v>4106.0457439832762</v>
      </c>
      <c r="O47" s="55" t="s">
        <v>44</v>
      </c>
      <c r="P47" s="20">
        <v>61</v>
      </c>
      <c r="Q47" s="56">
        <v>82.7</v>
      </c>
      <c r="R47" s="20">
        <v>350875</v>
      </c>
      <c r="S47" s="20">
        <v>4684</v>
      </c>
      <c r="T47" s="220">
        <v>4</v>
      </c>
      <c r="U47" s="56">
        <v>186.3</v>
      </c>
      <c r="V47" s="20">
        <v>568000</v>
      </c>
      <c r="W47" s="20">
        <v>3316</v>
      </c>
      <c r="X47" s="20">
        <v>57</v>
      </c>
      <c r="Y47" s="56">
        <v>75.5</v>
      </c>
      <c r="Z47" s="20">
        <v>338103</v>
      </c>
      <c r="AA47" s="20">
        <v>4765</v>
      </c>
      <c r="AC47" s="55" t="s">
        <v>44</v>
      </c>
      <c r="AD47" s="20">
        <f t="shared" si="10"/>
        <v>-2</v>
      </c>
      <c r="AE47" s="56">
        <f t="shared" si="11"/>
        <v>5.2828533988007242</v>
      </c>
      <c r="AF47" s="20">
        <f t="shared" si="12"/>
        <v>3.8838627253436906</v>
      </c>
      <c r="AG47" s="20">
        <f t="shared" si="13"/>
        <v>14.137130917027202</v>
      </c>
      <c r="AH47" s="20">
        <f t="shared" si="1"/>
        <v>3</v>
      </c>
      <c r="AI47" s="56">
        <f t="shared" si="2"/>
        <v>34.815384615384609</v>
      </c>
      <c r="AJ47" s="56">
        <f t="shared" si="3"/>
        <v>3.2727272727272729</v>
      </c>
      <c r="AK47" s="56">
        <f t="shared" si="4"/>
        <v>-16.684609878310656</v>
      </c>
      <c r="AL47" s="20">
        <f t="shared" si="5"/>
        <v>-5</v>
      </c>
      <c r="AM47" s="56">
        <f t="shared" si="6"/>
        <v>-2.6916251414785028</v>
      </c>
      <c r="AN47" s="56">
        <f t="shared" si="7"/>
        <v>1.2384673674916888</v>
      </c>
      <c r="AO47" s="56">
        <f t="shared" si="8"/>
        <v>16.048390522251516</v>
      </c>
    </row>
    <row r="48" spans="1:41" ht="14.1" customHeight="1">
      <c r="A48" s="5" t="s">
        <v>45</v>
      </c>
      <c r="B48" s="17">
        <f>C143</f>
        <v>89</v>
      </c>
      <c r="C48" s="54">
        <f t="shared" ref="C48:M48" si="54">D143</f>
        <v>131.8119814409217</v>
      </c>
      <c r="D48" s="17">
        <f t="shared" si="54"/>
        <v>367351.00702143385</v>
      </c>
      <c r="E48" s="17">
        <f t="shared" si="54"/>
        <v>2870.7609131235072</v>
      </c>
      <c r="F48" s="17">
        <f t="shared" si="54"/>
        <v>15</v>
      </c>
      <c r="G48" s="54">
        <f t="shared" si="54"/>
        <v>260.18130527277839</v>
      </c>
      <c r="H48" s="17">
        <f t="shared" si="54"/>
        <v>708654.42857142852</v>
      </c>
      <c r="I48" s="17">
        <f t="shared" si="54"/>
        <v>2706.3566927019883</v>
      </c>
      <c r="J48" s="17">
        <f t="shared" si="54"/>
        <v>74</v>
      </c>
      <c r="K48" s="54">
        <f t="shared" si="54"/>
        <v>82.851104421603921</v>
      </c>
      <c r="L48" s="17">
        <f t="shared" si="54"/>
        <v>240122.4595959596</v>
      </c>
      <c r="M48" s="17">
        <f t="shared" si="54"/>
        <v>2764.5460961091558</v>
      </c>
      <c r="O48" s="5" t="s">
        <v>45</v>
      </c>
      <c r="P48" s="17">
        <v>114</v>
      </c>
      <c r="Q48" s="54">
        <v>123.6</v>
      </c>
      <c r="R48" s="17">
        <v>438225</v>
      </c>
      <c r="S48" s="17">
        <v>3633</v>
      </c>
      <c r="T48" s="219">
        <v>26</v>
      </c>
      <c r="U48" s="54">
        <v>234.5</v>
      </c>
      <c r="V48" s="17">
        <v>775858</v>
      </c>
      <c r="W48" s="17">
        <v>3074</v>
      </c>
      <c r="X48" s="17">
        <v>88</v>
      </c>
      <c r="Y48" s="54">
        <v>90.8</v>
      </c>
      <c r="Z48" s="17">
        <v>337323</v>
      </c>
      <c r="AA48" s="17">
        <v>3800</v>
      </c>
      <c r="AC48" s="5" t="s">
        <v>45</v>
      </c>
      <c r="AD48" s="17">
        <f t="shared" si="10"/>
        <v>25</v>
      </c>
      <c r="AE48" s="54">
        <f t="shared" si="11"/>
        <v>-6.2300720701951704</v>
      </c>
      <c r="AF48" s="17">
        <f t="shared" si="12"/>
        <v>19.29326219988581</v>
      </c>
      <c r="AG48" s="17">
        <f t="shared" si="13"/>
        <v>26.551813611226336</v>
      </c>
      <c r="AH48" s="17">
        <f t="shared" si="1"/>
        <v>11</v>
      </c>
      <c r="AI48" s="54">
        <f t="shared" si="2"/>
        <v>-9.8705420998075493</v>
      </c>
      <c r="AJ48" s="54">
        <f t="shared" si="3"/>
        <v>9.4832641579686001</v>
      </c>
      <c r="AK48" s="54">
        <f t="shared" si="4"/>
        <v>13.584436533787489</v>
      </c>
      <c r="AL48" s="17">
        <f t="shared" si="5"/>
        <v>14</v>
      </c>
      <c r="AM48" s="54">
        <f t="shared" si="6"/>
        <v>9.5941938660788129</v>
      </c>
      <c r="AN48" s="54">
        <f t="shared" si="7"/>
        <v>40.47957053563178</v>
      </c>
      <c r="AO48" s="54">
        <f t="shared" si="8"/>
        <v>37.454752711417989</v>
      </c>
    </row>
    <row r="49" spans="1:41" ht="14.1" customHeight="1">
      <c r="A49" s="55" t="s">
        <v>46</v>
      </c>
      <c r="B49" s="20">
        <f>C114</f>
        <v>41</v>
      </c>
      <c r="C49" s="56">
        <f t="shared" ref="C49:M49" si="55">D114</f>
        <v>150.38753073806427</v>
      </c>
      <c r="D49" s="20">
        <f t="shared" si="55"/>
        <v>500307.97560975607</v>
      </c>
      <c r="E49" s="20">
        <f t="shared" si="55"/>
        <v>2658.28929662869</v>
      </c>
      <c r="F49" s="20">
        <f t="shared" si="55"/>
        <v>14</v>
      </c>
      <c r="G49" s="56">
        <f t="shared" si="55"/>
        <v>271.62245306524181</v>
      </c>
      <c r="H49" s="20">
        <f t="shared" si="55"/>
        <v>1077308.857142857</v>
      </c>
      <c r="I49" s="20">
        <f t="shared" si="55"/>
        <v>4045.8251296268322</v>
      </c>
      <c r="J49" s="20">
        <f t="shared" si="55"/>
        <v>27</v>
      </c>
      <c r="K49" s="56">
        <f t="shared" si="55"/>
        <v>87.524978420268496</v>
      </c>
      <c r="L49" s="20">
        <f t="shared" si="55"/>
        <v>201122.33333333334</v>
      </c>
      <c r="M49" s="20">
        <f t="shared" si="55"/>
        <v>1938.8262721111341</v>
      </c>
      <c r="O49" s="55" t="s">
        <v>46</v>
      </c>
      <c r="P49" s="20">
        <v>27</v>
      </c>
      <c r="Q49" s="56">
        <v>217.3</v>
      </c>
      <c r="R49" s="20">
        <v>728684</v>
      </c>
      <c r="S49" s="20">
        <v>2964</v>
      </c>
      <c r="T49" s="220">
        <v>23</v>
      </c>
      <c r="U49" s="56">
        <v>243.6</v>
      </c>
      <c r="V49" s="20">
        <v>837772</v>
      </c>
      <c r="W49" s="20">
        <v>3218</v>
      </c>
      <c r="X49" s="20">
        <v>4</v>
      </c>
      <c r="Y49" s="56">
        <v>66.5</v>
      </c>
      <c r="Z49" s="20">
        <v>101425</v>
      </c>
      <c r="AA49" s="20">
        <v>1504</v>
      </c>
      <c r="AC49" s="55" t="s">
        <v>46</v>
      </c>
      <c r="AD49" s="20">
        <f t="shared" si="10"/>
        <v>-14</v>
      </c>
      <c r="AE49" s="56">
        <f t="shared" si="11"/>
        <v>44.493362537137301</v>
      </c>
      <c r="AF49" s="20">
        <f t="shared" si="12"/>
        <v>45.64708849822113</v>
      </c>
      <c r="AG49" s="20">
        <f t="shared" si="13"/>
        <v>11.50027966327894</v>
      </c>
      <c r="AH49" s="20">
        <f t="shared" si="1"/>
        <v>9</v>
      </c>
      <c r="AI49" s="56">
        <f t="shared" si="2"/>
        <v>-10.316692434299982</v>
      </c>
      <c r="AJ49" s="56">
        <f t="shared" si="3"/>
        <v>-22.234743133750467</v>
      </c>
      <c r="AK49" s="56">
        <f t="shared" si="4"/>
        <v>-20.46121874039541</v>
      </c>
      <c r="AL49" s="20">
        <f t="shared" si="5"/>
        <v>-23</v>
      </c>
      <c r="AM49" s="56">
        <f t="shared" si="6"/>
        <v>-24.021689350567907</v>
      </c>
      <c r="AN49" s="56">
        <f t="shared" si="7"/>
        <v>-49.57049358019249</v>
      </c>
      <c r="AO49" s="56">
        <f t="shared" si="8"/>
        <v>-22.427294201953632</v>
      </c>
    </row>
    <row r="50" spans="1:41" ht="14.1" customHeight="1">
      <c r="A50" s="55" t="s">
        <v>47</v>
      </c>
      <c r="B50" s="20">
        <f t="shared" ref="B50:M50" si="56">C115</f>
        <v>46</v>
      </c>
      <c r="C50" s="56">
        <f t="shared" si="56"/>
        <v>80.328334844543292</v>
      </c>
      <c r="D50" s="20">
        <f t="shared" si="56"/>
        <v>344245.04545454547</v>
      </c>
      <c r="E50" s="20">
        <f t="shared" si="56"/>
        <v>4186.286613490186</v>
      </c>
      <c r="F50" s="20">
        <f t="shared" si="56"/>
        <v>0</v>
      </c>
      <c r="G50" s="56">
        <f t="shared" si="56"/>
        <v>0</v>
      </c>
      <c r="H50" s="20">
        <f t="shared" si="56"/>
        <v>0</v>
      </c>
      <c r="I50" s="20">
        <f t="shared" si="56"/>
        <v>0</v>
      </c>
      <c r="J50" s="20">
        <f t="shared" si="56"/>
        <v>46</v>
      </c>
      <c r="K50" s="56">
        <f t="shared" si="56"/>
        <v>80.328334844543292</v>
      </c>
      <c r="L50" s="20">
        <f t="shared" si="56"/>
        <v>344245.04545454547</v>
      </c>
      <c r="M50" s="20">
        <f t="shared" si="56"/>
        <v>4186.286613490186</v>
      </c>
      <c r="O50" s="55" t="s">
        <v>47</v>
      </c>
      <c r="P50" s="20">
        <v>73</v>
      </c>
      <c r="Q50" s="56">
        <v>94</v>
      </c>
      <c r="R50" s="20">
        <v>363482</v>
      </c>
      <c r="S50" s="20">
        <v>4009</v>
      </c>
      <c r="T50" s="220" t="s">
        <v>458</v>
      </c>
      <c r="U50" s="56" t="s">
        <v>458</v>
      </c>
      <c r="V50" s="20" t="s">
        <v>458</v>
      </c>
      <c r="W50" s="20" t="s">
        <v>458</v>
      </c>
      <c r="X50" s="20">
        <v>73</v>
      </c>
      <c r="Y50" s="56">
        <v>94</v>
      </c>
      <c r="Z50" s="20">
        <v>363482</v>
      </c>
      <c r="AA50" s="20">
        <v>4009</v>
      </c>
      <c r="AC50" s="55" t="s">
        <v>47</v>
      </c>
      <c r="AD50" s="20">
        <f t="shared" si="10"/>
        <v>27</v>
      </c>
      <c r="AE50" s="56">
        <f t="shared" si="11"/>
        <v>17.019729317077243</v>
      </c>
      <c r="AF50" s="20">
        <f t="shared" si="12"/>
        <v>5.5881572732742786</v>
      </c>
      <c r="AG50" s="20">
        <f t="shared" si="13"/>
        <v>-4.2349373050303125</v>
      </c>
      <c r="AH50" s="20"/>
      <c r="AI50" s="56"/>
      <c r="AJ50" s="56"/>
      <c r="AK50" s="56"/>
      <c r="AL50" s="20">
        <f t="shared" si="5"/>
        <v>27</v>
      </c>
      <c r="AM50" s="56">
        <f t="shared" si="6"/>
        <v>17.019729317077243</v>
      </c>
      <c r="AN50" s="56">
        <f t="shared" si="7"/>
        <v>5.5881572732742786</v>
      </c>
      <c r="AO50" s="56">
        <f t="shared" si="8"/>
        <v>-4.2349373050303125</v>
      </c>
    </row>
    <row r="51" spans="1:41" ht="14.1" customHeight="1">
      <c r="A51" s="55" t="s">
        <v>48</v>
      </c>
      <c r="B51" s="20">
        <f t="shared" ref="B51:M51" si="57">C116</f>
        <v>2</v>
      </c>
      <c r="C51" s="56">
        <f t="shared" si="57"/>
        <v>164.72007874015748</v>
      </c>
      <c r="D51" s="20">
        <f t="shared" si="57"/>
        <v>257500</v>
      </c>
      <c r="E51" s="20">
        <f t="shared" si="57"/>
        <v>1767.7068292516456</v>
      </c>
      <c r="F51" s="20">
        <f t="shared" si="57"/>
        <v>1</v>
      </c>
      <c r="G51" s="56">
        <f t="shared" si="57"/>
        <v>248.74015748031493</v>
      </c>
      <c r="H51" s="20">
        <f t="shared" si="57"/>
        <v>340000</v>
      </c>
      <c r="I51" s="20">
        <f t="shared" si="57"/>
        <v>1366.8882557771449</v>
      </c>
      <c r="J51" s="20">
        <f t="shared" si="57"/>
        <v>1</v>
      </c>
      <c r="K51" s="56">
        <f t="shared" si="57"/>
        <v>80.7</v>
      </c>
      <c r="L51" s="20">
        <f t="shared" si="57"/>
        <v>175000</v>
      </c>
      <c r="M51" s="20">
        <f t="shared" si="57"/>
        <v>2168.5254027261462</v>
      </c>
      <c r="O51" s="55" t="s">
        <v>48</v>
      </c>
      <c r="P51" s="20">
        <v>14</v>
      </c>
      <c r="Q51" s="56">
        <v>97.1</v>
      </c>
      <c r="R51" s="20">
        <v>262446</v>
      </c>
      <c r="S51" s="20">
        <v>2991</v>
      </c>
      <c r="T51" s="220">
        <v>3</v>
      </c>
      <c r="U51" s="56">
        <v>164.9</v>
      </c>
      <c r="V51" s="20">
        <v>301183</v>
      </c>
      <c r="W51" s="20">
        <v>1973</v>
      </c>
      <c r="X51" s="20">
        <v>11</v>
      </c>
      <c r="Y51" s="56">
        <v>78.599999999999994</v>
      </c>
      <c r="Z51" s="20">
        <v>251882</v>
      </c>
      <c r="AA51" s="20">
        <v>3268</v>
      </c>
      <c r="AC51" s="55" t="s">
        <v>48</v>
      </c>
      <c r="AD51" s="20">
        <f t="shared" si="10"/>
        <v>12</v>
      </c>
      <c r="AE51" s="56">
        <f t="shared" si="11"/>
        <v>-41.051509480411774</v>
      </c>
      <c r="AF51" s="20">
        <f t="shared" si="12"/>
        <v>1.9207766990291264</v>
      </c>
      <c r="AG51" s="20">
        <f t="shared" si="13"/>
        <v>69.202265359026342</v>
      </c>
      <c r="AH51" s="20">
        <f t="shared" si="1"/>
        <v>2</v>
      </c>
      <c r="AI51" s="56">
        <f t="shared" si="2"/>
        <v>-33.705919594808478</v>
      </c>
      <c r="AJ51" s="56">
        <f t="shared" si="3"/>
        <v>-11.416764705882352</v>
      </c>
      <c r="AK51" s="56">
        <f t="shared" si="4"/>
        <v>44.34245020842981</v>
      </c>
      <c r="AL51" s="20">
        <f t="shared" si="5"/>
        <v>10</v>
      </c>
      <c r="AM51" s="56">
        <f t="shared" si="6"/>
        <v>-2.6022304832713861</v>
      </c>
      <c r="AN51" s="56">
        <f t="shared" si="7"/>
        <v>43.932571428571428</v>
      </c>
      <c r="AO51" s="56">
        <f t="shared" si="8"/>
        <v>50.70148571428571</v>
      </c>
    </row>
    <row r="52" spans="1:41" ht="14.1" customHeight="1">
      <c r="A52" s="5" t="s">
        <v>49</v>
      </c>
      <c r="B52" s="17">
        <f>C144</f>
        <v>31</v>
      </c>
      <c r="C52" s="54">
        <f t="shared" ref="C52:M52" si="58">D144</f>
        <v>132.34319045978629</v>
      </c>
      <c r="D52" s="17">
        <f t="shared" si="58"/>
        <v>471874.16666666663</v>
      </c>
      <c r="E52" s="17">
        <f t="shared" si="58"/>
        <v>3699.0391205455935</v>
      </c>
      <c r="F52" s="17">
        <f t="shared" si="58"/>
        <v>21</v>
      </c>
      <c r="G52" s="54">
        <f t="shared" si="58"/>
        <v>147.48864887139109</v>
      </c>
      <c r="H52" s="17">
        <f t="shared" si="58"/>
        <v>444733.33333333337</v>
      </c>
      <c r="I52" s="17">
        <f t="shared" si="58"/>
        <v>2966.1829122278941</v>
      </c>
      <c r="J52" s="17">
        <f t="shared" si="58"/>
        <v>10</v>
      </c>
      <c r="K52" s="54">
        <f t="shared" si="58"/>
        <v>86.16447222222223</v>
      </c>
      <c r="L52" s="17">
        <f t="shared" si="58"/>
        <v>360311.11111111112</v>
      </c>
      <c r="M52" s="17">
        <f t="shared" si="58"/>
        <v>3981.3714889843577</v>
      </c>
      <c r="O52" s="5" t="s">
        <v>49</v>
      </c>
      <c r="P52" s="17">
        <v>69</v>
      </c>
      <c r="Q52" s="54">
        <v>115.6</v>
      </c>
      <c r="R52" s="17">
        <v>363971</v>
      </c>
      <c r="S52" s="17">
        <v>3298</v>
      </c>
      <c r="T52" s="219">
        <v>27</v>
      </c>
      <c r="U52" s="54">
        <v>167.4</v>
      </c>
      <c r="V52" s="17">
        <v>472333</v>
      </c>
      <c r="W52" s="17">
        <v>2777</v>
      </c>
      <c r="X52" s="17">
        <v>42</v>
      </c>
      <c r="Y52" s="54">
        <v>81.5</v>
      </c>
      <c r="Z52" s="17">
        <v>292610</v>
      </c>
      <c r="AA52" s="17">
        <v>3651</v>
      </c>
      <c r="AC52" s="5" t="s">
        <v>49</v>
      </c>
      <c r="AD52" s="17">
        <f t="shared" si="10"/>
        <v>38</v>
      </c>
      <c r="AE52" s="54">
        <f t="shared" si="11"/>
        <v>-12.651342620362371</v>
      </c>
      <c r="AF52" s="17">
        <f t="shared" si="12"/>
        <v>-22.86693663035166</v>
      </c>
      <c r="AG52" s="17">
        <f t="shared" si="13"/>
        <v>-10.841710711252004</v>
      </c>
      <c r="AH52" s="17">
        <f t="shared" si="1"/>
        <v>6</v>
      </c>
      <c r="AI52" s="54">
        <f t="shared" si="2"/>
        <v>13.500260041009293</v>
      </c>
      <c r="AJ52" s="54">
        <f t="shared" si="3"/>
        <v>6.2058911707390108</v>
      </c>
      <c r="AK52" s="54">
        <f t="shared" si="4"/>
        <v>-6.3779921139724722</v>
      </c>
      <c r="AL52" s="17">
        <f t="shared" si="5"/>
        <v>32</v>
      </c>
      <c r="AM52" s="54">
        <f t="shared" si="6"/>
        <v>-5.4134518577359083</v>
      </c>
      <c r="AN52" s="54">
        <f t="shared" si="7"/>
        <v>-18.789626248920687</v>
      </c>
      <c r="AO52" s="54">
        <f t="shared" si="8"/>
        <v>-8.2979317528753143</v>
      </c>
    </row>
    <row r="53" spans="1:41" ht="14.1" customHeight="1">
      <c r="A53" s="55" t="s">
        <v>50</v>
      </c>
      <c r="B53" s="20">
        <f>C117</f>
        <v>16</v>
      </c>
      <c r="C53" s="56">
        <f t="shared" ref="C53:M53" si="59">D117</f>
        <v>153.43411663385828</v>
      </c>
      <c r="D53" s="20">
        <f t="shared" si="59"/>
        <v>486375</v>
      </c>
      <c r="E53" s="20">
        <f t="shared" si="59"/>
        <v>3125.8873725835024</v>
      </c>
      <c r="F53" s="20">
        <f t="shared" si="59"/>
        <v>15</v>
      </c>
      <c r="G53" s="56">
        <f t="shared" si="59"/>
        <v>158.66305774278217</v>
      </c>
      <c r="H53" s="20">
        <f t="shared" si="59"/>
        <v>504466.66666666669</v>
      </c>
      <c r="I53" s="20">
        <f t="shared" si="59"/>
        <v>3143.1687529779583</v>
      </c>
      <c r="J53" s="20">
        <f t="shared" si="59"/>
        <v>1</v>
      </c>
      <c r="K53" s="56">
        <f t="shared" si="59"/>
        <v>75</v>
      </c>
      <c r="L53" s="20">
        <f t="shared" si="59"/>
        <v>215000</v>
      </c>
      <c r="M53" s="20">
        <f t="shared" si="59"/>
        <v>2866.6666666666665</v>
      </c>
      <c r="O53" s="55" t="s">
        <v>50</v>
      </c>
      <c r="P53" s="20">
        <v>24</v>
      </c>
      <c r="Q53" s="56">
        <v>152.30000000000001</v>
      </c>
      <c r="R53" s="20">
        <v>460583</v>
      </c>
      <c r="S53" s="20">
        <v>3020</v>
      </c>
      <c r="T53" s="220">
        <v>19</v>
      </c>
      <c r="U53" s="56">
        <v>172.8</v>
      </c>
      <c r="V53" s="20">
        <v>511474</v>
      </c>
      <c r="W53" s="20">
        <v>2869</v>
      </c>
      <c r="X53" s="20">
        <v>5</v>
      </c>
      <c r="Y53" s="56">
        <v>74.599999999999994</v>
      </c>
      <c r="Z53" s="20">
        <v>267200</v>
      </c>
      <c r="AA53" s="20">
        <v>3593</v>
      </c>
      <c r="AC53" s="55" t="s">
        <v>50</v>
      </c>
      <c r="AD53" s="20">
        <f t="shared" si="10"/>
        <v>8</v>
      </c>
      <c r="AE53" s="56">
        <f t="shared" si="11"/>
        <v>-0.73915544908739295</v>
      </c>
      <c r="AF53" s="20">
        <f t="shared" si="12"/>
        <v>-5.3029041377537913</v>
      </c>
      <c r="AG53" s="20">
        <f t="shared" si="13"/>
        <v>-3.3874340295244854</v>
      </c>
      <c r="AH53" s="20">
        <f t="shared" si="1"/>
        <v>4</v>
      </c>
      <c r="AI53" s="56">
        <f t="shared" si="2"/>
        <v>8.9100402187735792</v>
      </c>
      <c r="AJ53" s="56">
        <f t="shared" si="3"/>
        <v>1.3890577507598745</v>
      </c>
      <c r="AK53" s="56">
        <f t="shared" si="4"/>
        <v>-8.7226863883207155</v>
      </c>
      <c r="AL53" s="20">
        <f t="shared" si="5"/>
        <v>4</v>
      </c>
      <c r="AM53" s="56">
        <f t="shared" si="6"/>
        <v>-0.53333333333334099</v>
      </c>
      <c r="AN53" s="56">
        <f t="shared" si="7"/>
        <v>24.279069767441861</v>
      </c>
      <c r="AO53" s="56">
        <f t="shared" si="8"/>
        <v>25.337209302325586</v>
      </c>
    </row>
    <row r="54" spans="1:41" ht="14.1" customHeight="1">
      <c r="A54" s="55" t="s">
        <v>51</v>
      </c>
      <c r="B54" s="20">
        <f>C118</f>
        <v>15</v>
      </c>
      <c r="C54" s="56">
        <f t="shared" ref="C54:M54" si="60">D118</f>
        <v>111.25226428571429</v>
      </c>
      <c r="D54" s="20">
        <f t="shared" si="60"/>
        <v>457373.33333333331</v>
      </c>
      <c r="E54" s="20">
        <f t="shared" si="60"/>
        <v>4272.1908685076851</v>
      </c>
      <c r="F54" s="20">
        <f t="shared" si="60"/>
        <v>6</v>
      </c>
      <c r="G54" s="56">
        <f t="shared" si="60"/>
        <v>136.31423999999998</v>
      </c>
      <c r="H54" s="20">
        <f t="shared" si="60"/>
        <v>385000</v>
      </c>
      <c r="I54" s="20">
        <f t="shared" si="60"/>
        <v>2789.1970714778299</v>
      </c>
      <c r="J54" s="20">
        <f t="shared" si="60"/>
        <v>9</v>
      </c>
      <c r="K54" s="56">
        <f t="shared" si="60"/>
        <v>97.328944444444446</v>
      </c>
      <c r="L54" s="20">
        <f t="shared" si="60"/>
        <v>505622.22222222225</v>
      </c>
      <c r="M54" s="20">
        <f t="shared" si="60"/>
        <v>5096.0763113020494</v>
      </c>
      <c r="O54" s="55" t="s">
        <v>51</v>
      </c>
      <c r="P54" s="20">
        <v>45</v>
      </c>
      <c r="Q54" s="56">
        <v>95.6</v>
      </c>
      <c r="R54" s="20">
        <v>311273</v>
      </c>
      <c r="S54" s="20">
        <v>3454</v>
      </c>
      <c r="T54" s="220">
        <v>8</v>
      </c>
      <c r="U54" s="56">
        <v>154.6</v>
      </c>
      <c r="V54" s="20">
        <v>379375</v>
      </c>
      <c r="W54" s="20">
        <v>2557</v>
      </c>
      <c r="X54" s="20">
        <v>37</v>
      </c>
      <c r="Y54" s="56">
        <v>82.5</v>
      </c>
      <c r="Z54" s="20">
        <v>296139</v>
      </c>
      <c r="AA54" s="20">
        <v>3659</v>
      </c>
      <c r="AC54" s="55" t="s">
        <v>51</v>
      </c>
      <c r="AD54" s="20">
        <f t="shared" si="10"/>
        <v>30</v>
      </c>
      <c r="AE54" s="56">
        <f t="shared" si="11"/>
        <v>-14.069164691800504</v>
      </c>
      <c r="AF54" s="20">
        <f t="shared" si="12"/>
        <v>-31.943343147829633</v>
      </c>
      <c r="AG54" s="20">
        <f t="shared" si="13"/>
        <v>-19.151552299288692</v>
      </c>
      <c r="AH54" s="20">
        <f t="shared" si="1"/>
        <v>2</v>
      </c>
      <c r="AI54" s="56">
        <f t="shared" si="2"/>
        <v>13.414416571592236</v>
      </c>
      <c r="AJ54" s="56">
        <f t="shared" si="3"/>
        <v>-1.4610389610389609</v>
      </c>
      <c r="AK54" s="56">
        <f t="shared" si="4"/>
        <v>-8.3248714783284381</v>
      </c>
      <c r="AL54" s="20">
        <f t="shared" si="5"/>
        <v>28</v>
      </c>
      <c r="AM54" s="56">
        <f t="shared" si="6"/>
        <v>-15.235903902059512</v>
      </c>
      <c r="AN54" s="56">
        <f t="shared" si="7"/>
        <v>-41.430778358897733</v>
      </c>
      <c r="AO54" s="56">
        <f t="shared" si="8"/>
        <v>-28.199662318927793</v>
      </c>
    </row>
    <row r="55" spans="1:41" ht="14.1" customHeight="1">
      <c r="A55" s="5" t="s">
        <v>52</v>
      </c>
      <c r="B55" s="17">
        <f>C145</f>
        <v>17</v>
      </c>
      <c r="C55" s="54">
        <f t="shared" ref="C55:M55" si="61">D145</f>
        <v>148.25655349698934</v>
      </c>
      <c r="D55" s="17">
        <f t="shared" si="61"/>
        <v>368247.0588235294</v>
      </c>
      <c r="E55" s="17">
        <f t="shared" si="61"/>
        <v>2395.3456663748539</v>
      </c>
      <c r="F55" s="17">
        <f t="shared" si="61"/>
        <v>14</v>
      </c>
      <c r="G55" s="54">
        <f t="shared" si="61"/>
        <v>162.1700935320585</v>
      </c>
      <c r="H55" s="17">
        <f t="shared" si="61"/>
        <v>412000</v>
      </c>
      <c r="I55" s="17">
        <f t="shared" si="61"/>
        <v>2451.6463809562847</v>
      </c>
      <c r="J55" s="17">
        <f t="shared" si="61"/>
        <v>3</v>
      </c>
      <c r="K55" s="54">
        <f t="shared" si="61"/>
        <v>83.326700000000002</v>
      </c>
      <c r="L55" s="17">
        <f t="shared" si="61"/>
        <v>164066.66666666666</v>
      </c>
      <c r="M55" s="17">
        <f t="shared" si="61"/>
        <v>2132.6089983281759</v>
      </c>
      <c r="O55" s="5" t="s">
        <v>52</v>
      </c>
      <c r="P55" s="17">
        <v>24</v>
      </c>
      <c r="Q55" s="54">
        <v>96.3</v>
      </c>
      <c r="R55" s="17">
        <v>277183</v>
      </c>
      <c r="S55" s="17">
        <v>3076</v>
      </c>
      <c r="T55" s="219">
        <v>4</v>
      </c>
      <c r="U55" s="54">
        <v>123.7</v>
      </c>
      <c r="V55" s="17">
        <v>366250</v>
      </c>
      <c r="W55" s="17">
        <v>2954</v>
      </c>
      <c r="X55" s="17">
        <v>20</v>
      </c>
      <c r="Y55" s="54">
        <v>90.9</v>
      </c>
      <c r="Z55" s="17">
        <v>259370</v>
      </c>
      <c r="AA55" s="17">
        <v>3101</v>
      </c>
      <c r="AC55" s="5" t="s">
        <v>52</v>
      </c>
      <c r="AD55" s="17">
        <f t="shared" si="10"/>
        <v>7</v>
      </c>
      <c r="AE55" s="54">
        <f t="shared" si="11"/>
        <v>-35.045029896802795</v>
      </c>
      <c r="AF55" s="17">
        <f t="shared" si="12"/>
        <v>-24.729066164020317</v>
      </c>
      <c r="AG55" s="17">
        <f t="shared" si="13"/>
        <v>28.415703970410956</v>
      </c>
      <c r="AH55" s="17">
        <f t="shared" si="1"/>
        <v>-10</v>
      </c>
      <c r="AI55" s="54">
        <f t="shared" si="2"/>
        <v>-23.722064095901604</v>
      </c>
      <c r="AJ55" s="54">
        <f t="shared" si="3"/>
        <v>-11.104368932038836</v>
      </c>
      <c r="AK55" s="54">
        <f t="shared" si="4"/>
        <v>20.490459918928771</v>
      </c>
      <c r="AL55" s="17">
        <f t="shared" si="5"/>
        <v>17</v>
      </c>
      <c r="AM55" s="54">
        <f t="shared" si="6"/>
        <v>9.0886834592033559</v>
      </c>
      <c r="AN55" s="54">
        <f t="shared" si="7"/>
        <v>58.088175538399035</v>
      </c>
      <c r="AO55" s="54">
        <f t="shared" si="8"/>
        <v>45.408745927217723</v>
      </c>
    </row>
    <row r="56" spans="1:41" ht="14.1" customHeight="1">
      <c r="A56" s="55" t="s">
        <v>53</v>
      </c>
      <c r="B56" s="20">
        <f>C119</f>
        <v>17</v>
      </c>
      <c r="C56" s="56">
        <f t="shared" ref="C56:M56" si="62">D119</f>
        <v>148.25655349698934</v>
      </c>
      <c r="D56" s="20">
        <f t="shared" si="62"/>
        <v>368247.0588235294</v>
      </c>
      <c r="E56" s="20">
        <f t="shared" si="62"/>
        <v>2395.3456663748539</v>
      </c>
      <c r="F56" s="20">
        <f t="shared" si="62"/>
        <v>14</v>
      </c>
      <c r="G56" s="56">
        <f t="shared" si="62"/>
        <v>162.1700935320585</v>
      </c>
      <c r="H56" s="20">
        <f t="shared" si="62"/>
        <v>412000</v>
      </c>
      <c r="I56" s="20">
        <f t="shared" si="62"/>
        <v>2451.6463809562847</v>
      </c>
      <c r="J56" s="20">
        <f t="shared" si="62"/>
        <v>3</v>
      </c>
      <c r="K56" s="56">
        <f t="shared" si="62"/>
        <v>83.326700000000002</v>
      </c>
      <c r="L56" s="20">
        <f t="shared" si="62"/>
        <v>164066.66666666666</v>
      </c>
      <c r="M56" s="20">
        <f t="shared" si="62"/>
        <v>2132.6089983281759</v>
      </c>
      <c r="O56" s="55" t="s">
        <v>53</v>
      </c>
      <c r="P56" s="20">
        <v>24</v>
      </c>
      <c r="Q56" s="56">
        <v>96.3</v>
      </c>
      <c r="R56" s="20">
        <v>277183</v>
      </c>
      <c r="S56" s="20">
        <v>3076</v>
      </c>
      <c r="T56" s="220">
        <v>4</v>
      </c>
      <c r="U56" s="56">
        <v>123.7</v>
      </c>
      <c r="V56" s="20">
        <v>366250</v>
      </c>
      <c r="W56" s="20">
        <v>2954</v>
      </c>
      <c r="X56" s="20">
        <v>20</v>
      </c>
      <c r="Y56" s="56">
        <v>90.9</v>
      </c>
      <c r="Z56" s="20">
        <v>259370</v>
      </c>
      <c r="AA56" s="20">
        <v>3101</v>
      </c>
      <c r="AC56" s="55" t="s">
        <v>53</v>
      </c>
      <c r="AD56" s="20">
        <f t="shared" si="10"/>
        <v>7</v>
      </c>
      <c r="AE56" s="56">
        <f t="shared" si="11"/>
        <v>-35.045029896802795</v>
      </c>
      <c r="AF56" s="20">
        <f t="shared" si="12"/>
        <v>-24.729066164020317</v>
      </c>
      <c r="AG56" s="20">
        <f t="shared" si="13"/>
        <v>28.415703970410956</v>
      </c>
      <c r="AH56" s="20">
        <f t="shared" si="1"/>
        <v>-10</v>
      </c>
      <c r="AI56" s="56">
        <f t="shared" si="2"/>
        <v>-23.722064095901604</v>
      </c>
      <c r="AJ56" s="56">
        <f t="shared" si="3"/>
        <v>-11.104368932038836</v>
      </c>
      <c r="AK56" s="56">
        <f t="shared" si="4"/>
        <v>20.490459918928771</v>
      </c>
      <c r="AL56" s="20">
        <f t="shared" si="5"/>
        <v>17</v>
      </c>
      <c r="AM56" s="56">
        <f t="shared" si="6"/>
        <v>9.0886834592033559</v>
      </c>
      <c r="AN56" s="56">
        <f t="shared" si="7"/>
        <v>58.088175538399035</v>
      </c>
      <c r="AO56" s="56">
        <f t="shared" si="8"/>
        <v>45.408745927217723</v>
      </c>
    </row>
    <row r="57" spans="1:41" ht="14.1" customHeight="1">
      <c r="A57" s="5" t="s">
        <v>54</v>
      </c>
      <c r="B57" s="17">
        <f>C146</f>
        <v>21</v>
      </c>
      <c r="C57" s="54">
        <f t="shared" ref="C57:M57" si="63">D146</f>
        <v>78.661847468921039</v>
      </c>
      <c r="D57" s="17">
        <f t="shared" si="63"/>
        <v>159489.58333333331</v>
      </c>
      <c r="E57" s="17">
        <f t="shared" si="63"/>
        <v>1962.0141179276347</v>
      </c>
      <c r="F57" s="17">
        <f t="shared" si="63"/>
        <v>8</v>
      </c>
      <c r="G57" s="54">
        <f t="shared" si="63"/>
        <v>117.70000000000002</v>
      </c>
      <c r="H57" s="17">
        <f t="shared" si="63"/>
        <v>310043.75</v>
      </c>
      <c r="I57" s="17">
        <f t="shared" si="63"/>
        <v>2971.4420111422705</v>
      </c>
      <c r="J57" s="17">
        <f t="shared" si="63"/>
        <v>13</v>
      </c>
      <c r="K57" s="54">
        <f t="shared" si="63"/>
        <v>74.821252543286747</v>
      </c>
      <c r="L57" s="17">
        <f t="shared" si="63"/>
        <v>140368.75</v>
      </c>
      <c r="M57" s="17">
        <f t="shared" si="63"/>
        <v>1797.4027416397482</v>
      </c>
      <c r="O57" s="5" t="s">
        <v>54</v>
      </c>
      <c r="P57" s="17">
        <v>37</v>
      </c>
      <c r="Q57" s="54">
        <v>91.5</v>
      </c>
      <c r="R57" s="17">
        <v>243811</v>
      </c>
      <c r="S57" s="17">
        <v>2866</v>
      </c>
      <c r="T57" s="219">
        <v>7</v>
      </c>
      <c r="U57" s="54">
        <v>119.9</v>
      </c>
      <c r="V57" s="17">
        <v>288966</v>
      </c>
      <c r="W57" s="17">
        <v>2881</v>
      </c>
      <c r="X57" s="17">
        <v>30</v>
      </c>
      <c r="Y57" s="54">
        <v>84.9</v>
      </c>
      <c r="Z57" s="17">
        <v>234779</v>
      </c>
      <c r="AA57" s="17">
        <v>2863</v>
      </c>
      <c r="AC57" s="5" t="s">
        <v>54</v>
      </c>
      <c r="AD57" s="17">
        <f t="shared" si="10"/>
        <v>16</v>
      </c>
      <c r="AE57" s="54">
        <f t="shared" si="11"/>
        <v>16.320685242170622</v>
      </c>
      <c r="AF57" s="17">
        <f t="shared" si="12"/>
        <v>52.869544771732755</v>
      </c>
      <c r="AG57" s="17">
        <f t="shared" si="13"/>
        <v>46.074382126627853</v>
      </c>
      <c r="AH57" s="17">
        <f t="shared" si="1"/>
        <v>-1</v>
      </c>
      <c r="AI57" s="54">
        <f t="shared" si="2"/>
        <v>1.8691588785046631</v>
      </c>
      <c r="AJ57" s="54">
        <f t="shared" si="3"/>
        <v>-6.7983147539661744</v>
      </c>
      <c r="AK57" s="54">
        <f t="shared" si="4"/>
        <v>-3.0437077621953375</v>
      </c>
      <c r="AL57" s="17">
        <f t="shared" si="5"/>
        <v>17</v>
      </c>
      <c r="AM57" s="54">
        <f t="shared" si="6"/>
        <v>13.470434019909444</v>
      </c>
      <c r="AN57" s="54">
        <f t="shared" si="7"/>
        <v>67.258738145064328</v>
      </c>
      <c r="AO57" s="54">
        <f t="shared" si="8"/>
        <v>59.285391842015365</v>
      </c>
    </row>
    <row r="58" spans="1:41" ht="14.1" customHeight="1">
      <c r="A58" s="55" t="s">
        <v>72</v>
      </c>
      <c r="B58" s="20">
        <f>C120</f>
        <v>2</v>
      </c>
      <c r="C58" s="56">
        <f t="shared" ref="C58:M58" si="64">D120</f>
        <v>49.578749999999999</v>
      </c>
      <c r="D58" s="20">
        <f t="shared" si="64"/>
        <v>69400</v>
      </c>
      <c r="E58" s="20">
        <f t="shared" si="64"/>
        <v>1399.8850402359174</v>
      </c>
      <c r="F58" s="20">
        <f t="shared" si="64"/>
        <v>0</v>
      </c>
      <c r="G58" s="56">
        <f t="shared" si="64"/>
        <v>0</v>
      </c>
      <c r="H58" s="20">
        <f t="shared" si="64"/>
        <v>0</v>
      </c>
      <c r="I58" s="20">
        <f t="shared" si="64"/>
        <v>0</v>
      </c>
      <c r="J58" s="20">
        <f t="shared" si="64"/>
        <v>2</v>
      </c>
      <c r="K58" s="56">
        <f t="shared" si="64"/>
        <v>49.578749999999999</v>
      </c>
      <c r="L58" s="20">
        <f t="shared" si="64"/>
        <v>69400</v>
      </c>
      <c r="M58" s="20">
        <f t="shared" si="64"/>
        <v>1399.8850402359174</v>
      </c>
      <c r="O58" s="55" t="s">
        <v>72</v>
      </c>
      <c r="P58" s="20">
        <v>2</v>
      </c>
      <c r="Q58" s="56">
        <v>144.4</v>
      </c>
      <c r="R58" s="20">
        <v>191300</v>
      </c>
      <c r="S58" s="20">
        <v>1366</v>
      </c>
      <c r="T58" s="220">
        <v>1</v>
      </c>
      <c r="U58" s="56">
        <v>160</v>
      </c>
      <c r="V58" s="20">
        <v>157600</v>
      </c>
      <c r="W58" s="20">
        <v>985</v>
      </c>
      <c r="X58" s="20">
        <v>1</v>
      </c>
      <c r="Y58" s="56">
        <v>128.80000000000001</v>
      </c>
      <c r="Z58" s="20">
        <v>225000</v>
      </c>
      <c r="AA58" s="20">
        <v>1747</v>
      </c>
      <c r="AC58" s="55" t="s">
        <v>72</v>
      </c>
      <c r="AD58" s="20">
        <f t="shared" si="10"/>
        <v>0</v>
      </c>
      <c r="AE58" s="56">
        <f t="shared" si="11"/>
        <v>191.25381337770719</v>
      </c>
      <c r="AF58" s="20">
        <f t="shared" si="12"/>
        <v>175.64841498559079</v>
      </c>
      <c r="AG58" s="20">
        <f t="shared" si="13"/>
        <v>-2.4205587788985046</v>
      </c>
      <c r="AH58" s="20">
        <f t="shared" si="1"/>
        <v>1</v>
      </c>
      <c r="AI58" s="56"/>
      <c r="AJ58" s="56"/>
      <c r="AK58" s="56"/>
      <c r="AL58" s="20">
        <f t="shared" si="5"/>
        <v>-1</v>
      </c>
      <c r="AM58" s="56">
        <f t="shared" si="6"/>
        <v>159.78871996571112</v>
      </c>
      <c r="AN58" s="56">
        <f t="shared" si="7"/>
        <v>224.20749279538904</v>
      </c>
      <c r="AO58" s="56">
        <f t="shared" si="8"/>
        <v>24.795961795947523</v>
      </c>
    </row>
    <row r="59" spans="1:41" ht="14.1" customHeight="1">
      <c r="A59" s="55" t="s">
        <v>56</v>
      </c>
      <c r="B59" s="20">
        <f t="shared" ref="B59:M61" si="65">C121</f>
        <v>6</v>
      </c>
      <c r="C59" s="56">
        <f t="shared" si="65"/>
        <v>75.038937338501285</v>
      </c>
      <c r="D59" s="20">
        <f t="shared" si="65"/>
        <v>103950</v>
      </c>
      <c r="E59" s="20">
        <f t="shared" si="65"/>
        <v>1435.2323860476856</v>
      </c>
      <c r="F59" s="20">
        <f t="shared" si="65"/>
        <v>0</v>
      </c>
      <c r="G59" s="56">
        <f t="shared" si="65"/>
        <v>0</v>
      </c>
      <c r="H59" s="20">
        <f t="shared" si="65"/>
        <v>0</v>
      </c>
      <c r="I59" s="20">
        <f t="shared" si="65"/>
        <v>0</v>
      </c>
      <c r="J59" s="20">
        <f t="shared" si="65"/>
        <v>6</v>
      </c>
      <c r="K59" s="56">
        <f t="shared" si="65"/>
        <v>75.038937338501285</v>
      </c>
      <c r="L59" s="20">
        <f t="shared" si="65"/>
        <v>103950</v>
      </c>
      <c r="M59" s="20">
        <f t="shared" si="65"/>
        <v>1435.2323860476856</v>
      </c>
      <c r="O59" s="55" t="s">
        <v>56</v>
      </c>
      <c r="P59" s="20">
        <v>4</v>
      </c>
      <c r="Q59" s="56">
        <v>75</v>
      </c>
      <c r="R59" s="20">
        <v>119475</v>
      </c>
      <c r="S59" s="20">
        <v>1632</v>
      </c>
      <c r="T59" s="220" t="s">
        <v>458</v>
      </c>
      <c r="U59" s="56" t="s">
        <v>458</v>
      </c>
      <c r="V59" s="20" t="s">
        <v>458</v>
      </c>
      <c r="W59" s="20" t="s">
        <v>458</v>
      </c>
      <c r="X59" s="20">
        <v>4</v>
      </c>
      <c r="Y59" s="56">
        <v>75</v>
      </c>
      <c r="Z59" s="20">
        <v>119475</v>
      </c>
      <c r="AA59" s="20">
        <v>1632</v>
      </c>
      <c r="AC59" s="55" t="s">
        <v>56</v>
      </c>
      <c r="AD59" s="20">
        <f t="shared" si="10"/>
        <v>-2</v>
      </c>
      <c r="AE59" s="56">
        <f t="shared" si="11"/>
        <v>-5.1889512141727025E-2</v>
      </c>
      <c r="AF59" s="20">
        <f t="shared" si="12"/>
        <v>14.935064935064934</v>
      </c>
      <c r="AG59" s="20">
        <f t="shared" si="13"/>
        <v>13.709808659918071</v>
      </c>
      <c r="AH59" s="20"/>
      <c r="AI59" s="56"/>
      <c r="AJ59" s="56"/>
      <c r="AK59" s="56"/>
      <c r="AL59" s="20">
        <f t="shared" si="5"/>
        <v>-2</v>
      </c>
      <c r="AM59" s="56">
        <f t="shared" si="6"/>
        <v>-5.1889512141727025E-2</v>
      </c>
      <c r="AN59" s="56">
        <f t="shared" si="7"/>
        <v>14.935064935064934</v>
      </c>
      <c r="AO59" s="56">
        <f t="shared" si="8"/>
        <v>13.709808659918071</v>
      </c>
    </row>
    <row r="60" spans="1:41" ht="14.1" customHeight="1">
      <c r="A60" s="55" t="s">
        <v>57</v>
      </c>
      <c r="B60" s="20">
        <f t="shared" si="65"/>
        <v>4</v>
      </c>
      <c r="C60" s="56">
        <f t="shared" si="65"/>
        <v>74.25</v>
      </c>
      <c r="D60" s="20">
        <f t="shared" si="65"/>
        <v>164125</v>
      </c>
      <c r="E60" s="20">
        <f t="shared" si="65"/>
        <v>2123.8027224286088</v>
      </c>
      <c r="F60" s="20">
        <f t="shared" si="65"/>
        <v>0</v>
      </c>
      <c r="G60" s="56">
        <f t="shared" si="65"/>
        <v>0</v>
      </c>
      <c r="H60" s="20">
        <f t="shared" si="65"/>
        <v>0</v>
      </c>
      <c r="I60" s="20">
        <f t="shared" si="65"/>
        <v>0</v>
      </c>
      <c r="J60" s="20">
        <f t="shared" si="65"/>
        <v>4</v>
      </c>
      <c r="K60" s="56">
        <f t="shared" si="65"/>
        <v>74.25</v>
      </c>
      <c r="L60" s="20">
        <f t="shared" si="65"/>
        <v>164125</v>
      </c>
      <c r="M60" s="20">
        <f t="shared" si="65"/>
        <v>2123.8027224286088</v>
      </c>
      <c r="O60" s="55" t="s">
        <v>57</v>
      </c>
      <c r="P60" s="20">
        <v>3</v>
      </c>
      <c r="Q60" s="56">
        <v>84.7</v>
      </c>
      <c r="R60" s="20">
        <v>195000</v>
      </c>
      <c r="S60" s="20">
        <v>2332</v>
      </c>
      <c r="T60" s="220" t="s">
        <v>458</v>
      </c>
      <c r="U60" s="56" t="s">
        <v>458</v>
      </c>
      <c r="V60" s="20" t="s">
        <v>458</v>
      </c>
      <c r="W60" s="20" t="s">
        <v>458</v>
      </c>
      <c r="X60" s="20">
        <v>3</v>
      </c>
      <c r="Y60" s="56">
        <v>84.7</v>
      </c>
      <c r="Z60" s="20">
        <v>195000</v>
      </c>
      <c r="AA60" s="20">
        <v>2332</v>
      </c>
      <c r="AC60" s="55" t="s">
        <v>57</v>
      </c>
      <c r="AD60" s="20">
        <f t="shared" si="10"/>
        <v>-1</v>
      </c>
      <c r="AE60" s="56">
        <f t="shared" si="11"/>
        <v>14.074074074074078</v>
      </c>
      <c r="AF60" s="20">
        <f t="shared" si="12"/>
        <v>18.811881188118811</v>
      </c>
      <c r="AG60" s="20">
        <f t="shared" si="13"/>
        <v>9.8030422210455406</v>
      </c>
      <c r="AH60" s="20"/>
      <c r="AI60" s="56"/>
      <c r="AJ60" s="56"/>
      <c r="AK60" s="56"/>
      <c r="AL60" s="20">
        <f t="shared" si="5"/>
        <v>-1</v>
      </c>
      <c r="AM60" s="56">
        <f t="shared" si="6"/>
        <v>14.074074074074078</v>
      </c>
      <c r="AN60" s="56">
        <f t="shared" si="7"/>
        <v>18.811881188118811</v>
      </c>
      <c r="AO60" s="56">
        <f t="shared" si="8"/>
        <v>9.8030422210455406</v>
      </c>
    </row>
    <row r="61" spans="1:41" ht="14.1" customHeight="1">
      <c r="A61" s="55" t="s">
        <v>58</v>
      </c>
      <c r="B61" s="20">
        <f t="shared" si="65"/>
        <v>9</v>
      </c>
      <c r="C61" s="56">
        <f t="shared" si="65"/>
        <v>115.77970253718286</v>
      </c>
      <c r="D61" s="20">
        <f t="shared" si="65"/>
        <v>300483.33333333331</v>
      </c>
      <c r="E61" s="20">
        <f t="shared" si="65"/>
        <v>2889.1363229983272</v>
      </c>
      <c r="F61" s="20">
        <f t="shared" si="65"/>
        <v>8</v>
      </c>
      <c r="G61" s="56">
        <f t="shared" si="65"/>
        <v>117.70000000000002</v>
      </c>
      <c r="H61" s="20">
        <f t="shared" si="65"/>
        <v>310043.75</v>
      </c>
      <c r="I61" s="20">
        <f t="shared" si="65"/>
        <v>2971.4420111422705</v>
      </c>
      <c r="J61" s="20">
        <f t="shared" si="65"/>
        <v>1</v>
      </c>
      <c r="K61" s="56">
        <f t="shared" si="65"/>
        <v>100.41732283464567</v>
      </c>
      <c r="L61" s="20">
        <f t="shared" si="65"/>
        <v>224000</v>
      </c>
      <c r="M61" s="20">
        <f t="shared" si="65"/>
        <v>2230.6908178467811</v>
      </c>
      <c r="O61" s="55" t="s">
        <v>58</v>
      </c>
      <c r="P61" s="20">
        <v>28</v>
      </c>
      <c r="Q61" s="56">
        <v>90.8</v>
      </c>
      <c r="R61" s="20">
        <v>271544</v>
      </c>
      <c r="S61" s="20">
        <v>3219</v>
      </c>
      <c r="T61" s="220">
        <v>6</v>
      </c>
      <c r="U61" s="56">
        <v>113.2</v>
      </c>
      <c r="V61" s="20">
        <v>315239</v>
      </c>
      <c r="W61" s="20">
        <v>3260</v>
      </c>
      <c r="X61" s="20">
        <v>22</v>
      </c>
      <c r="Y61" s="56">
        <v>84.7</v>
      </c>
      <c r="Z61" s="20">
        <v>261613</v>
      </c>
      <c r="AA61" s="20">
        <v>3210</v>
      </c>
      <c r="AC61" s="55" t="s">
        <v>58</v>
      </c>
      <c r="AD61" s="20">
        <f t="shared" si="10"/>
        <v>19</v>
      </c>
      <c r="AE61" s="56">
        <f t="shared" si="11"/>
        <v>-21.575200134203648</v>
      </c>
      <c r="AF61" s="20">
        <f t="shared" si="12"/>
        <v>-9.6309279494148257</v>
      </c>
      <c r="AG61" s="20">
        <f t="shared" si="13"/>
        <v>11.417380148380898</v>
      </c>
      <c r="AH61" s="20">
        <f t="shared" si="1"/>
        <v>-2</v>
      </c>
      <c r="AI61" s="56">
        <f t="shared" si="2"/>
        <v>-3.8232795242141155</v>
      </c>
      <c r="AJ61" s="56">
        <f t="shared" si="3"/>
        <v>1.6756506138246621</v>
      </c>
      <c r="AK61" s="56">
        <f t="shared" si="4"/>
        <v>9.7110422406258952</v>
      </c>
      <c r="AL61" s="20">
        <f t="shared" si="5"/>
        <v>21</v>
      </c>
      <c r="AM61" s="56">
        <f t="shared" si="6"/>
        <v>-15.652003450168589</v>
      </c>
      <c r="AN61" s="56">
        <f t="shared" si="7"/>
        <v>16.791517857142857</v>
      </c>
      <c r="AO61" s="56">
        <f t="shared" si="8"/>
        <v>43.901609955005625</v>
      </c>
    </row>
    <row r="62" spans="1:41" ht="14.1" customHeight="1">
      <c r="A62" s="5" t="s">
        <v>59</v>
      </c>
      <c r="B62" s="17">
        <f>C147</f>
        <v>197</v>
      </c>
      <c r="C62" s="54">
        <f t="shared" ref="C62:M62" si="66">D147</f>
        <v>103.76025128810689</v>
      </c>
      <c r="D62" s="17">
        <f t="shared" si="66"/>
        <v>229267.13387262513</v>
      </c>
      <c r="E62" s="17">
        <f t="shared" si="66"/>
        <v>2307.2237645385385</v>
      </c>
      <c r="F62" s="17">
        <f t="shared" si="66"/>
        <v>16</v>
      </c>
      <c r="G62" s="54">
        <f t="shared" si="66"/>
        <v>185.98360353535352</v>
      </c>
      <c r="H62" s="17">
        <f t="shared" si="66"/>
        <v>324198.88888888888</v>
      </c>
      <c r="I62" s="17">
        <f t="shared" si="66"/>
        <v>1728.5667257911412</v>
      </c>
      <c r="J62" s="17">
        <f t="shared" si="66"/>
        <v>181</v>
      </c>
      <c r="K62" s="54">
        <f t="shared" si="66"/>
        <v>87.289167535428945</v>
      </c>
      <c r="L62" s="17">
        <f t="shared" si="66"/>
        <v>197229.94747056859</v>
      </c>
      <c r="M62" s="17">
        <f t="shared" si="66"/>
        <v>2318.1642390761635</v>
      </c>
      <c r="O62" s="5" t="s">
        <v>59</v>
      </c>
      <c r="P62" s="17">
        <v>227</v>
      </c>
      <c r="Q62" s="54">
        <v>96.2</v>
      </c>
      <c r="R62" s="17">
        <v>243646</v>
      </c>
      <c r="S62" s="17">
        <v>2737</v>
      </c>
      <c r="T62" s="219">
        <v>29</v>
      </c>
      <c r="U62" s="54">
        <v>169.8</v>
      </c>
      <c r="V62" s="17">
        <v>318276</v>
      </c>
      <c r="W62" s="17">
        <v>1880</v>
      </c>
      <c r="X62" s="17">
        <v>198</v>
      </c>
      <c r="Y62" s="54">
        <v>85.5</v>
      </c>
      <c r="Z62" s="17">
        <v>232073</v>
      </c>
      <c r="AA62" s="17">
        <v>2869</v>
      </c>
      <c r="AC62" s="5" t="s">
        <v>59</v>
      </c>
      <c r="AD62" s="17">
        <f t="shared" si="10"/>
        <v>30</v>
      </c>
      <c r="AE62" s="54">
        <f t="shared" si="11"/>
        <v>-7.2862692546056387</v>
      </c>
      <c r="AF62" s="17">
        <f t="shared" si="12"/>
        <v>6.2716647975210424</v>
      </c>
      <c r="AG62" s="17">
        <f t="shared" si="13"/>
        <v>18.627418894821407</v>
      </c>
      <c r="AH62" s="17">
        <f t="shared" si="1"/>
        <v>13</v>
      </c>
      <c r="AI62" s="54">
        <f t="shared" si="2"/>
        <v>-8.7016291908104577</v>
      </c>
      <c r="AJ62" s="54">
        <f t="shared" si="3"/>
        <v>-1.8269306564214656</v>
      </c>
      <c r="AK62" s="54">
        <f t="shared" si="4"/>
        <v>8.7606264744885642</v>
      </c>
      <c r="AL62" s="17">
        <f t="shared" si="5"/>
        <v>17</v>
      </c>
      <c r="AM62" s="54">
        <f t="shared" si="6"/>
        <v>-2.0497016822880765</v>
      </c>
      <c r="AN62" s="54">
        <f t="shared" si="7"/>
        <v>17.666207883886816</v>
      </c>
      <c r="AO62" s="54">
        <f t="shared" si="8"/>
        <v>23.761722816643736</v>
      </c>
    </row>
    <row r="63" spans="1:41" ht="14.1" customHeight="1">
      <c r="A63" s="55" t="s">
        <v>60</v>
      </c>
      <c r="B63" s="20">
        <f>C124</f>
        <v>41</v>
      </c>
      <c r="C63" s="56">
        <f t="shared" ref="C63:M63" si="67">D124</f>
        <v>85.811039227441285</v>
      </c>
      <c r="D63" s="20">
        <f t="shared" si="67"/>
        <v>237853.65853658537</v>
      </c>
      <c r="E63" s="20">
        <f t="shared" si="67"/>
        <v>2804.8360810268618</v>
      </c>
      <c r="F63" s="20">
        <f t="shared" si="67"/>
        <v>0</v>
      </c>
      <c r="G63" s="56">
        <f t="shared" si="67"/>
        <v>0</v>
      </c>
      <c r="H63" s="20">
        <f t="shared" si="67"/>
        <v>0</v>
      </c>
      <c r="I63" s="20">
        <f t="shared" si="67"/>
        <v>0</v>
      </c>
      <c r="J63" s="20">
        <f t="shared" si="67"/>
        <v>41</v>
      </c>
      <c r="K63" s="56">
        <f t="shared" si="67"/>
        <v>85.811039227441285</v>
      </c>
      <c r="L63" s="20">
        <f t="shared" si="67"/>
        <v>237853.65853658537</v>
      </c>
      <c r="M63" s="20">
        <f t="shared" si="67"/>
        <v>2804.8360810268618</v>
      </c>
      <c r="O63" s="55" t="s">
        <v>60</v>
      </c>
      <c r="P63" s="20">
        <v>75</v>
      </c>
      <c r="Q63" s="56">
        <v>86.7</v>
      </c>
      <c r="R63" s="20">
        <v>309800</v>
      </c>
      <c r="S63" s="20">
        <v>3821</v>
      </c>
      <c r="T63" s="220">
        <v>4</v>
      </c>
      <c r="U63" s="56">
        <v>231</v>
      </c>
      <c r="V63" s="20">
        <v>505000</v>
      </c>
      <c r="W63" s="20">
        <v>2186</v>
      </c>
      <c r="X63" s="20">
        <v>71</v>
      </c>
      <c r="Y63" s="56">
        <v>78.5</v>
      </c>
      <c r="Z63" s="20">
        <v>298803</v>
      </c>
      <c r="AA63" s="20">
        <v>3913</v>
      </c>
      <c r="AC63" s="55" t="s">
        <v>60</v>
      </c>
      <c r="AD63" s="20">
        <f t="shared" si="10"/>
        <v>34</v>
      </c>
      <c r="AE63" s="56">
        <f t="shared" si="11"/>
        <v>1.0359515285702774</v>
      </c>
      <c r="AF63" s="20">
        <f t="shared" si="12"/>
        <v>30.248154224774403</v>
      </c>
      <c r="AG63" s="20">
        <f t="shared" si="13"/>
        <v>36.228994836700636</v>
      </c>
      <c r="AH63" s="20">
        <f t="shared" si="1"/>
        <v>4</v>
      </c>
      <c r="AI63" s="56"/>
      <c r="AJ63" s="56"/>
      <c r="AK63" s="56"/>
      <c r="AL63" s="20">
        <f t="shared" si="5"/>
        <v>30</v>
      </c>
      <c r="AM63" s="56">
        <f t="shared" si="6"/>
        <v>-8.5199285467962333</v>
      </c>
      <c r="AN63" s="56">
        <f t="shared" si="7"/>
        <v>25.624723133716159</v>
      </c>
      <c r="AO63" s="56">
        <f t="shared" si="8"/>
        <v>39.509043914161104</v>
      </c>
    </row>
    <row r="64" spans="1:41" ht="14.1" customHeight="1">
      <c r="A64" s="55" t="s">
        <v>61</v>
      </c>
      <c r="B64" s="20">
        <f t="shared" ref="B64:M64" si="68">C125</f>
        <v>76</v>
      </c>
      <c r="C64" s="56">
        <f t="shared" si="68"/>
        <v>76.165328486842071</v>
      </c>
      <c r="D64" s="20">
        <f t="shared" si="68"/>
        <v>189872.23684210525</v>
      </c>
      <c r="E64" s="20">
        <f t="shared" si="68"/>
        <v>2505.0881580048285</v>
      </c>
      <c r="F64" s="20">
        <f t="shared" si="68"/>
        <v>3</v>
      </c>
      <c r="G64" s="56">
        <f t="shared" si="68"/>
        <v>122.58333333333333</v>
      </c>
      <c r="H64" s="20">
        <f t="shared" si="68"/>
        <v>190096.66666666666</v>
      </c>
      <c r="I64" s="20">
        <f t="shared" si="68"/>
        <v>1654.4150326563488</v>
      </c>
      <c r="J64" s="20">
        <f t="shared" si="68"/>
        <v>73</v>
      </c>
      <c r="K64" s="56">
        <f t="shared" si="68"/>
        <v>74.257739246575312</v>
      </c>
      <c r="L64" s="20">
        <f t="shared" si="68"/>
        <v>189863.01369863015</v>
      </c>
      <c r="M64" s="20">
        <f t="shared" si="68"/>
        <v>2540.0473275396967</v>
      </c>
      <c r="O64" s="55" t="s">
        <v>61</v>
      </c>
      <c r="P64" s="20">
        <v>73</v>
      </c>
      <c r="Q64" s="56">
        <v>90.8</v>
      </c>
      <c r="R64" s="20">
        <v>192162</v>
      </c>
      <c r="S64" s="20">
        <v>2106</v>
      </c>
      <c r="T64" s="220">
        <v>16</v>
      </c>
      <c r="U64" s="56">
        <v>117.1</v>
      </c>
      <c r="V64" s="20">
        <v>198125</v>
      </c>
      <c r="W64" s="20">
        <v>1803</v>
      </c>
      <c r="X64" s="20">
        <v>57</v>
      </c>
      <c r="Y64" s="56">
        <v>83.4</v>
      </c>
      <c r="Z64" s="20">
        <v>190427</v>
      </c>
      <c r="AA64" s="20">
        <v>2195</v>
      </c>
      <c r="AC64" s="55" t="s">
        <v>61</v>
      </c>
      <c r="AD64" s="20">
        <f t="shared" si="10"/>
        <v>-3</v>
      </c>
      <c r="AE64" s="56">
        <f t="shared" si="11"/>
        <v>19.214348318193277</v>
      </c>
      <c r="AF64" s="20">
        <f t="shared" si="12"/>
        <v>1.2059494299837412</v>
      </c>
      <c r="AG64" s="20">
        <f t="shared" si="13"/>
        <v>-15.931102333846859</v>
      </c>
      <c r="AH64" s="20">
        <f t="shared" si="1"/>
        <v>13</v>
      </c>
      <c r="AI64" s="56">
        <f t="shared" si="2"/>
        <v>-4.4731475186947662</v>
      </c>
      <c r="AJ64" s="56">
        <f t="shared" si="3"/>
        <v>4.2232899051359887</v>
      </c>
      <c r="AK64" s="56">
        <f t="shared" si="4"/>
        <v>8.9811180635297649</v>
      </c>
      <c r="AL64" s="20">
        <f t="shared" si="5"/>
        <v>-16</v>
      </c>
      <c r="AM64" s="56">
        <f t="shared" si="6"/>
        <v>12.311525837148785</v>
      </c>
      <c r="AN64" s="56">
        <f t="shared" si="7"/>
        <v>0.29704906204905446</v>
      </c>
      <c r="AO64" s="56">
        <f t="shared" si="8"/>
        <v>-13.584287339791867</v>
      </c>
    </row>
    <row r="65" spans="1:41" ht="14.1" customHeight="1">
      <c r="A65" s="55" t="s">
        <v>62</v>
      </c>
      <c r="B65" s="20">
        <f t="shared" ref="B65:M65" si="69">C126</f>
        <v>27</v>
      </c>
      <c r="C65" s="56">
        <f t="shared" si="69"/>
        <v>162.70900151851856</v>
      </c>
      <c r="D65" s="20">
        <f t="shared" si="69"/>
        <v>315074.0740740741</v>
      </c>
      <c r="E65" s="20">
        <f t="shared" si="69"/>
        <v>1967.3579053499448</v>
      </c>
      <c r="F65" s="20">
        <f t="shared" si="69"/>
        <v>11</v>
      </c>
      <c r="G65" s="56">
        <f t="shared" si="69"/>
        <v>250.36747727272726</v>
      </c>
      <c r="H65" s="20">
        <f t="shared" si="69"/>
        <v>495000</v>
      </c>
      <c r="I65" s="20">
        <f t="shared" si="69"/>
        <v>1977.2310906630205</v>
      </c>
      <c r="J65" s="20">
        <f t="shared" si="69"/>
        <v>16</v>
      </c>
      <c r="K65" s="56">
        <f t="shared" si="69"/>
        <v>102.44379943749998</v>
      </c>
      <c r="L65" s="20">
        <f t="shared" si="69"/>
        <v>191375</v>
      </c>
      <c r="M65" s="20">
        <f t="shared" si="69"/>
        <v>1960.5700904472053</v>
      </c>
      <c r="O65" s="55" t="s">
        <v>62</v>
      </c>
      <c r="P65" s="20">
        <v>44</v>
      </c>
      <c r="Q65" s="56">
        <v>124.2</v>
      </c>
      <c r="R65" s="20">
        <v>274274</v>
      </c>
      <c r="S65" s="20">
        <v>2461</v>
      </c>
      <c r="T65" s="220">
        <v>7</v>
      </c>
      <c r="U65" s="56">
        <v>250.7</v>
      </c>
      <c r="V65" s="20">
        <v>495000</v>
      </c>
      <c r="W65" s="20">
        <v>1974</v>
      </c>
      <c r="X65" s="20">
        <v>37</v>
      </c>
      <c r="Y65" s="56">
        <v>100.3</v>
      </c>
      <c r="Z65" s="20">
        <v>219093</v>
      </c>
      <c r="AA65" s="20">
        <v>2582</v>
      </c>
      <c r="AC65" s="55" t="s">
        <v>62</v>
      </c>
      <c r="AD65" s="20">
        <f t="shared" si="10"/>
        <v>17</v>
      </c>
      <c r="AE65" s="56">
        <f t="shared" si="11"/>
        <v>-23.667406940688341</v>
      </c>
      <c r="AF65" s="20">
        <f t="shared" si="12"/>
        <v>-12.949359351122613</v>
      </c>
      <c r="AG65" s="20">
        <f t="shared" si="13"/>
        <v>25.091626353683132</v>
      </c>
      <c r="AH65" s="20">
        <f t="shared" si="1"/>
        <v>-4</v>
      </c>
      <c r="AI65" s="56">
        <f t="shared" si="2"/>
        <v>0.13281386659917982</v>
      </c>
      <c r="AJ65" s="56">
        <f t="shared" si="3"/>
        <v>0</v>
      </c>
      <c r="AK65" s="56">
        <f t="shared" si="4"/>
        <v>-0.16341492293331383</v>
      </c>
      <c r="AL65" s="20">
        <f t="shared" si="5"/>
        <v>21</v>
      </c>
      <c r="AM65" s="56">
        <f t="shared" si="6"/>
        <v>-2.0926590474691356</v>
      </c>
      <c r="AN65" s="56">
        <f t="shared" si="7"/>
        <v>14.48360548661006</v>
      </c>
      <c r="AO65" s="56">
        <f t="shared" si="8"/>
        <v>31.696388340344761</v>
      </c>
    </row>
    <row r="66" spans="1:41" ht="14.1" customHeight="1">
      <c r="A66" s="55" t="s">
        <v>63</v>
      </c>
      <c r="B66" s="20">
        <f t="shared" ref="B66:M66" si="70">C127</f>
        <v>53</v>
      </c>
      <c r="C66" s="56">
        <f t="shared" si="70"/>
        <v>90.355635919625627</v>
      </c>
      <c r="D66" s="20">
        <f t="shared" si="70"/>
        <v>174268.56603773584</v>
      </c>
      <c r="E66" s="20">
        <f t="shared" si="70"/>
        <v>1951.6129137725191</v>
      </c>
      <c r="F66" s="20">
        <f t="shared" si="70"/>
        <v>2</v>
      </c>
      <c r="G66" s="56">
        <f t="shared" si="70"/>
        <v>185</v>
      </c>
      <c r="H66" s="20">
        <f t="shared" si="70"/>
        <v>287500</v>
      </c>
      <c r="I66" s="20">
        <f t="shared" si="70"/>
        <v>1554.0540540540542</v>
      </c>
      <c r="J66" s="20">
        <f t="shared" si="70"/>
        <v>51</v>
      </c>
      <c r="K66" s="56">
        <f t="shared" si="70"/>
        <v>86.644092230199178</v>
      </c>
      <c r="L66" s="20">
        <f t="shared" si="70"/>
        <v>169828.11764705883</v>
      </c>
      <c r="M66" s="20">
        <f t="shared" si="70"/>
        <v>1967.2034572908901</v>
      </c>
      <c r="O66" s="55" t="s">
        <v>63</v>
      </c>
      <c r="P66" s="20">
        <v>35</v>
      </c>
      <c r="Q66" s="56">
        <v>92.9</v>
      </c>
      <c r="R66" s="20">
        <v>175700</v>
      </c>
      <c r="S66" s="20">
        <v>1966</v>
      </c>
      <c r="T66" s="220">
        <v>2</v>
      </c>
      <c r="U66" s="56">
        <v>185</v>
      </c>
      <c r="V66" s="20">
        <v>287500</v>
      </c>
      <c r="W66" s="20">
        <v>1554</v>
      </c>
      <c r="X66" s="20">
        <v>33</v>
      </c>
      <c r="Y66" s="56">
        <v>87.3</v>
      </c>
      <c r="Z66" s="20">
        <v>168924</v>
      </c>
      <c r="AA66" s="20">
        <v>1991</v>
      </c>
      <c r="AC66" s="55" t="s">
        <v>63</v>
      </c>
      <c r="AD66" s="20">
        <f t="shared" si="10"/>
        <v>-18</v>
      </c>
      <c r="AE66" s="56">
        <f t="shared" si="11"/>
        <v>2.8159439690487886</v>
      </c>
      <c r="AF66" s="20">
        <f t="shared" si="12"/>
        <v>0.82139538690769731</v>
      </c>
      <c r="AG66" s="20">
        <f t="shared" si="13"/>
        <v>0.73718953825071454</v>
      </c>
      <c r="AH66" s="20">
        <f t="shared" si="1"/>
        <v>0</v>
      </c>
      <c r="AI66" s="56">
        <f t="shared" si="2"/>
        <v>0</v>
      </c>
      <c r="AJ66" s="56">
        <f t="shared" si="3"/>
        <v>0</v>
      </c>
      <c r="AK66" s="56">
        <f t="shared" si="4"/>
        <v>-3.4782608695731257E-3</v>
      </c>
      <c r="AL66" s="20">
        <f t="shared" si="5"/>
        <v>-18</v>
      </c>
      <c r="AM66" s="56">
        <f t="shared" si="6"/>
        <v>0.75701384008753869</v>
      </c>
      <c r="AN66" s="56">
        <f t="shared" si="7"/>
        <v>-0.53237217699002348</v>
      </c>
      <c r="AO66" s="56">
        <f t="shared" si="8"/>
        <v>1.2096635262059261</v>
      </c>
    </row>
    <row r="67" spans="1:41" ht="14.1" customHeight="1">
      <c r="A67" s="5" t="s">
        <v>64</v>
      </c>
      <c r="B67" s="17">
        <f>C148</f>
        <v>117</v>
      </c>
      <c r="C67" s="54">
        <f t="shared" ref="C67:M67" si="71">D148</f>
        <v>98.442860709206158</v>
      </c>
      <c r="D67" s="17">
        <f t="shared" si="71"/>
        <v>150859.4474445516</v>
      </c>
      <c r="E67" s="17">
        <f t="shared" si="71"/>
        <v>1642.0790714243667</v>
      </c>
      <c r="F67" s="17">
        <f t="shared" si="71"/>
        <v>14</v>
      </c>
      <c r="G67" s="54">
        <f t="shared" si="71"/>
        <v>177.18247618110234</v>
      </c>
      <c r="H67" s="17">
        <f t="shared" si="71"/>
        <v>225316.66666666666</v>
      </c>
      <c r="I67" s="17">
        <f t="shared" si="71"/>
        <v>1451.7077037488275</v>
      </c>
      <c r="J67" s="17">
        <f t="shared" si="71"/>
        <v>103</v>
      </c>
      <c r="K67" s="54">
        <f t="shared" si="71"/>
        <v>69.748258669458039</v>
      </c>
      <c r="L67" s="17">
        <f t="shared" si="71"/>
        <v>139436.80373303167</v>
      </c>
      <c r="M67" s="17">
        <f t="shared" si="71"/>
        <v>1879.4407307596941</v>
      </c>
      <c r="O67" s="5" t="s">
        <v>64</v>
      </c>
      <c r="P67" s="17">
        <v>145</v>
      </c>
      <c r="Q67" s="54">
        <v>102</v>
      </c>
      <c r="R67" s="17">
        <v>198239</v>
      </c>
      <c r="S67" s="17">
        <v>1969</v>
      </c>
      <c r="T67" s="219">
        <v>49</v>
      </c>
      <c r="U67" s="54">
        <v>160</v>
      </c>
      <c r="V67" s="17">
        <v>295020</v>
      </c>
      <c r="W67" s="17">
        <v>1929</v>
      </c>
      <c r="X67" s="17">
        <v>96</v>
      </c>
      <c r="Y67" s="54">
        <v>72.3</v>
      </c>
      <c r="Z67" s="17">
        <v>148841</v>
      </c>
      <c r="AA67" s="17">
        <v>1989</v>
      </c>
      <c r="AC67" s="5" t="s">
        <v>64</v>
      </c>
      <c r="AD67" s="17">
        <f t="shared" si="10"/>
        <v>28</v>
      </c>
      <c r="AE67" s="54">
        <f t="shared" si="11"/>
        <v>3.6134050404136477</v>
      </c>
      <c r="AF67" s="17">
        <f t="shared" si="12"/>
        <v>31.406420584208199</v>
      </c>
      <c r="AG67" s="17">
        <f t="shared" si="13"/>
        <v>19.908963841312261</v>
      </c>
      <c r="AH67" s="17">
        <f t="shared" si="1"/>
        <v>35</v>
      </c>
      <c r="AI67" s="54">
        <f t="shared" si="2"/>
        <v>-9.6976160122853994</v>
      </c>
      <c r="AJ67" s="54">
        <f t="shared" si="3"/>
        <v>30.935720097640363</v>
      </c>
      <c r="AK67" s="54">
        <f t="shared" si="4"/>
        <v>32.877988800268362</v>
      </c>
      <c r="AL67" s="17">
        <f t="shared" si="5"/>
        <v>-7</v>
      </c>
      <c r="AM67" s="54">
        <f t="shared" si="6"/>
        <v>3.6585018453791682</v>
      </c>
      <c r="AN67" s="54">
        <f t="shared" si="7"/>
        <v>6.7444146847870794</v>
      </c>
      <c r="AO67" s="54">
        <f t="shared" si="8"/>
        <v>5.8293548419598524</v>
      </c>
    </row>
    <row r="68" spans="1:41" ht="14.1" customHeight="1">
      <c r="A68" s="55" t="s">
        <v>65</v>
      </c>
      <c r="B68" s="20">
        <f>C128</f>
        <v>62</v>
      </c>
      <c r="C68" s="56">
        <f t="shared" ref="C68:M68" si="72">D128</f>
        <v>103.7144654609518</v>
      </c>
      <c r="D68" s="20">
        <f t="shared" si="72"/>
        <v>204283.75409836066</v>
      </c>
      <c r="E68" s="20">
        <f t="shared" si="72"/>
        <v>2172.8598129818929</v>
      </c>
      <c r="F68" s="20">
        <f t="shared" si="72"/>
        <v>10</v>
      </c>
      <c r="G68" s="56">
        <f t="shared" si="72"/>
        <v>221.10870236220472</v>
      </c>
      <c r="H68" s="20">
        <f t="shared" si="72"/>
        <v>292133.33333333331</v>
      </c>
      <c r="I68" s="20">
        <f t="shared" si="72"/>
        <v>1644.6363658104192</v>
      </c>
      <c r="J68" s="20">
        <f t="shared" si="72"/>
        <v>52</v>
      </c>
      <c r="K68" s="56">
        <f t="shared" si="72"/>
        <v>81.138650672249398</v>
      </c>
      <c r="L68" s="20">
        <f t="shared" si="72"/>
        <v>189079.01923076922</v>
      </c>
      <c r="M68" s="20">
        <f t="shared" si="72"/>
        <v>2264.2831019154164</v>
      </c>
      <c r="O68" s="55" t="s">
        <v>65</v>
      </c>
      <c r="P68" s="20">
        <v>48</v>
      </c>
      <c r="Q68" s="56">
        <v>106.9</v>
      </c>
      <c r="R68" s="20">
        <v>239528</v>
      </c>
      <c r="S68" s="20">
        <v>2349</v>
      </c>
      <c r="T68" s="220">
        <v>16</v>
      </c>
      <c r="U68" s="56">
        <v>141</v>
      </c>
      <c r="V68" s="20">
        <v>274125</v>
      </c>
      <c r="W68" s="20">
        <v>2118</v>
      </c>
      <c r="X68" s="20">
        <v>32</v>
      </c>
      <c r="Y68" s="56">
        <v>89.9</v>
      </c>
      <c r="Z68" s="20">
        <v>222229</v>
      </c>
      <c r="AA68" s="20">
        <v>2464</v>
      </c>
      <c r="AC68" s="55" t="s">
        <v>65</v>
      </c>
      <c r="AD68" s="20">
        <f t="shared" si="10"/>
        <v>-14</v>
      </c>
      <c r="AE68" s="56">
        <f t="shared" si="11"/>
        <v>3.0714467117873259</v>
      </c>
      <c r="AF68" s="20">
        <f t="shared" si="12"/>
        <v>17.252593607942789</v>
      </c>
      <c r="AG68" s="20">
        <f t="shared" si="13"/>
        <v>8.106376028759243</v>
      </c>
      <c r="AH68" s="20">
        <f t="shared" si="1"/>
        <v>6</v>
      </c>
      <c r="AI68" s="56">
        <f t="shared" si="2"/>
        <v>-36.230461083786871</v>
      </c>
      <c r="AJ68" s="56">
        <f t="shared" si="3"/>
        <v>-6.1644226380648046</v>
      </c>
      <c r="AK68" s="56">
        <f t="shared" si="4"/>
        <v>28.782267255553712</v>
      </c>
      <c r="AL68" s="20">
        <f t="shared" si="5"/>
        <v>-20</v>
      </c>
      <c r="AM68" s="56">
        <f t="shared" si="6"/>
        <v>10.797997323299237</v>
      </c>
      <c r="AN68" s="56">
        <f t="shared" si="7"/>
        <v>17.532342247222857</v>
      </c>
      <c r="AO68" s="56">
        <f t="shared" si="8"/>
        <v>8.8203148235146838</v>
      </c>
    </row>
    <row r="69" spans="1:41" ht="14.1" customHeight="1">
      <c r="A69" s="55" t="s">
        <v>66</v>
      </c>
      <c r="B69" s="20">
        <f t="shared" ref="B69:M70" si="73">C129</f>
        <v>4</v>
      </c>
      <c r="C69" s="56">
        <f t="shared" si="73"/>
        <v>133.25624999999999</v>
      </c>
      <c r="D69" s="20">
        <f t="shared" si="73"/>
        <v>158500</v>
      </c>
      <c r="E69" s="20">
        <f t="shared" si="73"/>
        <v>1258.7790416872358</v>
      </c>
      <c r="F69" s="20">
        <f t="shared" si="73"/>
        <v>4</v>
      </c>
      <c r="G69" s="56">
        <f t="shared" si="73"/>
        <v>133.25624999999999</v>
      </c>
      <c r="H69" s="20">
        <f t="shared" si="73"/>
        <v>158500</v>
      </c>
      <c r="I69" s="20">
        <f t="shared" si="73"/>
        <v>1258.7790416872358</v>
      </c>
      <c r="J69" s="20">
        <f t="shared" si="73"/>
        <v>0</v>
      </c>
      <c r="K69" s="56">
        <f t="shared" si="73"/>
        <v>0</v>
      </c>
      <c r="L69" s="20">
        <f t="shared" si="73"/>
        <v>0</v>
      </c>
      <c r="M69" s="20">
        <f t="shared" si="73"/>
        <v>0</v>
      </c>
      <c r="O69" s="55" t="s">
        <v>66</v>
      </c>
      <c r="P69" s="20">
        <v>26</v>
      </c>
      <c r="Q69" s="56">
        <v>155.6</v>
      </c>
      <c r="R69" s="20">
        <v>202577</v>
      </c>
      <c r="S69" s="20">
        <v>1402</v>
      </c>
      <c r="T69" s="220">
        <v>22</v>
      </c>
      <c r="U69" s="56">
        <v>171.2</v>
      </c>
      <c r="V69" s="20">
        <v>211364</v>
      </c>
      <c r="W69" s="20">
        <v>1256</v>
      </c>
      <c r="X69" s="20">
        <v>4</v>
      </c>
      <c r="Y69" s="56">
        <v>69.900000000000006</v>
      </c>
      <c r="Z69" s="20">
        <v>154250</v>
      </c>
      <c r="AA69" s="20">
        <v>2206</v>
      </c>
      <c r="AC69" s="55" t="s">
        <v>66</v>
      </c>
      <c r="AD69" s="20">
        <f t="shared" si="10"/>
        <v>22</v>
      </c>
      <c r="AE69" s="56">
        <f t="shared" si="11"/>
        <v>16.767506214530275</v>
      </c>
      <c r="AF69" s="20">
        <f t="shared" si="12"/>
        <v>27.808832807570976</v>
      </c>
      <c r="AG69" s="20">
        <f t="shared" si="13"/>
        <v>11.377767945738469</v>
      </c>
      <c r="AH69" s="20">
        <f t="shared" ref="AH69:AH70" si="74">T69-F69</f>
        <v>18</v>
      </c>
      <c r="AI69" s="56">
        <f t="shared" ref="AI69" si="75">(U69-G69)/G69*100</f>
        <v>28.474274189765957</v>
      </c>
      <c r="AJ69" s="56">
        <f t="shared" ref="AJ69" si="76">(V69-H69)/H69*100</f>
        <v>33.35268138801262</v>
      </c>
      <c r="AK69" s="56">
        <f t="shared" ref="AK69" si="77">(W69-I69)/I69*100</f>
        <v>-0.2207727961144671</v>
      </c>
      <c r="AL69" s="20">
        <f t="shared" ref="AL69:AL74" si="78">X69-J69</f>
        <v>4</v>
      </c>
      <c r="AM69" s="56"/>
      <c r="AN69" s="56"/>
      <c r="AO69" s="56"/>
    </row>
    <row r="70" spans="1:41" ht="14.1" customHeight="1">
      <c r="A70" s="55" t="s">
        <v>67</v>
      </c>
      <c r="B70" s="20">
        <f t="shared" si="73"/>
        <v>51</v>
      </c>
      <c r="C70" s="56">
        <f t="shared" si="73"/>
        <v>58.357866666666695</v>
      </c>
      <c r="D70" s="20">
        <f t="shared" si="73"/>
        <v>89794.588235294112</v>
      </c>
      <c r="E70" s="20">
        <f t="shared" si="73"/>
        <v>1494.5983596039719</v>
      </c>
      <c r="F70" s="20">
        <f t="shared" si="73"/>
        <v>0</v>
      </c>
      <c r="G70" s="56">
        <f t="shared" si="73"/>
        <v>0</v>
      </c>
      <c r="H70" s="20">
        <f t="shared" si="73"/>
        <v>0</v>
      </c>
      <c r="I70" s="20">
        <f t="shared" si="73"/>
        <v>0</v>
      </c>
      <c r="J70" s="20">
        <f t="shared" si="73"/>
        <v>51</v>
      </c>
      <c r="K70" s="56">
        <f t="shared" si="73"/>
        <v>58.357866666666695</v>
      </c>
      <c r="L70" s="20">
        <f t="shared" si="73"/>
        <v>89794.588235294112</v>
      </c>
      <c r="M70" s="20">
        <f t="shared" si="73"/>
        <v>1494.5983596039719</v>
      </c>
      <c r="O70" s="55" t="s">
        <v>67</v>
      </c>
      <c r="P70" s="20">
        <v>71</v>
      </c>
      <c r="Q70" s="56">
        <v>79</v>
      </c>
      <c r="R70" s="20">
        <v>168738</v>
      </c>
      <c r="S70" s="20">
        <v>1919</v>
      </c>
      <c r="T70" s="220">
        <v>11</v>
      </c>
      <c r="U70" s="56">
        <v>165.4</v>
      </c>
      <c r="V70" s="20">
        <v>492727</v>
      </c>
      <c r="W70" s="20">
        <v>3001</v>
      </c>
      <c r="X70" s="20">
        <v>60</v>
      </c>
      <c r="Y70" s="56">
        <v>63.1</v>
      </c>
      <c r="Z70" s="20">
        <v>109340</v>
      </c>
      <c r="AA70" s="20">
        <v>1721</v>
      </c>
      <c r="AC70" s="55" t="s">
        <v>67</v>
      </c>
      <c r="AD70" s="20">
        <f t="shared" ref="AD70:AD74" si="79">P70-B70</f>
        <v>20</v>
      </c>
      <c r="AE70" s="56">
        <f t="shared" ref="AE70:AE74" si="80">(Q70-C70)/C70*100</f>
        <v>35.371637985395793</v>
      </c>
      <c r="AF70" s="20">
        <f t="shared" ref="AF70:AF74" si="81">(R70-D70)/D70*100</f>
        <v>87.915556289256287</v>
      </c>
      <c r="AG70" s="20">
        <f t="shared" ref="AG70:AG74" si="82">(S70-E70)/E70*100</f>
        <v>28.395698260265927</v>
      </c>
      <c r="AH70" s="20">
        <f t="shared" si="74"/>
        <v>11</v>
      </c>
      <c r="AI70" s="56"/>
      <c r="AJ70" s="56"/>
      <c r="AK70" s="56"/>
      <c r="AL70" s="20">
        <f t="shared" si="78"/>
        <v>9</v>
      </c>
      <c r="AM70" s="56">
        <f t="shared" ref="AM70:AM74" si="83">(Y70-K70)/K70*100</f>
        <v>8.1259538845376547</v>
      </c>
      <c r="AN70" s="56">
        <f t="shared" ref="AN70:AN74" si="84">(Z70-L70)/L70*100</f>
        <v>21.766803711477444</v>
      </c>
      <c r="AO70" s="56">
        <f t="shared" ref="AO70:AO74" si="85">(AA70-M70)/M70*100</f>
        <v>15.147992030181168</v>
      </c>
    </row>
    <row r="71" spans="1:41" ht="14.1" customHeight="1">
      <c r="A71" s="5" t="s">
        <v>68</v>
      </c>
      <c r="B71" s="17">
        <f>C149</f>
        <v>66</v>
      </c>
      <c r="C71" s="54">
        <f t="shared" ref="C71:M71" si="86">D149</f>
        <v>73.536793874697111</v>
      </c>
      <c r="D71" s="17">
        <f t="shared" si="86"/>
        <v>65491.943164362514</v>
      </c>
      <c r="E71" s="17">
        <f t="shared" si="86"/>
        <v>894.81975487517855</v>
      </c>
      <c r="F71" s="17">
        <f t="shared" si="86"/>
        <v>0</v>
      </c>
      <c r="G71" s="54">
        <f t="shared" si="86"/>
        <v>0</v>
      </c>
      <c r="H71" s="17">
        <f t="shared" si="86"/>
        <v>0</v>
      </c>
      <c r="I71" s="17">
        <f t="shared" si="86"/>
        <v>0</v>
      </c>
      <c r="J71" s="17">
        <f t="shared" si="86"/>
        <v>66</v>
      </c>
      <c r="K71" s="54">
        <f t="shared" si="86"/>
        <v>73.536793874697111</v>
      </c>
      <c r="L71" s="17">
        <f t="shared" si="86"/>
        <v>65491.943164362514</v>
      </c>
      <c r="M71" s="17">
        <f t="shared" si="86"/>
        <v>894.81975487517855</v>
      </c>
      <c r="O71" s="5" t="s">
        <v>68</v>
      </c>
      <c r="P71" s="17">
        <v>46</v>
      </c>
      <c r="Q71" s="54">
        <v>69.900000000000006</v>
      </c>
      <c r="R71" s="17">
        <v>69276</v>
      </c>
      <c r="S71" s="17">
        <v>1062</v>
      </c>
      <c r="T71" s="219" t="s">
        <v>458</v>
      </c>
      <c r="U71" s="54" t="s">
        <v>458</v>
      </c>
      <c r="V71" s="17" t="s">
        <v>458</v>
      </c>
      <c r="W71" s="17" t="s">
        <v>458</v>
      </c>
      <c r="X71" s="17">
        <v>46</v>
      </c>
      <c r="Y71" s="54">
        <v>69.900000000000006</v>
      </c>
      <c r="Z71" s="17">
        <v>69276</v>
      </c>
      <c r="AA71" s="17">
        <v>1062</v>
      </c>
      <c r="AC71" s="5" t="s">
        <v>68</v>
      </c>
      <c r="AD71" s="17">
        <f t="shared" si="79"/>
        <v>-20</v>
      </c>
      <c r="AE71" s="54">
        <f t="shared" si="80"/>
        <v>-4.9455431533961267</v>
      </c>
      <c r="AF71" s="17">
        <f t="shared" si="81"/>
        <v>5.7778967195106574</v>
      </c>
      <c r="AG71" s="17">
        <f t="shared" si="82"/>
        <v>18.683119613082525</v>
      </c>
      <c r="AH71" s="17"/>
      <c r="AI71" s="54"/>
      <c r="AJ71" s="54"/>
      <c r="AK71" s="54"/>
      <c r="AL71" s="17">
        <f t="shared" si="78"/>
        <v>-20</v>
      </c>
      <c r="AM71" s="54">
        <f t="shared" si="83"/>
        <v>-4.9455431533961267</v>
      </c>
      <c r="AN71" s="54">
        <f t="shared" si="84"/>
        <v>5.7778967195106574</v>
      </c>
      <c r="AO71" s="54">
        <f t="shared" si="85"/>
        <v>18.683119613082525</v>
      </c>
    </row>
    <row r="72" spans="1:41" ht="14.1" customHeight="1">
      <c r="A72" s="55" t="s">
        <v>69</v>
      </c>
      <c r="B72" s="20">
        <f>C131</f>
        <v>21</v>
      </c>
      <c r="C72" s="56">
        <f t="shared" ref="C72:M72" si="87">D131</f>
        <v>76.47121504761904</v>
      </c>
      <c r="D72" s="20">
        <f t="shared" si="87"/>
        <v>75031.428571428565</v>
      </c>
      <c r="E72" s="20">
        <f t="shared" si="87"/>
        <v>981.15095000681924</v>
      </c>
      <c r="F72" s="20">
        <f t="shared" si="87"/>
        <v>0</v>
      </c>
      <c r="G72" s="56">
        <f t="shared" si="87"/>
        <v>0</v>
      </c>
      <c r="H72" s="20">
        <f t="shared" si="87"/>
        <v>0</v>
      </c>
      <c r="I72" s="20">
        <f t="shared" si="87"/>
        <v>0</v>
      </c>
      <c r="J72" s="20">
        <f t="shared" si="87"/>
        <v>21</v>
      </c>
      <c r="K72" s="56">
        <f t="shared" si="87"/>
        <v>76.47121504761904</v>
      </c>
      <c r="L72" s="20">
        <f t="shared" si="87"/>
        <v>75031.428571428565</v>
      </c>
      <c r="M72" s="20">
        <f t="shared" si="87"/>
        <v>981.15095000681924</v>
      </c>
      <c r="O72" s="55" t="s">
        <v>69</v>
      </c>
      <c r="P72" s="20">
        <v>16</v>
      </c>
      <c r="Q72" s="56">
        <v>80.2</v>
      </c>
      <c r="R72" s="20">
        <v>81313</v>
      </c>
      <c r="S72" s="20">
        <v>1068</v>
      </c>
      <c r="T72" s="220" t="s">
        <v>458</v>
      </c>
      <c r="U72" s="56" t="s">
        <v>458</v>
      </c>
      <c r="V72" s="20" t="s">
        <v>458</v>
      </c>
      <c r="W72" s="20" t="s">
        <v>458</v>
      </c>
      <c r="X72" s="20">
        <v>16</v>
      </c>
      <c r="Y72" s="56">
        <v>80.2</v>
      </c>
      <c r="Z72" s="20">
        <v>81313</v>
      </c>
      <c r="AA72" s="20">
        <v>1068</v>
      </c>
      <c r="AC72" s="55" t="s">
        <v>69</v>
      </c>
      <c r="AD72" s="20">
        <f t="shared" si="79"/>
        <v>-5</v>
      </c>
      <c r="AE72" s="56">
        <f t="shared" si="80"/>
        <v>4.8760634312649902</v>
      </c>
      <c r="AF72" s="20">
        <f t="shared" si="81"/>
        <v>8.3719203381440241</v>
      </c>
      <c r="AG72" s="20">
        <f t="shared" si="82"/>
        <v>8.8517521175082319</v>
      </c>
      <c r="AH72" s="20"/>
      <c r="AI72" s="56"/>
      <c r="AJ72" s="56"/>
      <c r="AK72" s="56"/>
      <c r="AL72" s="20">
        <f t="shared" si="78"/>
        <v>-5</v>
      </c>
      <c r="AM72" s="56">
        <f t="shared" si="83"/>
        <v>4.8760634312649902</v>
      </c>
      <c r="AN72" s="56">
        <f t="shared" si="84"/>
        <v>8.3719203381440241</v>
      </c>
      <c r="AO72" s="56">
        <f t="shared" si="85"/>
        <v>8.8517521175082319</v>
      </c>
    </row>
    <row r="73" spans="1:41" ht="14.1" customHeight="1">
      <c r="A73" s="55" t="s">
        <v>70</v>
      </c>
      <c r="B73" s="20">
        <f t="shared" ref="B73:M74" si="88">C132</f>
        <v>31</v>
      </c>
      <c r="C73" s="56">
        <f t="shared" si="88"/>
        <v>73.519015451612901</v>
      </c>
      <c r="D73" s="20">
        <f t="shared" si="88"/>
        <v>50387.258064516129</v>
      </c>
      <c r="E73" s="20">
        <f t="shared" si="88"/>
        <v>689.62688501501441</v>
      </c>
      <c r="F73" s="20">
        <f t="shared" si="88"/>
        <v>0</v>
      </c>
      <c r="G73" s="56">
        <f t="shared" si="88"/>
        <v>0</v>
      </c>
      <c r="H73" s="20">
        <f t="shared" si="88"/>
        <v>0</v>
      </c>
      <c r="I73" s="20">
        <f t="shared" si="88"/>
        <v>0</v>
      </c>
      <c r="J73" s="20">
        <f t="shared" si="88"/>
        <v>31</v>
      </c>
      <c r="K73" s="56">
        <f t="shared" si="88"/>
        <v>73.519015451612901</v>
      </c>
      <c r="L73" s="20">
        <f t="shared" si="88"/>
        <v>50387.258064516129</v>
      </c>
      <c r="M73" s="20">
        <f t="shared" si="88"/>
        <v>689.62688501501441</v>
      </c>
      <c r="O73" s="55" t="s">
        <v>70</v>
      </c>
      <c r="P73" s="20">
        <v>17</v>
      </c>
      <c r="Q73" s="56">
        <v>71.7</v>
      </c>
      <c r="R73" s="20">
        <v>52976</v>
      </c>
      <c r="S73" s="20">
        <v>771</v>
      </c>
      <c r="T73" s="220" t="s">
        <v>458</v>
      </c>
      <c r="U73" s="56" t="s">
        <v>458</v>
      </c>
      <c r="V73" s="20" t="s">
        <v>458</v>
      </c>
      <c r="W73" s="20" t="s">
        <v>458</v>
      </c>
      <c r="X73" s="20">
        <v>17</v>
      </c>
      <c r="Y73" s="56">
        <v>71.7</v>
      </c>
      <c r="Z73" s="20">
        <v>52976</v>
      </c>
      <c r="AA73" s="20">
        <v>771</v>
      </c>
      <c r="AC73" s="55" t="s">
        <v>70</v>
      </c>
      <c r="AD73" s="20">
        <f t="shared" si="79"/>
        <v>-14</v>
      </c>
      <c r="AE73" s="56">
        <f t="shared" si="80"/>
        <v>-2.4742108425133869</v>
      </c>
      <c r="AF73" s="20">
        <f t="shared" si="81"/>
        <v>5.1376916207054402</v>
      </c>
      <c r="AG73" s="20">
        <f t="shared" si="82"/>
        <v>11.799585653220865</v>
      </c>
      <c r="AH73" s="20"/>
      <c r="AI73" s="56"/>
      <c r="AJ73" s="56"/>
      <c r="AK73" s="56"/>
      <c r="AL73" s="20">
        <f t="shared" si="78"/>
        <v>-14</v>
      </c>
      <c r="AM73" s="56">
        <f t="shared" si="83"/>
        <v>-2.4742108425133869</v>
      </c>
      <c r="AN73" s="56">
        <f t="shared" si="84"/>
        <v>5.1376916207054402</v>
      </c>
      <c r="AO73" s="56">
        <f t="shared" si="85"/>
        <v>11.799585653220865</v>
      </c>
    </row>
    <row r="74" spans="1:41" ht="14.1" customHeight="1">
      <c r="A74" s="55" t="s">
        <v>71</v>
      </c>
      <c r="B74" s="20">
        <f t="shared" si="88"/>
        <v>14</v>
      </c>
      <c r="C74" s="56">
        <f t="shared" si="88"/>
        <v>70.620151124859404</v>
      </c>
      <c r="D74" s="20">
        <f t="shared" si="88"/>
        <v>71057.142857142855</v>
      </c>
      <c r="E74" s="20">
        <f t="shared" si="88"/>
        <v>1013.681429603702</v>
      </c>
      <c r="F74" s="20">
        <f t="shared" si="88"/>
        <v>0</v>
      </c>
      <c r="G74" s="56">
        <f t="shared" si="88"/>
        <v>0</v>
      </c>
      <c r="H74" s="20">
        <f t="shared" si="88"/>
        <v>0</v>
      </c>
      <c r="I74" s="20">
        <f t="shared" si="88"/>
        <v>0</v>
      </c>
      <c r="J74" s="20">
        <f t="shared" si="88"/>
        <v>14</v>
      </c>
      <c r="K74" s="56">
        <f t="shared" si="88"/>
        <v>70.620151124859404</v>
      </c>
      <c r="L74" s="20">
        <f t="shared" si="88"/>
        <v>71057.142857142855</v>
      </c>
      <c r="M74" s="20">
        <f t="shared" si="88"/>
        <v>1013.681429603702</v>
      </c>
      <c r="O74" s="55" t="s">
        <v>71</v>
      </c>
      <c r="P74" s="20">
        <v>13</v>
      </c>
      <c r="Q74" s="56">
        <v>54.9</v>
      </c>
      <c r="R74" s="20">
        <v>75778</v>
      </c>
      <c r="S74" s="20">
        <v>1435</v>
      </c>
      <c r="T74" s="220" t="s">
        <v>458</v>
      </c>
      <c r="U74" s="56" t="s">
        <v>458</v>
      </c>
      <c r="V74" s="20" t="s">
        <v>458</v>
      </c>
      <c r="W74" s="20" t="s">
        <v>458</v>
      </c>
      <c r="X74" s="20">
        <v>13</v>
      </c>
      <c r="Y74" s="56">
        <v>54.9</v>
      </c>
      <c r="Z74" s="20">
        <v>75778</v>
      </c>
      <c r="AA74" s="20">
        <v>1435</v>
      </c>
      <c r="AC74" s="55" t="s">
        <v>71</v>
      </c>
      <c r="AD74" s="20">
        <f t="shared" si="79"/>
        <v>-1</v>
      </c>
      <c r="AE74" s="56">
        <f t="shared" si="80"/>
        <v>-22.260149368790668</v>
      </c>
      <c r="AF74" s="20">
        <f t="shared" si="81"/>
        <v>6.6437474869320496</v>
      </c>
      <c r="AG74" s="20">
        <f t="shared" si="82"/>
        <v>41.563212868663499</v>
      </c>
      <c r="AH74" s="20"/>
      <c r="AI74" s="56"/>
      <c r="AJ74" s="56"/>
      <c r="AK74" s="56"/>
      <c r="AL74" s="20">
        <f t="shared" si="78"/>
        <v>-1</v>
      </c>
      <c r="AM74" s="56">
        <f t="shared" si="83"/>
        <v>-22.260149368790668</v>
      </c>
      <c r="AN74" s="56">
        <f t="shared" si="84"/>
        <v>6.6437474869320496</v>
      </c>
      <c r="AO74" s="56">
        <f t="shared" si="85"/>
        <v>41.563212868663499</v>
      </c>
    </row>
    <row r="75" spans="1:41" ht="14.1" customHeight="1"/>
    <row r="77" spans="1:41" hidden="1">
      <c r="A77" s="57" t="s">
        <v>273</v>
      </c>
      <c r="B77" s="57" t="s">
        <v>274</v>
      </c>
      <c r="C77" s="57" t="s">
        <v>277</v>
      </c>
      <c r="D77" s="57" t="s">
        <v>278</v>
      </c>
      <c r="E77" s="57" t="s">
        <v>279</v>
      </c>
      <c r="F77" s="57" t="s">
        <v>280</v>
      </c>
      <c r="G77" s="57" t="s">
        <v>281</v>
      </c>
      <c r="H77" s="57" t="s">
        <v>282</v>
      </c>
      <c r="I77" s="57" t="s">
        <v>283</v>
      </c>
      <c r="J77" s="57" t="s">
        <v>284</v>
      </c>
      <c r="K77" s="57" t="s">
        <v>285</v>
      </c>
      <c r="L77" s="57" t="s">
        <v>286</v>
      </c>
      <c r="M77" s="57" t="s">
        <v>287</v>
      </c>
      <c r="N77" s="57" t="s">
        <v>288</v>
      </c>
    </row>
    <row r="78" spans="1:41" hidden="1">
      <c r="A78" s="58">
        <v>0</v>
      </c>
      <c r="B78" s="59" t="s">
        <v>73</v>
      </c>
      <c r="C78" s="58">
        <v>832</v>
      </c>
      <c r="D78" s="60">
        <v>90.554024499116181</v>
      </c>
      <c r="E78" s="60">
        <v>658091.38505537296</v>
      </c>
      <c r="F78" s="60">
        <v>6822.5095841478906</v>
      </c>
      <c r="G78" s="58">
        <v>10</v>
      </c>
      <c r="H78" s="60">
        <v>389.07795275590553</v>
      </c>
      <c r="I78" s="60">
        <v>2840000</v>
      </c>
      <c r="J78" s="60">
        <v>6262.2070805568537</v>
      </c>
      <c r="K78" s="58">
        <v>822</v>
      </c>
      <c r="L78" s="60">
        <v>86.78001782077493</v>
      </c>
      <c r="M78" s="60">
        <v>628486.11212532374</v>
      </c>
      <c r="N78" s="60">
        <v>6830.1744610779997</v>
      </c>
    </row>
    <row r="79" spans="1:41" hidden="1">
      <c r="A79" s="58">
        <v>1</v>
      </c>
      <c r="B79" s="59" t="s">
        <v>5</v>
      </c>
      <c r="C79" s="58">
        <v>63</v>
      </c>
      <c r="D79" s="60">
        <v>98.475536807899005</v>
      </c>
      <c r="E79" s="60">
        <v>377738.06349206349</v>
      </c>
      <c r="F79" s="60">
        <v>4035.5032198763884</v>
      </c>
      <c r="G79" s="61"/>
      <c r="H79" s="61"/>
      <c r="I79" s="61"/>
      <c r="J79" s="61"/>
      <c r="K79" s="58">
        <v>63</v>
      </c>
      <c r="L79" s="60">
        <v>98.475536807899005</v>
      </c>
      <c r="M79" s="60">
        <v>377738.06349206349</v>
      </c>
      <c r="N79" s="60">
        <v>4035.5032198763884</v>
      </c>
    </row>
    <row r="80" spans="1:41" ht="21" hidden="1">
      <c r="A80" s="58">
        <v>1</v>
      </c>
      <c r="B80" s="59" t="s">
        <v>6</v>
      </c>
      <c r="C80" s="58">
        <v>17</v>
      </c>
      <c r="D80" s="60">
        <v>80.218214338482156</v>
      </c>
      <c r="E80" s="60">
        <v>325927.4117647059</v>
      </c>
      <c r="F80" s="60">
        <v>4203.4587501353499</v>
      </c>
      <c r="G80" s="58">
        <v>1</v>
      </c>
      <c r="H80" s="60">
        <v>149.24409448818898</v>
      </c>
      <c r="I80" s="60">
        <v>550000</v>
      </c>
      <c r="J80" s="60">
        <v>3685.2379444972039</v>
      </c>
      <c r="K80" s="58">
        <v>16</v>
      </c>
      <c r="L80" s="60">
        <v>75.904096829125464</v>
      </c>
      <c r="M80" s="60">
        <v>311922.875</v>
      </c>
      <c r="N80" s="60">
        <v>4235.8475504877342</v>
      </c>
    </row>
    <row r="81" spans="1:14" ht="21" hidden="1">
      <c r="A81" s="58">
        <v>1</v>
      </c>
      <c r="B81" s="59" t="s">
        <v>7</v>
      </c>
      <c r="C81" s="58">
        <v>2</v>
      </c>
      <c r="D81" s="60">
        <v>93.5</v>
      </c>
      <c r="E81" s="60">
        <v>388000</v>
      </c>
      <c r="F81" s="60">
        <v>4149.7753415000006</v>
      </c>
      <c r="G81" s="61"/>
      <c r="H81" s="61"/>
      <c r="I81" s="61"/>
      <c r="J81" s="61"/>
      <c r="K81" s="58">
        <v>2</v>
      </c>
      <c r="L81" s="60">
        <v>93.5</v>
      </c>
      <c r="M81" s="60">
        <v>388000</v>
      </c>
      <c r="N81" s="60">
        <v>4149.7753415000006</v>
      </c>
    </row>
    <row r="82" spans="1:14" ht="21" hidden="1">
      <c r="A82" s="58">
        <v>1</v>
      </c>
      <c r="B82" s="59" t="s">
        <v>8</v>
      </c>
      <c r="C82" s="58">
        <v>43</v>
      </c>
      <c r="D82" s="60">
        <v>89.153922287850847</v>
      </c>
      <c r="E82" s="60">
        <v>302342.77500000002</v>
      </c>
      <c r="F82" s="60">
        <v>3545.0840972528795</v>
      </c>
      <c r="G82" s="61"/>
      <c r="H82" s="61"/>
      <c r="I82" s="61"/>
      <c r="J82" s="61"/>
      <c r="K82" s="58">
        <v>43</v>
      </c>
      <c r="L82" s="60">
        <v>89.153922287850847</v>
      </c>
      <c r="M82" s="60">
        <v>302342.77500000002</v>
      </c>
      <c r="N82" s="60">
        <v>3545.0840972528795</v>
      </c>
    </row>
    <row r="83" spans="1:14" ht="21" hidden="1">
      <c r="A83" s="58">
        <v>1</v>
      </c>
      <c r="B83" s="59" t="s">
        <v>275</v>
      </c>
      <c r="C83" s="58">
        <v>27</v>
      </c>
      <c r="D83" s="60">
        <v>85.554593763634841</v>
      </c>
      <c r="E83" s="60">
        <v>302308.62962962961</v>
      </c>
      <c r="F83" s="60">
        <v>3547.2102604119837</v>
      </c>
      <c r="G83" s="61"/>
      <c r="H83" s="61"/>
      <c r="I83" s="61"/>
      <c r="J83" s="61"/>
      <c r="K83" s="58">
        <v>27</v>
      </c>
      <c r="L83" s="60">
        <v>85.554593763634841</v>
      </c>
      <c r="M83" s="60">
        <v>302308.62962962961</v>
      </c>
      <c r="N83" s="60">
        <v>3547.2102604119837</v>
      </c>
    </row>
    <row r="84" spans="1:14" ht="21" hidden="1">
      <c r="A84" s="58">
        <v>1</v>
      </c>
      <c r="B84" s="59" t="s">
        <v>10</v>
      </c>
      <c r="C84" s="58">
        <v>18</v>
      </c>
      <c r="D84" s="60">
        <v>80.178633678542099</v>
      </c>
      <c r="E84" s="60">
        <v>305872.22222222225</v>
      </c>
      <c r="F84" s="60">
        <v>3972.4029552449992</v>
      </c>
      <c r="G84" s="61"/>
      <c r="H84" s="61"/>
      <c r="I84" s="61"/>
      <c r="J84" s="61"/>
      <c r="K84" s="58">
        <v>18</v>
      </c>
      <c r="L84" s="60">
        <v>80.178633678542099</v>
      </c>
      <c r="M84" s="60">
        <v>305872.22222222225</v>
      </c>
      <c r="N84" s="60">
        <v>3972.4029552449992</v>
      </c>
    </row>
    <row r="85" spans="1:14" hidden="1">
      <c r="A85" s="58">
        <v>1</v>
      </c>
      <c r="B85" s="59" t="s">
        <v>11</v>
      </c>
      <c r="C85" s="58">
        <v>5</v>
      </c>
      <c r="D85" s="60">
        <v>94.065162519685032</v>
      </c>
      <c r="E85" s="60">
        <v>416200</v>
      </c>
      <c r="F85" s="60">
        <v>4468.7194599719323</v>
      </c>
      <c r="G85" s="61"/>
      <c r="H85" s="61"/>
      <c r="I85" s="61"/>
      <c r="J85" s="61"/>
      <c r="K85" s="58">
        <v>5</v>
      </c>
      <c r="L85" s="60">
        <v>94.065162519685032</v>
      </c>
      <c r="M85" s="60">
        <v>416200</v>
      </c>
      <c r="N85" s="60">
        <v>4468.7194599719323</v>
      </c>
    </row>
    <row r="86" spans="1:14" ht="21" hidden="1">
      <c r="A86" s="58">
        <v>1</v>
      </c>
      <c r="B86" s="59" t="s">
        <v>12</v>
      </c>
      <c r="C86" s="58">
        <v>27</v>
      </c>
      <c r="D86" s="60">
        <v>136.85445475123939</v>
      </c>
      <c r="E86" s="60">
        <v>422962.96296296298</v>
      </c>
      <c r="F86" s="60">
        <v>3245.4675020353161</v>
      </c>
      <c r="G86" s="61"/>
      <c r="H86" s="61"/>
      <c r="I86" s="61"/>
      <c r="J86" s="61"/>
      <c r="K86" s="58">
        <v>27</v>
      </c>
      <c r="L86" s="60">
        <v>136.85445475123939</v>
      </c>
      <c r="M86" s="60">
        <v>422962.96296296298</v>
      </c>
      <c r="N86" s="60">
        <v>3245.4675020353161</v>
      </c>
    </row>
    <row r="87" spans="1:14" ht="21" hidden="1">
      <c r="A87" s="58">
        <v>1</v>
      </c>
      <c r="B87" s="59" t="s">
        <v>13</v>
      </c>
      <c r="C87" s="58">
        <v>3</v>
      </c>
      <c r="D87" s="60">
        <v>162.25833333333333</v>
      </c>
      <c r="E87" s="60">
        <v>372666.66666666669</v>
      </c>
      <c r="F87" s="60">
        <v>2306.3716924322275</v>
      </c>
      <c r="G87" s="58">
        <v>2</v>
      </c>
      <c r="H87" s="60">
        <v>192.5</v>
      </c>
      <c r="I87" s="60">
        <v>440000</v>
      </c>
      <c r="J87" s="60">
        <v>2290.3116531165315</v>
      </c>
      <c r="K87" s="58">
        <v>1</v>
      </c>
      <c r="L87" s="60">
        <v>101.77500000000001</v>
      </c>
      <c r="M87" s="60">
        <v>238000</v>
      </c>
      <c r="N87" s="60">
        <v>2338.4917710636205</v>
      </c>
    </row>
    <row r="88" spans="1:14" ht="21" hidden="1">
      <c r="A88" s="58">
        <v>2</v>
      </c>
      <c r="B88" s="59" t="s">
        <v>15</v>
      </c>
      <c r="C88" s="58">
        <v>4</v>
      </c>
      <c r="D88" s="60">
        <v>137.68308956692914</v>
      </c>
      <c r="E88" s="60">
        <v>369950</v>
      </c>
      <c r="F88" s="60">
        <v>2837.3302464847798</v>
      </c>
      <c r="G88" s="58">
        <v>2</v>
      </c>
      <c r="H88" s="60">
        <v>198.99212598425197</v>
      </c>
      <c r="I88" s="60">
        <v>495000</v>
      </c>
      <c r="J88" s="60">
        <v>2487.5356125356125</v>
      </c>
      <c r="K88" s="58">
        <v>2</v>
      </c>
      <c r="L88" s="60">
        <v>76.374053149606297</v>
      </c>
      <c r="M88" s="60">
        <v>244900</v>
      </c>
      <c r="N88" s="60">
        <v>3187.1248804339475</v>
      </c>
    </row>
    <row r="89" spans="1:14" hidden="1">
      <c r="A89" s="58">
        <v>2</v>
      </c>
      <c r="B89" s="59" t="s">
        <v>16</v>
      </c>
      <c r="C89" s="58">
        <v>13</v>
      </c>
      <c r="D89" s="60">
        <v>160.32498144793618</v>
      </c>
      <c r="E89" s="60">
        <v>1113984</v>
      </c>
      <c r="F89" s="60">
        <v>5237.6538493650642</v>
      </c>
      <c r="G89" s="58">
        <v>4</v>
      </c>
      <c r="H89" s="60">
        <v>286.87964999999997</v>
      </c>
      <c r="I89" s="60">
        <v>2093714</v>
      </c>
      <c r="J89" s="60">
        <v>7297.6103656133637</v>
      </c>
      <c r="K89" s="58">
        <v>9</v>
      </c>
      <c r="L89" s="60">
        <v>104.07846209146338</v>
      </c>
      <c r="M89" s="60">
        <v>330200</v>
      </c>
      <c r="N89" s="60">
        <v>3589.6886363664235</v>
      </c>
    </row>
    <row r="90" spans="1:14" hidden="1">
      <c r="A90" s="58">
        <v>2</v>
      </c>
      <c r="B90" s="59" t="s">
        <v>17</v>
      </c>
      <c r="C90" s="58">
        <v>16</v>
      </c>
      <c r="D90" s="60">
        <v>119.47528422736218</v>
      </c>
      <c r="E90" s="60">
        <v>397647.5</v>
      </c>
      <c r="F90" s="60">
        <v>3522.3313473282583</v>
      </c>
      <c r="G90" s="58">
        <v>6</v>
      </c>
      <c r="H90" s="60">
        <v>162.41808398950133</v>
      </c>
      <c r="I90" s="60">
        <v>457626.66666666669</v>
      </c>
      <c r="J90" s="60">
        <v>3040.7332535202418</v>
      </c>
      <c r="K90" s="58">
        <v>10</v>
      </c>
      <c r="L90" s="60">
        <v>93.709604370078736</v>
      </c>
      <c r="M90" s="60">
        <v>361660</v>
      </c>
      <c r="N90" s="60">
        <v>3811.2902036130681</v>
      </c>
    </row>
    <row r="91" spans="1:14" hidden="1">
      <c r="A91" s="58">
        <v>2</v>
      </c>
      <c r="B91" s="59" t="s">
        <v>18</v>
      </c>
      <c r="C91" s="58">
        <v>32</v>
      </c>
      <c r="D91" s="60">
        <v>93.333312180118071</v>
      </c>
      <c r="E91" s="60">
        <v>356600</v>
      </c>
      <c r="F91" s="60">
        <v>3679.0956004760055</v>
      </c>
      <c r="G91" s="61"/>
      <c r="H91" s="61"/>
      <c r="I91" s="61"/>
      <c r="J91" s="61"/>
      <c r="K91" s="58">
        <v>32</v>
      </c>
      <c r="L91" s="60">
        <v>93.333312180118071</v>
      </c>
      <c r="M91" s="60">
        <v>356600</v>
      </c>
      <c r="N91" s="60">
        <v>3679.0956004760055</v>
      </c>
    </row>
    <row r="92" spans="1:14" hidden="1">
      <c r="A92" s="58">
        <v>2</v>
      </c>
      <c r="B92" s="59" t="s">
        <v>19</v>
      </c>
      <c r="C92" s="58">
        <v>10</v>
      </c>
      <c r="D92" s="60">
        <v>96.677952755905494</v>
      </c>
      <c r="E92" s="60">
        <v>305833.33333333331</v>
      </c>
      <c r="F92" s="60">
        <v>3052.2359400083369</v>
      </c>
      <c r="G92" s="61"/>
      <c r="H92" s="61"/>
      <c r="I92" s="61"/>
      <c r="J92" s="61"/>
      <c r="K92" s="58">
        <v>10</v>
      </c>
      <c r="L92" s="60">
        <v>96.677952755905494</v>
      </c>
      <c r="M92" s="60">
        <v>305833.33333333331</v>
      </c>
      <c r="N92" s="60">
        <v>3052.2359400083369</v>
      </c>
    </row>
    <row r="93" spans="1:14" hidden="1">
      <c r="A93" s="58">
        <v>2</v>
      </c>
      <c r="B93" s="59" t="s">
        <v>20</v>
      </c>
      <c r="C93" s="58">
        <v>45</v>
      </c>
      <c r="D93" s="60">
        <v>98.604697287839002</v>
      </c>
      <c r="E93" s="60">
        <v>257022.22222222222</v>
      </c>
      <c r="F93" s="60">
        <v>2652.7082595628585</v>
      </c>
      <c r="G93" s="61"/>
      <c r="H93" s="61"/>
      <c r="I93" s="61"/>
      <c r="J93" s="61"/>
      <c r="K93" s="58">
        <v>45</v>
      </c>
      <c r="L93" s="60">
        <v>98.604697287839002</v>
      </c>
      <c r="M93" s="60">
        <v>257022.22222222222</v>
      </c>
      <c r="N93" s="60">
        <v>2652.7082595628585</v>
      </c>
    </row>
    <row r="94" spans="1:14" ht="21" hidden="1">
      <c r="A94" s="58">
        <v>2</v>
      </c>
      <c r="B94" s="59" t="s">
        <v>21</v>
      </c>
      <c r="C94" s="58">
        <v>4</v>
      </c>
      <c r="D94" s="60">
        <v>86.36629921259842</v>
      </c>
      <c r="E94" s="60">
        <v>267500</v>
      </c>
      <c r="F94" s="60">
        <v>3113.9961421071494</v>
      </c>
      <c r="G94" s="61"/>
      <c r="H94" s="61"/>
      <c r="I94" s="61"/>
      <c r="J94" s="61"/>
      <c r="K94" s="58">
        <v>4</v>
      </c>
      <c r="L94" s="60">
        <v>86.36629921259842</v>
      </c>
      <c r="M94" s="60">
        <v>267500</v>
      </c>
      <c r="N94" s="60">
        <v>3113.9961421071494</v>
      </c>
    </row>
    <row r="95" spans="1:14" hidden="1">
      <c r="A95" s="58">
        <v>2</v>
      </c>
      <c r="B95" s="59" t="s">
        <v>22</v>
      </c>
      <c r="C95" s="58">
        <v>4</v>
      </c>
      <c r="D95" s="60">
        <v>106.23752007874015</v>
      </c>
      <c r="E95" s="60">
        <v>244018.75</v>
      </c>
      <c r="F95" s="60">
        <v>2428.8246046995596</v>
      </c>
      <c r="G95" s="61"/>
      <c r="H95" s="61"/>
      <c r="I95" s="61"/>
      <c r="J95" s="61"/>
      <c r="K95" s="58">
        <v>4</v>
      </c>
      <c r="L95" s="60">
        <v>106.23752007874015</v>
      </c>
      <c r="M95" s="60">
        <v>244018.75</v>
      </c>
      <c r="N95" s="60">
        <v>2428.8246046995596</v>
      </c>
    </row>
    <row r="96" spans="1:14" ht="21" hidden="1">
      <c r="A96" s="58">
        <v>2</v>
      </c>
      <c r="B96" s="59" t="s">
        <v>23</v>
      </c>
      <c r="C96" s="58">
        <v>3</v>
      </c>
      <c r="D96" s="60">
        <v>80.176870333068834</v>
      </c>
      <c r="E96" s="60">
        <v>191000</v>
      </c>
      <c r="F96" s="60">
        <v>2409.3299581611277</v>
      </c>
      <c r="G96" s="61"/>
      <c r="H96" s="61"/>
      <c r="I96" s="61"/>
      <c r="J96" s="61"/>
      <c r="K96" s="58">
        <v>3</v>
      </c>
      <c r="L96" s="60">
        <v>80.176870333068834</v>
      </c>
      <c r="M96" s="60">
        <v>191000</v>
      </c>
      <c r="N96" s="60">
        <v>2409.3299581611277</v>
      </c>
    </row>
    <row r="97" spans="1:14" ht="21" hidden="1">
      <c r="A97" s="58">
        <v>2</v>
      </c>
      <c r="B97" s="59" t="s">
        <v>24</v>
      </c>
      <c r="C97" s="58">
        <v>45</v>
      </c>
      <c r="D97" s="60">
        <v>101.8185593402375</v>
      </c>
      <c r="E97" s="60">
        <v>314440.22222222225</v>
      </c>
      <c r="F97" s="60">
        <v>3197.1539873321549</v>
      </c>
      <c r="G97" s="58">
        <v>7</v>
      </c>
      <c r="H97" s="60">
        <v>182.8042744656918</v>
      </c>
      <c r="I97" s="60">
        <v>493571.42857142858</v>
      </c>
      <c r="J97" s="60">
        <v>2704.5584255177428</v>
      </c>
      <c r="K97" s="58">
        <v>38</v>
      </c>
      <c r="L97" s="60">
        <v>86.900138132916993</v>
      </c>
      <c r="M97" s="60">
        <v>281442.36842105264</v>
      </c>
      <c r="N97" s="60">
        <v>3287.8952750348108</v>
      </c>
    </row>
    <row r="98" spans="1:14" ht="21" hidden="1">
      <c r="A98" s="58">
        <v>2</v>
      </c>
      <c r="B98" s="59" t="s">
        <v>25</v>
      </c>
      <c r="C98" s="58">
        <v>60</v>
      </c>
      <c r="D98" s="60">
        <v>141.79422068862024</v>
      </c>
      <c r="E98" s="60">
        <v>596097.43589743588</v>
      </c>
      <c r="F98" s="60">
        <v>3887.3727400552589</v>
      </c>
      <c r="G98" s="58">
        <v>3</v>
      </c>
      <c r="H98" s="60">
        <v>395.03084645669293</v>
      </c>
      <c r="I98" s="60">
        <v>1149000</v>
      </c>
      <c r="J98" s="60">
        <v>2932.5060477703814</v>
      </c>
      <c r="K98" s="58">
        <v>57</v>
      </c>
      <c r="L98" s="60">
        <v>128.46597722714276</v>
      </c>
      <c r="M98" s="60">
        <v>550022.22222222225</v>
      </c>
      <c r="N98" s="60">
        <v>3966.9449644123324</v>
      </c>
    </row>
    <row r="99" spans="1:14" hidden="1">
      <c r="A99" s="58">
        <v>2</v>
      </c>
      <c r="B99" s="59" t="s">
        <v>26</v>
      </c>
      <c r="C99" s="58">
        <v>23</v>
      </c>
      <c r="D99" s="60">
        <v>84.835389250256767</v>
      </c>
      <c r="E99" s="60">
        <v>274022.17391304346</v>
      </c>
      <c r="F99" s="60">
        <v>3255.53087948655</v>
      </c>
      <c r="G99" s="61"/>
      <c r="H99" s="61"/>
      <c r="I99" s="61"/>
      <c r="J99" s="61"/>
      <c r="K99" s="58">
        <v>23</v>
      </c>
      <c r="L99" s="60">
        <v>84.835389250256767</v>
      </c>
      <c r="M99" s="60">
        <v>274022.17391304346</v>
      </c>
      <c r="N99" s="60">
        <v>3255.53087948655</v>
      </c>
    </row>
    <row r="100" spans="1:14" hidden="1">
      <c r="A100" s="58">
        <v>3</v>
      </c>
      <c r="B100" s="59" t="s">
        <v>28</v>
      </c>
      <c r="C100" s="58">
        <v>1</v>
      </c>
      <c r="D100" s="60">
        <v>277</v>
      </c>
      <c r="E100" s="60">
        <v>784215</v>
      </c>
      <c r="F100" s="60">
        <v>2831.1010830324908</v>
      </c>
      <c r="G100" s="58">
        <v>1</v>
      </c>
      <c r="H100" s="60">
        <v>277</v>
      </c>
      <c r="I100" s="60">
        <v>784215</v>
      </c>
      <c r="J100" s="60">
        <v>2831.1010830324908</v>
      </c>
      <c r="K100" s="61"/>
      <c r="L100" s="61"/>
      <c r="M100" s="61"/>
      <c r="N100" s="61"/>
    </row>
    <row r="101" spans="1:14" hidden="1">
      <c r="A101" s="58">
        <v>3</v>
      </c>
      <c r="B101" s="59" t="s">
        <v>29</v>
      </c>
      <c r="C101" s="58">
        <v>23</v>
      </c>
      <c r="D101" s="60">
        <v>100.86230833127658</v>
      </c>
      <c r="E101" s="60">
        <v>277543.47826086957</v>
      </c>
      <c r="F101" s="60">
        <v>2822.1166781289944</v>
      </c>
      <c r="G101" s="61"/>
      <c r="H101" s="61"/>
      <c r="I101" s="61"/>
      <c r="J101" s="61"/>
      <c r="K101" s="58">
        <v>23</v>
      </c>
      <c r="L101" s="60">
        <v>100.86230833127658</v>
      </c>
      <c r="M101" s="60">
        <v>277543.47826086957</v>
      </c>
      <c r="N101" s="60">
        <v>2822.1166781289944</v>
      </c>
    </row>
    <row r="102" spans="1:14" hidden="1">
      <c r="A102" s="58">
        <v>3</v>
      </c>
      <c r="B102" s="59" t="s">
        <v>31</v>
      </c>
      <c r="C102" s="58">
        <v>52</v>
      </c>
      <c r="D102" s="60">
        <v>159.47483223927776</v>
      </c>
      <c r="E102" s="60">
        <v>380390.3</v>
      </c>
      <c r="F102" s="60">
        <v>2826.8365850318983</v>
      </c>
      <c r="G102" s="58">
        <v>11</v>
      </c>
      <c r="H102" s="60">
        <v>318.88896206156051</v>
      </c>
      <c r="I102" s="60">
        <v>538272.72727272729</v>
      </c>
      <c r="J102" s="60">
        <v>1758.0515039752374</v>
      </c>
      <c r="K102" s="58">
        <v>41</v>
      </c>
      <c r="L102" s="60">
        <v>109.373248580846</v>
      </c>
      <c r="M102" s="60">
        <v>335859.358974359</v>
      </c>
      <c r="N102" s="60">
        <v>3183.0982787174516</v>
      </c>
    </row>
    <row r="103" spans="1:14" hidden="1">
      <c r="A103" s="58">
        <v>3</v>
      </c>
      <c r="B103" s="59" t="s">
        <v>32</v>
      </c>
      <c r="C103" s="58">
        <v>48</v>
      </c>
      <c r="D103" s="60">
        <v>83.492473263698145</v>
      </c>
      <c r="E103" s="60">
        <v>213812.17499999999</v>
      </c>
      <c r="F103" s="60">
        <v>2641.4026929429665</v>
      </c>
      <c r="G103" s="61"/>
      <c r="H103" s="61"/>
      <c r="I103" s="61"/>
      <c r="J103" s="61"/>
      <c r="K103" s="58">
        <v>48</v>
      </c>
      <c r="L103" s="60">
        <v>83.492473263698145</v>
      </c>
      <c r="M103" s="60">
        <v>213812.17499999999</v>
      </c>
      <c r="N103" s="60">
        <v>2641.4026929429665</v>
      </c>
    </row>
    <row r="104" spans="1:14" hidden="1">
      <c r="A104" s="58">
        <v>3</v>
      </c>
      <c r="B104" s="59" t="s">
        <v>33</v>
      </c>
      <c r="C104" s="58">
        <v>140</v>
      </c>
      <c r="D104" s="60">
        <v>101.51360674266017</v>
      </c>
      <c r="E104" s="60">
        <v>312621.40000000002</v>
      </c>
      <c r="F104" s="60">
        <v>3103.6986222347573</v>
      </c>
      <c r="G104" s="58">
        <v>2</v>
      </c>
      <c r="H104" s="60">
        <v>193.45365000000001</v>
      </c>
      <c r="I104" s="60">
        <v>623898</v>
      </c>
      <c r="J104" s="60">
        <v>3224.0430232980098</v>
      </c>
      <c r="K104" s="58">
        <v>138</v>
      </c>
      <c r="L104" s="60">
        <v>100.18114234762626</v>
      </c>
      <c r="M104" s="60">
        <v>308110.14492753625</v>
      </c>
      <c r="N104" s="60">
        <v>3101.954500480218</v>
      </c>
    </row>
    <row r="105" spans="1:14" hidden="1">
      <c r="A105" s="58">
        <v>3</v>
      </c>
      <c r="B105" s="59" t="s">
        <v>34</v>
      </c>
      <c r="C105" s="58">
        <v>65</v>
      </c>
      <c r="D105" s="60">
        <v>78.603862223505573</v>
      </c>
      <c r="E105" s="60">
        <v>195274.61538461538</v>
      </c>
      <c r="F105" s="60">
        <v>2410.7937192122772</v>
      </c>
      <c r="G105" s="61"/>
      <c r="H105" s="61"/>
      <c r="I105" s="61"/>
      <c r="J105" s="61"/>
      <c r="K105" s="58">
        <v>65</v>
      </c>
      <c r="L105" s="60">
        <v>78.603862223505573</v>
      </c>
      <c r="M105" s="60">
        <v>195274.61538461538</v>
      </c>
      <c r="N105" s="60">
        <v>2410.7937192122772</v>
      </c>
    </row>
    <row r="106" spans="1:14" hidden="1">
      <c r="A106" s="58">
        <v>4</v>
      </c>
      <c r="B106" s="59" t="s">
        <v>36</v>
      </c>
      <c r="C106" s="58">
        <v>14</v>
      </c>
      <c r="D106" s="60">
        <v>110.16233352080988</v>
      </c>
      <c r="E106" s="60">
        <v>209335.71428571429</v>
      </c>
      <c r="F106" s="60">
        <v>1871.0548547213305</v>
      </c>
      <c r="G106" s="61"/>
      <c r="H106" s="61"/>
      <c r="I106" s="61"/>
      <c r="J106" s="61"/>
      <c r="K106" s="58">
        <v>14</v>
      </c>
      <c r="L106" s="60">
        <v>110.16233352080988</v>
      </c>
      <c r="M106" s="60">
        <v>209335.71428571429</v>
      </c>
      <c r="N106" s="60">
        <v>1871.0548547213305</v>
      </c>
    </row>
    <row r="107" spans="1:14" hidden="1">
      <c r="A107" s="58">
        <v>4</v>
      </c>
      <c r="B107" s="59" t="s">
        <v>37</v>
      </c>
      <c r="C107" s="58">
        <v>1</v>
      </c>
      <c r="D107" s="60">
        <v>149.96</v>
      </c>
      <c r="E107" s="60">
        <v>230000</v>
      </c>
      <c r="F107" s="60">
        <v>1533.7423312883434</v>
      </c>
      <c r="G107" s="58">
        <v>1</v>
      </c>
      <c r="H107" s="60">
        <v>149.96</v>
      </c>
      <c r="I107" s="60">
        <v>230000</v>
      </c>
      <c r="J107" s="60">
        <v>1533.7423312883434</v>
      </c>
      <c r="K107" s="61"/>
      <c r="L107" s="61"/>
      <c r="M107" s="61"/>
      <c r="N107" s="61"/>
    </row>
    <row r="108" spans="1:14" hidden="1">
      <c r="A108" s="58">
        <v>4</v>
      </c>
      <c r="B108" s="59" t="s">
        <v>38</v>
      </c>
      <c r="C108" s="58">
        <v>19</v>
      </c>
      <c r="D108" s="60">
        <v>81.398125971032229</v>
      </c>
      <c r="E108" s="60">
        <v>120263.15789473684</v>
      </c>
      <c r="F108" s="60">
        <v>1620.9256886340493</v>
      </c>
      <c r="G108" s="61"/>
      <c r="H108" s="61"/>
      <c r="I108" s="61"/>
      <c r="J108" s="61"/>
      <c r="K108" s="58">
        <v>19</v>
      </c>
      <c r="L108" s="60">
        <v>81.398125971032229</v>
      </c>
      <c r="M108" s="60">
        <v>120263.15789473684</v>
      </c>
      <c r="N108" s="60">
        <v>1620.9256886340493</v>
      </c>
    </row>
    <row r="109" spans="1:14" hidden="1">
      <c r="A109" s="58">
        <v>4</v>
      </c>
      <c r="B109" s="59" t="s">
        <v>39</v>
      </c>
      <c r="C109" s="58">
        <v>17</v>
      </c>
      <c r="D109" s="60">
        <v>92.363987156553961</v>
      </c>
      <c r="E109" s="60">
        <v>260588.23529411765</v>
      </c>
      <c r="F109" s="60">
        <v>2976.4533684732155</v>
      </c>
      <c r="G109" s="58">
        <v>3</v>
      </c>
      <c r="H109" s="60">
        <v>138.86250000000001</v>
      </c>
      <c r="I109" s="60">
        <v>286666.66666666669</v>
      </c>
      <c r="J109" s="60">
        <v>2064.3922345245596</v>
      </c>
      <c r="K109" s="58">
        <v>14</v>
      </c>
      <c r="L109" s="60">
        <v>82.400020118672685</v>
      </c>
      <c r="M109" s="60">
        <v>255000</v>
      </c>
      <c r="N109" s="60">
        <v>3171.8950400336412</v>
      </c>
    </row>
    <row r="110" spans="1:14" ht="21" hidden="1">
      <c r="A110" s="58">
        <v>4</v>
      </c>
      <c r="B110" s="59" t="s">
        <v>40</v>
      </c>
      <c r="C110" s="58">
        <v>18</v>
      </c>
      <c r="D110" s="60">
        <v>102.62025937934227</v>
      </c>
      <c r="E110" s="60">
        <v>201205.88235294117</v>
      </c>
      <c r="F110" s="60">
        <v>2006.8578841165979</v>
      </c>
      <c r="G110" s="58">
        <v>6</v>
      </c>
      <c r="H110" s="60">
        <v>106.13666666666666</v>
      </c>
      <c r="I110" s="60">
        <v>223250</v>
      </c>
      <c r="J110" s="60">
        <v>2000.5454899683646</v>
      </c>
      <c r="K110" s="58">
        <v>12</v>
      </c>
      <c r="L110" s="60">
        <v>100.70221904080172</v>
      </c>
      <c r="M110" s="60">
        <v>189181.81818181818</v>
      </c>
      <c r="N110" s="60">
        <v>2010.3010081974519</v>
      </c>
    </row>
    <row r="111" spans="1:14" ht="21" hidden="1">
      <c r="A111" s="58">
        <v>4</v>
      </c>
      <c r="B111" s="59" t="s">
        <v>41</v>
      </c>
      <c r="C111" s="58">
        <v>69</v>
      </c>
      <c r="D111" s="60">
        <v>87.147175308246418</v>
      </c>
      <c r="E111" s="60">
        <v>224720.36764705883</v>
      </c>
      <c r="F111" s="60">
        <v>2700.9645074502487</v>
      </c>
      <c r="G111" s="58">
        <v>10</v>
      </c>
      <c r="H111" s="60">
        <v>132.10866141732282</v>
      </c>
      <c r="I111" s="60">
        <v>252383.5</v>
      </c>
      <c r="J111" s="60">
        <v>2002.2699287535984</v>
      </c>
      <c r="K111" s="58">
        <v>59</v>
      </c>
      <c r="L111" s="60">
        <v>79.395194944612527</v>
      </c>
      <c r="M111" s="60">
        <v>219950.86206896551</v>
      </c>
      <c r="N111" s="60">
        <v>2821.4290899841535</v>
      </c>
    </row>
    <row r="112" spans="1:14" hidden="1">
      <c r="A112" s="58">
        <v>5</v>
      </c>
      <c r="B112" s="59" t="s">
        <v>43</v>
      </c>
      <c r="C112" s="58">
        <v>24</v>
      </c>
      <c r="D112" s="60">
        <v>78.918014837534855</v>
      </c>
      <c r="E112" s="60">
        <v>186075</v>
      </c>
      <c r="F112" s="60">
        <v>2429.1781820934434</v>
      </c>
      <c r="G112" s="61"/>
      <c r="H112" s="61"/>
      <c r="I112" s="61"/>
      <c r="J112" s="61"/>
      <c r="K112" s="58">
        <v>24</v>
      </c>
      <c r="L112" s="60">
        <v>78.918014837534855</v>
      </c>
      <c r="M112" s="60">
        <v>186075</v>
      </c>
      <c r="N112" s="60">
        <v>2429.1781820934434</v>
      </c>
    </row>
    <row r="113" spans="1:14" hidden="1">
      <c r="A113" s="58">
        <v>5</v>
      </c>
      <c r="B113" s="59" t="s">
        <v>44</v>
      </c>
      <c r="C113" s="58">
        <v>63</v>
      </c>
      <c r="D113" s="60">
        <v>78.550302665848946</v>
      </c>
      <c r="E113" s="60">
        <v>337756.98245614034</v>
      </c>
      <c r="F113" s="60">
        <v>4103.835414791587</v>
      </c>
      <c r="G113" s="58">
        <v>1</v>
      </c>
      <c r="H113" s="60">
        <v>138.18897637795277</v>
      </c>
      <c r="I113" s="60">
        <v>550000</v>
      </c>
      <c r="J113" s="60">
        <v>3980.0569800569797</v>
      </c>
      <c r="K113" s="58">
        <v>62</v>
      </c>
      <c r="L113" s="60">
        <v>77.588388573718234</v>
      </c>
      <c r="M113" s="60">
        <v>333966.92857142858</v>
      </c>
      <c r="N113" s="60">
        <v>4106.0457439832762</v>
      </c>
    </row>
    <row r="114" spans="1:14" hidden="1">
      <c r="A114" s="58">
        <v>6</v>
      </c>
      <c r="B114" s="59" t="s">
        <v>46</v>
      </c>
      <c r="C114" s="58">
        <v>41</v>
      </c>
      <c r="D114" s="60">
        <v>150.38753073806427</v>
      </c>
      <c r="E114" s="60">
        <v>500307.97560975607</v>
      </c>
      <c r="F114" s="60">
        <v>2658.28929662869</v>
      </c>
      <c r="G114" s="58">
        <v>14</v>
      </c>
      <c r="H114" s="60">
        <v>271.62245306524181</v>
      </c>
      <c r="I114" s="60">
        <v>1077308.857142857</v>
      </c>
      <c r="J114" s="60">
        <v>4045.8251296268322</v>
      </c>
      <c r="K114" s="58">
        <v>27</v>
      </c>
      <c r="L114" s="60">
        <v>87.524978420268496</v>
      </c>
      <c r="M114" s="60">
        <v>201122.33333333334</v>
      </c>
      <c r="N114" s="60">
        <v>1938.8262721111341</v>
      </c>
    </row>
    <row r="115" spans="1:14" hidden="1">
      <c r="A115" s="58">
        <v>6</v>
      </c>
      <c r="B115" s="59" t="s">
        <v>47</v>
      </c>
      <c r="C115" s="58">
        <v>46</v>
      </c>
      <c r="D115" s="60">
        <v>80.328334844543292</v>
      </c>
      <c r="E115" s="60">
        <v>344245.04545454547</v>
      </c>
      <c r="F115" s="60">
        <v>4186.286613490186</v>
      </c>
      <c r="G115" s="61"/>
      <c r="H115" s="61"/>
      <c r="I115" s="61"/>
      <c r="J115" s="61"/>
      <c r="K115" s="58">
        <v>46</v>
      </c>
      <c r="L115" s="60">
        <v>80.328334844543292</v>
      </c>
      <c r="M115" s="60">
        <v>344245.04545454547</v>
      </c>
      <c r="N115" s="60">
        <v>4186.286613490186</v>
      </c>
    </row>
    <row r="116" spans="1:14" ht="21" hidden="1">
      <c r="A116" s="58">
        <v>6</v>
      </c>
      <c r="B116" s="59" t="s">
        <v>48</v>
      </c>
      <c r="C116" s="58">
        <v>2</v>
      </c>
      <c r="D116" s="60">
        <v>164.72007874015748</v>
      </c>
      <c r="E116" s="60">
        <v>257500</v>
      </c>
      <c r="F116" s="60">
        <v>1767.7068292516456</v>
      </c>
      <c r="G116" s="58">
        <v>1</v>
      </c>
      <c r="H116" s="60">
        <v>248.74015748031493</v>
      </c>
      <c r="I116" s="60">
        <v>340000</v>
      </c>
      <c r="J116" s="60">
        <v>1366.8882557771449</v>
      </c>
      <c r="K116" s="58">
        <v>1</v>
      </c>
      <c r="L116" s="60">
        <v>80.7</v>
      </c>
      <c r="M116" s="60">
        <v>175000</v>
      </c>
      <c r="N116" s="60">
        <v>2168.5254027261462</v>
      </c>
    </row>
    <row r="117" spans="1:14" hidden="1">
      <c r="A117" s="58">
        <v>7</v>
      </c>
      <c r="B117" s="59" t="s">
        <v>50</v>
      </c>
      <c r="C117" s="58">
        <v>16</v>
      </c>
      <c r="D117" s="60">
        <v>153.43411663385828</v>
      </c>
      <c r="E117" s="60">
        <v>486375</v>
      </c>
      <c r="F117" s="60">
        <v>3125.8873725835024</v>
      </c>
      <c r="G117" s="58">
        <v>15</v>
      </c>
      <c r="H117" s="60">
        <v>158.66305774278217</v>
      </c>
      <c r="I117" s="60">
        <v>504466.66666666669</v>
      </c>
      <c r="J117" s="60">
        <v>3143.1687529779583</v>
      </c>
      <c r="K117" s="58">
        <v>1</v>
      </c>
      <c r="L117" s="60">
        <v>75</v>
      </c>
      <c r="M117" s="60">
        <v>215000</v>
      </c>
      <c r="N117" s="60">
        <v>2866.6666666666665</v>
      </c>
    </row>
    <row r="118" spans="1:14" hidden="1">
      <c r="A118" s="58">
        <v>7</v>
      </c>
      <c r="B118" s="59" t="s">
        <v>51</v>
      </c>
      <c r="C118" s="58">
        <v>15</v>
      </c>
      <c r="D118" s="60">
        <v>111.25226428571429</v>
      </c>
      <c r="E118" s="60">
        <v>457373.33333333331</v>
      </c>
      <c r="F118" s="60">
        <v>4272.1908685076851</v>
      </c>
      <c r="G118" s="58">
        <v>6</v>
      </c>
      <c r="H118" s="60">
        <v>136.31423999999998</v>
      </c>
      <c r="I118" s="60">
        <v>385000</v>
      </c>
      <c r="J118" s="60">
        <v>2789.1970714778299</v>
      </c>
      <c r="K118" s="58">
        <v>9</v>
      </c>
      <c r="L118" s="60">
        <v>97.328944444444446</v>
      </c>
      <c r="M118" s="60">
        <v>505622.22222222225</v>
      </c>
      <c r="N118" s="60">
        <v>5096.0763113020494</v>
      </c>
    </row>
    <row r="119" spans="1:14" hidden="1">
      <c r="A119" s="58">
        <v>8</v>
      </c>
      <c r="B119" s="59" t="s">
        <v>53</v>
      </c>
      <c r="C119" s="58">
        <v>17</v>
      </c>
      <c r="D119" s="60">
        <v>148.25655349698934</v>
      </c>
      <c r="E119" s="60">
        <v>368247.0588235294</v>
      </c>
      <c r="F119" s="60">
        <v>2395.3456663748539</v>
      </c>
      <c r="G119" s="58">
        <v>14</v>
      </c>
      <c r="H119" s="60">
        <v>162.1700935320585</v>
      </c>
      <c r="I119" s="60">
        <v>412000</v>
      </c>
      <c r="J119" s="60">
        <v>2451.6463809562847</v>
      </c>
      <c r="K119" s="58">
        <v>3</v>
      </c>
      <c r="L119" s="60">
        <v>83.326700000000002</v>
      </c>
      <c r="M119" s="60">
        <v>164066.66666666666</v>
      </c>
      <c r="N119" s="60">
        <v>2132.6089983281759</v>
      </c>
    </row>
    <row r="120" spans="1:14" hidden="1">
      <c r="A120" s="58">
        <v>9</v>
      </c>
      <c r="B120" s="59" t="s">
        <v>72</v>
      </c>
      <c r="C120" s="58">
        <v>2</v>
      </c>
      <c r="D120" s="60">
        <v>49.578749999999999</v>
      </c>
      <c r="E120" s="60">
        <v>69400</v>
      </c>
      <c r="F120" s="60">
        <v>1399.8850402359174</v>
      </c>
      <c r="G120" s="61"/>
      <c r="H120" s="61"/>
      <c r="I120" s="61"/>
      <c r="J120" s="61"/>
      <c r="K120" s="58">
        <v>2</v>
      </c>
      <c r="L120" s="60">
        <v>49.578749999999999</v>
      </c>
      <c r="M120" s="60">
        <v>69400</v>
      </c>
      <c r="N120" s="60">
        <v>1399.8850402359174</v>
      </c>
    </row>
    <row r="121" spans="1:14" hidden="1">
      <c r="A121" s="58">
        <v>9</v>
      </c>
      <c r="B121" s="59" t="s">
        <v>56</v>
      </c>
      <c r="C121" s="58">
        <v>6</v>
      </c>
      <c r="D121" s="60">
        <v>75.038937338501285</v>
      </c>
      <c r="E121" s="60">
        <v>103950</v>
      </c>
      <c r="F121" s="60">
        <v>1435.2323860476856</v>
      </c>
      <c r="G121" s="61"/>
      <c r="H121" s="61"/>
      <c r="I121" s="61"/>
      <c r="J121" s="61"/>
      <c r="K121" s="58">
        <v>6</v>
      </c>
      <c r="L121" s="60">
        <v>75.038937338501285</v>
      </c>
      <c r="M121" s="60">
        <v>103950</v>
      </c>
      <c r="N121" s="60">
        <v>1435.2323860476856</v>
      </c>
    </row>
    <row r="122" spans="1:14" hidden="1">
      <c r="A122" s="58">
        <v>9</v>
      </c>
      <c r="B122" s="59" t="s">
        <v>57</v>
      </c>
      <c r="C122" s="58">
        <v>4</v>
      </c>
      <c r="D122" s="60">
        <v>74.25</v>
      </c>
      <c r="E122" s="60">
        <v>164125</v>
      </c>
      <c r="F122" s="60">
        <v>2123.8027224286088</v>
      </c>
      <c r="G122" s="61"/>
      <c r="H122" s="61"/>
      <c r="I122" s="61"/>
      <c r="J122" s="61"/>
      <c r="K122" s="58">
        <v>4</v>
      </c>
      <c r="L122" s="60">
        <v>74.25</v>
      </c>
      <c r="M122" s="60">
        <v>164125</v>
      </c>
      <c r="N122" s="60">
        <v>2123.8027224286088</v>
      </c>
    </row>
    <row r="123" spans="1:14" hidden="1">
      <c r="A123" s="58">
        <v>9</v>
      </c>
      <c r="B123" s="59" t="s">
        <v>58</v>
      </c>
      <c r="C123" s="58">
        <v>9</v>
      </c>
      <c r="D123" s="60">
        <v>115.77970253718286</v>
      </c>
      <c r="E123" s="60">
        <v>300483.33333333331</v>
      </c>
      <c r="F123" s="60">
        <v>2889.1363229983272</v>
      </c>
      <c r="G123" s="58">
        <v>8</v>
      </c>
      <c r="H123" s="60">
        <v>117.70000000000002</v>
      </c>
      <c r="I123" s="60">
        <v>310043.75</v>
      </c>
      <c r="J123" s="60">
        <v>2971.4420111422705</v>
      </c>
      <c r="K123" s="58">
        <v>1</v>
      </c>
      <c r="L123" s="60">
        <v>100.41732283464567</v>
      </c>
      <c r="M123" s="60">
        <v>224000</v>
      </c>
      <c r="N123" s="60">
        <v>2230.6908178467811</v>
      </c>
    </row>
    <row r="124" spans="1:14" hidden="1">
      <c r="A124" s="58">
        <v>10</v>
      </c>
      <c r="B124" s="59" t="s">
        <v>60</v>
      </c>
      <c r="C124" s="58">
        <v>41</v>
      </c>
      <c r="D124" s="60">
        <v>85.811039227441285</v>
      </c>
      <c r="E124" s="60">
        <v>237853.65853658537</v>
      </c>
      <c r="F124" s="60">
        <v>2804.8360810268618</v>
      </c>
      <c r="G124" s="61"/>
      <c r="H124" s="61"/>
      <c r="I124" s="61"/>
      <c r="J124" s="61"/>
      <c r="K124" s="58">
        <v>41</v>
      </c>
      <c r="L124" s="60">
        <v>85.811039227441285</v>
      </c>
      <c r="M124" s="60">
        <v>237853.65853658537</v>
      </c>
      <c r="N124" s="60">
        <v>2804.8360810268618</v>
      </c>
    </row>
    <row r="125" spans="1:14" ht="21" hidden="1">
      <c r="A125" s="58">
        <v>10</v>
      </c>
      <c r="B125" s="59" t="s">
        <v>61</v>
      </c>
      <c r="C125" s="58">
        <v>76</v>
      </c>
      <c r="D125" s="60">
        <v>76.165328486842071</v>
      </c>
      <c r="E125" s="60">
        <v>189872.23684210525</v>
      </c>
      <c r="F125" s="60">
        <v>2505.0881580048285</v>
      </c>
      <c r="G125" s="58">
        <v>3</v>
      </c>
      <c r="H125" s="60">
        <v>122.58333333333333</v>
      </c>
      <c r="I125" s="60">
        <v>190096.66666666666</v>
      </c>
      <c r="J125" s="60">
        <v>1654.4150326563488</v>
      </c>
      <c r="K125" s="58">
        <v>73</v>
      </c>
      <c r="L125" s="60">
        <v>74.257739246575312</v>
      </c>
      <c r="M125" s="60">
        <v>189863.01369863015</v>
      </c>
      <c r="N125" s="60">
        <v>2540.0473275396967</v>
      </c>
    </row>
    <row r="126" spans="1:14" hidden="1">
      <c r="A126" s="58">
        <v>10</v>
      </c>
      <c r="B126" s="59" t="s">
        <v>62</v>
      </c>
      <c r="C126" s="58">
        <v>27</v>
      </c>
      <c r="D126" s="60">
        <v>162.70900151851856</v>
      </c>
      <c r="E126" s="60">
        <v>315074.0740740741</v>
      </c>
      <c r="F126" s="60">
        <v>1967.3579053499448</v>
      </c>
      <c r="G126" s="58">
        <v>11</v>
      </c>
      <c r="H126" s="60">
        <v>250.36747727272726</v>
      </c>
      <c r="I126" s="60">
        <v>495000</v>
      </c>
      <c r="J126" s="60">
        <v>1977.2310906630205</v>
      </c>
      <c r="K126" s="58">
        <v>16</v>
      </c>
      <c r="L126" s="60">
        <v>102.44379943749998</v>
      </c>
      <c r="M126" s="60">
        <v>191375</v>
      </c>
      <c r="N126" s="60">
        <v>1960.5700904472053</v>
      </c>
    </row>
    <row r="127" spans="1:14" hidden="1">
      <c r="A127" s="58">
        <v>10</v>
      </c>
      <c r="B127" s="59" t="s">
        <v>63</v>
      </c>
      <c r="C127" s="58">
        <v>53</v>
      </c>
      <c r="D127" s="60">
        <v>90.355635919625627</v>
      </c>
      <c r="E127" s="60">
        <v>174268.56603773584</v>
      </c>
      <c r="F127" s="60">
        <v>1951.6129137725191</v>
      </c>
      <c r="G127" s="58">
        <v>2</v>
      </c>
      <c r="H127" s="60">
        <v>185</v>
      </c>
      <c r="I127" s="60">
        <v>287500</v>
      </c>
      <c r="J127" s="60">
        <v>1554.0540540540542</v>
      </c>
      <c r="K127" s="58">
        <v>51</v>
      </c>
      <c r="L127" s="60">
        <v>86.644092230199178</v>
      </c>
      <c r="M127" s="60">
        <v>169828.11764705883</v>
      </c>
      <c r="N127" s="60">
        <v>1967.2034572908901</v>
      </c>
    </row>
    <row r="128" spans="1:14" hidden="1">
      <c r="A128" s="58">
        <v>11</v>
      </c>
      <c r="B128" s="59" t="s">
        <v>65</v>
      </c>
      <c r="C128" s="58">
        <v>62</v>
      </c>
      <c r="D128" s="60">
        <v>103.7144654609518</v>
      </c>
      <c r="E128" s="60">
        <v>204283.75409836066</v>
      </c>
      <c r="F128" s="60">
        <v>2172.8598129818929</v>
      </c>
      <c r="G128" s="58">
        <v>10</v>
      </c>
      <c r="H128" s="60">
        <v>221.10870236220472</v>
      </c>
      <c r="I128" s="60">
        <v>292133.33333333331</v>
      </c>
      <c r="J128" s="60">
        <v>1644.6363658104192</v>
      </c>
      <c r="K128" s="58">
        <v>52</v>
      </c>
      <c r="L128" s="60">
        <v>81.138650672249398</v>
      </c>
      <c r="M128" s="60">
        <v>189079.01923076922</v>
      </c>
      <c r="N128" s="60">
        <v>2264.2831019154164</v>
      </c>
    </row>
    <row r="129" spans="1:14" hidden="1">
      <c r="A129" s="58">
        <v>11</v>
      </c>
      <c r="B129" s="59" t="s">
        <v>66</v>
      </c>
      <c r="C129" s="58">
        <v>4</v>
      </c>
      <c r="D129" s="60">
        <v>133.25624999999999</v>
      </c>
      <c r="E129" s="60">
        <v>158500</v>
      </c>
      <c r="F129" s="60">
        <v>1258.7790416872358</v>
      </c>
      <c r="G129" s="58">
        <v>4</v>
      </c>
      <c r="H129" s="60">
        <v>133.25624999999999</v>
      </c>
      <c r="I129" s="60">
        <v>158500</v>
      </c>
      <c r="J129" s="60">
        <v>1258.7790416872358</v>
      </c>
      <c r="K129" s="61"/>
      <c r="L129" s="61"/>
      <c r="M129" s="61"/>
      <c r="N129" s="61"/>
    </row>
    <row r="130" spans="1:14" hidden="1">
      <c r="A130" s="58">
        <v>11</v>
      </c>
      <c r="B130" s="59" t="s">
        <v>276</v>
      </c>
      <c r="C130" s="58">
        <v>51</v>
      </c>
      <c r="D130" s="60">
        <v>58.357866666666695</v>
      </c>
      <c r="E130" s="60">
        <v>89794.588235294112</v>
      </c>
      <c r="F130" s="60">
        <v>1494.5983596039719</v>
      </c>
      <c r="G130" s="61"/>
      <c r="H130" s="61"/>
      <c r="I130" s="61"/>
      <c r="J130" s="61"/>
      <c r="K130" s="58">
        <v>51</v>
      </c>
      <c r="L130" s="60">
        <v>58.357866666666695</v>
      </c>
      <c r="M130" s="60">
        <v>89794.588235294112</v>
      </c>
      <c r="N130" s="60">
        <v>1494.5983596039719</v>
      </c>
    </row>
    <row r="131" spans="1:14" hidden="1">
      <c r="A131" s="58">
        <v>12</v>
      </c>
      <c r="B131" s="59" t="s">
        <v>69</v>
      </c>
      <c r="C131" s="58">
        <v>21</v>
      </c>
      <c r="D131" s="60">
        <v>76.47121504761904</v>
      </c>
      <c r="E131" s="60">
        <v>75031.428571428565</v>
      </c>
      <c r="F131" s="60">
        <v>981.15095000681924</v>
      </c>
      <c r="G131" s="61"/>
      <c r="H131" s="61"/>
      <c r="I131" s="61"/>
      <c r="J131" s="61"/>
      <c r="K131" s="58">
        <v>21</v>
      </c>
      <c r="L131" s="60">
        <v>76.47121504761904</v>
      </c>
      <c r="M131" s="60">
        <v>75031.428571428565</v>
      </c>
      <c r="N131" s="60">
        <v>981.15095000681924</v>
      </c>
    </row>
    <row r="132" spans="1:14" hidden="1">
      <c r="A132" s="58">
        <v>12</v>
      </c>
      <c r="B132" s="59" t="s">
        <v>70</v>
      </c>
      <c r="C132" s="58">
        <v>31</v>
      </c>
      <c r="D132" s="60">
        <v>73.519015451612901</v>
      </c>
      <c r="E132" s="60">
        <v>50387.258064516129</v>
      </c>
      <c r="F132" s="60">
        <v>689.62688501501441</v>
      </c>
      <c r="G132" s="61"/>
      <c r="H132" s="61"/>
      <c r="I132" s="61"/>
      <c r="J132" s="61"/>
      <c r="K132" s="58">
        <v>31</v>
      </c>
      <c r="L132" s="60">
        <v>73.519015451612901</v>
      </c>
      <c r="M132" s="60">
        <v>50387.258064516129</v>
      </c>
      <c r="N132" s="60">
        <v>689.62688501501441</v>
      </c>
    </row>
    <row r="133" spans="1:14" ht="21" hidden="1">
      <c r="A133" s="58">
        <v>12</v>
      </c>
      <c r="B133" s="59" t="s">
        <v>71</v>
      </c>
      <c r="C133" s="58">
        <v>14</v>
      </c>
      <c r="D133" s="60">
        <v>70.620151124859404</v>
      </c>
      <c r="E133" s="60">
        <v>71057.142857142855</v>
      </c>
      <c r="F133" s="60">
        <v>1013.681429603702</v>
      </c>
      <c r="G133" s="61"/>
      <c r="H133" s="61"/>
      <c r="I133" s="61"/>
      <c r="J133" s="61"/>
      <c r="K133" s="58">
        <v>14</v>
      </c>
      <c r="L133" s="60">
        <v>70.620151124859404</v>
      </c>
      <c r="M133" s="60">
        <v>71057.142857142855</v>
      </c>
      <c r="N133" s="60">
        <v>1013.681429603702</v>
      </c>
    </row>
    <row r="134" spans="1:14" hidden="1"/>
    <row r="136" spans="1:14">
      <c r="A136" s="57" t="s">
        <v>273</v>
      </c>
      <c r="B136" s="57" t="s">
        <v>289</v>
      </c>
      <c r="C136" s="57" t="s">
        <v>290</v>
      </c>
      <c r="D136" s="57" t="s">
        <v>262</v>
      </c>
      <c r="E136" s="57" t="s">
        <v>263</v>
      </c>
      <c r="F136" s="57" t="s">
        <v>264</v>
      </c>
      <c r="G136" s="57" t="s">
        <v>291</v>
      </c>
      <c r="H136" s="57" t="s">
        <v>266</v>
      </c>
      <c r="I136" s="57" t="s">
        <v>267</v>
      </c>
      <c r="J136" s="57" t="s">
        <v>268</v>
      </c>
      <c r="K136" s="57" t="s">
        <v>292</v>
      </c>
      <c r="L136" s="57" t="s">
        <v>270</v>
      </c>
      <c r="M136" s="57" t="s">
        <v>271</v>
      </c>
      <c r="N136" s="57" t="s">
        <v>272</v>
      </c>
    </row>
    <row r="137" spans="1:14">
      <c r="A137" s="58">
        <v>0</v>
      </c>
      <c r="B137" s="58">
        <v>1</v>
      </c>
      <c r="C137" s="58">
        <v>832</v>
      </c>
      <c r="D137" s="58">
        <v>90.554024499116181</v>
      </c>
      <c r="E137" s="58">
        <v>658091.38505537296</v>
      </c>
      <c r="F137" s="58">
        <v>6822.5095841478906</v>
      </c>
      <c r="G137" s="58">
        <v>10</v>
      </c>
      <c r="H137" s="58">
        <v>389.07795275590553</v>
      </c>
      <c r="I137" s="58">
        <v>2840000</v>
      </c>
      <c r="J137" s="58">
        <v>6262.2070805568537</v>
      </c>
      <c r="K137" s="58">
        <v>822</v>
      </c>
      <c r="L137" s="58">
        <v>86.78001782077493</v>
      </c>
      <c r="M137" s="58">
        <v>628486.11212532374</v>
      </c>
      <c r="N137" s="58">
        <v>6830.1744610779997</v>
      </c>
    </row>
    <row r="138" spans="1:14">
      <c r="A138" s="58">
        <v>1</v>
      </c>
      <c r="B138" s="58">
        <v>9</v>
      </c>
      <c r="C138" s="58">
        <v>205</v>
      </c>
      <c r="D138" s="58">
        <v>102.25098349785185</v>
      </c>
      <c r="E138" s="58">
        <v>357113.19241536118</v>
      </c>
      <c r="F138" s="58">
        <v>3719.3325865401193</v>
      </c>
      <c r="G138" s="58">
        <v>3</v>
      </c>
      <c r="H138" s="58">
        <v>170.87204724409449</v>
      </c>
      <c r="I138" s="58">
        <v>495000</v>
      </c>
      <c r="J138" s="58">
        <v>2987.7747988068677</v>
      </c>
      <c r="K138" s="58">
        <v>202</v>
      </c>
      <c r="L138" s="58">
        <v>95.051266737552965</v>
      </c>
      <c r="M138" s="58">
        <v>340594.16981187538</v>
      </c>
      <c r="N138" s="58">
        <v>3726.500239760539</v>
      </c>
    </row>
    <row r="139" spans="1:14">
      <c r="A139" s="58">
        <v>2</v>
      </c>
      <c r="B139" s="58">
        <v>12</v>
      </c>
      <c r="C139" s="58">
        <v>259</v>
      </c>
      <c r="D139" s="58">
        <v>108.94401469746767</v>
      </c>
      <c r="E139" s="58">
        <v>390676.30313235475</v>
      </c>
      <c r="F139" s="58">
        <v>3272.7969629222589</v>
      </c>
      <c r="G139" s="58">
        <v>22</v>
      </c>
      <c r="H139" s="58">
        <v>245.22499617922759</v>
      </c>
      <c r="I139" s="58">
        <v>937782.41904761898</v>
      </c>
      <c r="J139" s="58">
        <v>3692.5887409914685</v>
      </c>
      <c r="K139" s="58">
        <v>237</v>
      </c>
      <c r="L139" s="58">
        <v>94.646689672477905</v>
      </c>
      <c r="M139" s="58">
        <v>305351.75584265619</v>
      </c>
      <c r="N139" s="58">
        <v>3202.8887786968476</v>
      </c>
    </row>
    <row r="140" spans="1:14">
      <c r="A140" s="58">
        <v>3</v>
      </c>
      <c r="B140" s="58">
        <v>6</v>
      </c>
      <c r="C140" s="58">
        <v>329</v>
      </c>
      <c r="D140" s="58">
        <v>133.49118046673635</v>
      </c>
      <c r="E140" s="58">
        <v>360642.82810758083</v>
      </c>
      <c r="F140" s="58">
        <v>2772.6582300972309</v>
      </c>
      <c r="G140" s="58">
        <v>14</v>
      </c>
      <c r="H140" s="58">
        <v>263.11420402052016</v>
      </c>
      <c r="I140" s="58">
        <v>648795.24242424243</v>
      </c>
      <c r="J140" s="58">
        <v>2604.3985367685796</v>
      </c>
      <c r="K140" s="58">
        <v>315</v>
      </c>
      <c r="L140" s="58">
        <v>94.502606949390511</v>
      </c>
      <c r="M140" s="58">
        <v>266119.95450947608</v>
      </c>
      <c r="N140" s="58">
        <v>2831.8731738963816</v>
      </c>
    </row>
    <row r="141" spans="1:14">
      <c r="A141" s="58">
        <v>4</v>
      </c>
      <c r="B141" s="58">
        <v>6</v>
      </c>
      <c r="C141" s="58">
        <v>138</v>
      </c>
      <c r="D141" s="58">
        <v>103.94198022266414</v>
      </c>
      <c r="E141" s="58">
        <v>207685.55957909478</v>
      </c>
      <c r="F141" s="58">
        <v>2118.3331057806313</v>
      </c>
      <c r="G141" s="58">
        <v>20</v>
      </c>
      <c r="H141" s="58">
        <v>131.76695702099738</v>
      </c>
      <c r="I141" s="58">
        <v>248075.04166666669</v>
      </c>
      <c r="J141" s="58">
        <v>1900.2374961337164</v>
      </c>
      <c r="K141" s="58">
        <v>118</v>
      </c>
      <c r="L141" s="58">
        <v>90.811578719185803</v>
      </c>
      <c r="M141" s="58">
        <v>198746.31048624698</v>
      </c>
      <c r="N141" s="58">
        <v>2299.1211363141251</v>
      </c>
    </row>
    <row r="142" spans="1:14">
      <c r="A142" s="58">
        <v>5</v>
      </c>
      <c r="B142" s="58">
        <v>2</v>
      </c>
      <c r="C142" s="58">
        <v>87</v>
      </c>
      <c r="D142" s="58">
        <v>78.734158751691893</v>
      </c>
      <c r="E142" s="58">
        <v>261915.99122807017</v>
      </c>
      <c r="F142" s="58">
        <v>3266.506798442515</v>
      </c>
      <c r="G142" s="58">
        <v>1</v>
      </c>
      <c r="H142" s="58">
        <v>138.18897637795277</v>
      </c>
      <c r="I142" s="58">
        <v>550000</v>
      </c>
      <c r="J142" s="58">
        <v>3980.0569800569797</v>
      </c>
      <c r="K142" s="58">
        <v>86</v>
      </c>
      <c r="L142" s="58">
        <v>78.253201705626537</v>
      </c>
      <c r="M142" s="58">
        <v>260020.96428571429</v>
      </c>
      <c r="N142" s="58">
        <v>3267.61196303836</v>
      </c>
    </row>
    <row r="143" spans="1:14">
      <c r="A143" s="58">
        <v>6</v>
      </c>
      <c r="B143" s="58">
        <v>3</v>
      </c>
      <c r="C143" s="58">
        <v>89</v>
      </c>
      <c r="D143" s="58">
        <v>131.8119814409217</v>
      </c>
      <c r="E143" s="58">
        <v>367351.00702143385</v>
      </c>
      <c r="F143" s="58">
        <v>2870.7609131235072</v>
      </c>
      <c r="G143" s="58">
        <v>15</v>
      </c>
      <c r="H143" s="58">
        <v>260.18130527277839</v>
      </c>
      <c r="I143" s="58">
        <v>708654.42857142852</v>
      </c>
      <c r="J143" s="58">
        <v>2706.3566927019883</v>
      </c>
      <c r="K143" s="58">
        <v>74</v>
      </c>
      <c r="L143" s="58">
        <v>82.851104421603921</v>
      </c>
      <c r="M143" s="58">
        <v>240122.4595959596</v>
      </c>
      <c r="N143" s="58">
        <v>2764.5460961091558</v>
      </c>
    </row>
    <row r="144" spans="1:14">
      <c r="A144" s="58">
        <v>7</v>
      </c>
      <c r="B144" s="58">
        <v>2</v>
      </c>
      <c r="C144" s="58">
        <v>31</v>
      </c>
      <c r="D144" s="58">
        <v>132.34319045978629</v>
      </c>
      <c r="E144" s="58">
        <v>471874.16666666663</v>
      </c>
      <c r="F144" s="58">
        <v>3699.0391205455935</v>
      </c>
      <c r="G144" s="58">
        <v>21</v>
      </c>
      <c r="H144" s="58">
        <v>147.48864887139109</v>
      </c>
      <c r="I144" s="58">
        <v>444733.33333333337</v>
      </c>
      <c r="J144" s="58">
        <v>2966.1829122278941</v>
      </c>
      <c r="K144" s="58">
        <v>10</v>
      </c>
      <c r="L144" s="58">
        <v>86.16447222222223</v>
      </c>
      <c r="M144" s="58">
        <v>360311.11111111112</v>
      </c>
      <c r="N144" s="58">
        <v>3981.3714889843577</v>
      </c>
    </row>
    <row r="145" spans="1:14">
      <c r="A145" s="58">
        <v>8</v>
      </c>
      <c r="B145" s="58">
        <v>1</v>
      </c>
      <c r="C145" s="58">
        <v>17</v>
      </c>
      <c r="D145" s="58">
        <v>148.25655349698934</v>
      </c>
      <c r="E145" s="58">
        <v>368247.0588235294</v>
      </c>
      <c r="F145" s="58">
        <v>2395.3456663748539</v>
      </c>
      <c r="G145" s="58">
        <v>14</v>
      </c>
      <c r="H145" s="58">
        <v>162.1700935320585</v>
      </c>
      <c r="I145" s="58">
        <v>412000</v>
      </c>
      <c r="J145" s="58">
        <v>2451.6463809562847</v>
      </c>
      <c r="K145" s="58">
        <v>3</v>
      </c>
      <c r="L145" s="58">
        <v>83.326700000000002</v>
      </c>
      <c r="M145" s="58">
        <v>164066.66666666666</v>
      </c>
      <c r="N145" s="58">
        <v>2132.6089983281759</v>
      </c>
    </row>
    <row r="146" spans="1:14">
      <c r="A146" s="58">
        <v>9</v>
      </c>
      <c r="B146" s="58">
        <v>4</v>
      </c>
      <c r="C146" s="58">
        <v>21</v>
      </c>
      <c r="D146" s="58">
        <v>78.661847468921039</v>
      </c>
      <c r="E146" s="58">
        <v>159489.58333333331</v>
      </c>
      <c r="F146" s="58">
        <v>1962.0141179276347</v>
      </c>
      <c r="G146" s="58">
        <v>8</v>
      </c>
      <c r="H146" s="58">
        <v>117.70000000000002</v>
      </c>
      <c r="I146" s="58">
        <v>310043.75</v>
      </c>
      <c r="J146" s="58">
        <v>2971.4420111422705</v>
      </c>
      <c r="K146" s="58">
        <v>13</v>
      </c>
      <c r="L146" s="58">
        <v>74.821252543286747</v>
      </c>
      <c r="M146" s="58">
        <v>140368.75</v>
      </c>
      <c r="N146" s="58">
        <v>1797.4027416397482</v>
      </c>
    </row>
    <row r="147" spans="1:14">
      <c r="A147" s="58">
        <v>10</v>
      </c>
      <c r="B147" s="58">
        <v>4</v>
      </c>
      <c r="C147" s="58">
        <v>197</v>
      </c>
      <c r="D147" s="58">
        <v>103.76025128810689</v>
      </c>
      <c r="E147" s="58">
        <v>229267.13387262513</v>
      </c>
      <c r="F147" s="58">
        <v>2307.2237645385385</v>
      </c>
      <c r="G147" s="58">
        <v>16</v>
      </c>
      <c r="H147" s="58">
        <v>185.98360353535352</v>
      </c>
      <c r="I147" s="58">
        <v>324198.88888888888</v>
      </c>
      <c r="J147" s="58">
        <v>1728.5667257911412</v>
      </c>
      <c r="K147" s="58">
        <v>181</v>
      </c>
      <c r="L147" s="58">
        <v>87.289167535428945</v>
      </c>
      <c r="M147" s="58">
        <v>197229.94747056859</v>
      </c>
      <c r="N147" s="58">
        <v>2318.1642390761635</v>
      </c>
    </row>
    <row r="148" spans="1:14">
      <c r="A148" s="58">
        <v>11</v>
      </c>
      <c r="B148" s="58">
        <v>3</v>
      </c>
      <c r="C148" s="58">
        <v>117</v>
      </c>
      <c r="D148" s="58">
        <v>98.442860709206158</v>
      </c>
      <c r="E148" s="58">
        <v>150859.4474445516</v>
      </c>
      <c r="F148" s="58">
        <v>1642.0790714243667</v>
      </c>
      <c r="G148" s="58">
        <v>14</v>
      </c>
      <c r="H148" s="58">
        <v>177.18247618110234</v>
      </c>
      <c r="I148" s="58">
        <v>225316.66666666666</v>
      </c>
      <c r="J148" s="58">
        <v>1451.7077037488275</v>
      </c>
      <c r="K148" s="58">
        <v>103</v>
      </c>
      <c r="L148" s="58">
        <v>69.748258669458039</v>
      </c>
      <c r="M148" s="58">
        <v>139436.80373303167</v>
      </c>
      <c r="N148" s="58">
        <v>1879.4407307596941</v>
      </c>
    </row>
    <row r="149" spans="1:14">
      <c r="A149" s="58">
        <v>12</v>
      </c>
      <c r="B149" s="58">
        <v>3</v>
      </c>
      <c r="C149" s="58">
        <v>66</v>
      </c>
      <c r="D149" s="58">
        <v>73.536793874697111</v>
      </c>
      <c r="E149" s="58">
        <v>65491.943164362514</v>
      </c>
      <c r="F149" s="58">
        <v>894.81975487517855</v>
      </c>
      <c r="G149" s="61"/>
      <c r="H149" s="61"/>
      <c r="I149" s="61"/>
      <c r="J149" s="61"/>
      <c r="K149" s="58">
        <v>66</v>
      </c>
      <c r="L149" s="58">
        <v>73.536793874697111</v>
      </c>
      <c r="M149" s="58">
        <v>65491.943164362514</v>
      </c>
      <c r="N149" s="58">
        <v>894.81975487517855</v>
      </c>
    </row>
    <row r="152" spans="1:14">
      <c r="A152" s="57" t="s">
        <v>293</v>
      </c>
      <c r="B152" s="57" t="s">
        <v>289</v>
      </c>
      <c r="C152" s="57" t="s">
        <v>290</v>
      </c>
      <c r="D152" s="57" t="s">
        <v>262</v>
      </c>
      <c r="E152" s="57" t="s">
        <v>263</v>
      </c>
      <c r="F152" s="57" t="s">
        <v>264</v>
      </c>
      <c r="G152" s="57" t="s">
        <v>291</v>
      </c>
      <c r="H152" s="57" t="s">
        <v>266</v>
      </c>
      <c r="I152" s="57" t="s">
        <v>267</v>
      </c>
      <c r="J152" s="57" t="s">
        <v>268</v>
      </c>
      <c r="K152" s="57" t="s">
        <v>292</v>
      </c>
      <c r="L152" s="57" t="s">
        <v>270</v>
      </c>
      <c r="M152" s="57" t="s">
        <v>271</v>
      </c>
      <c r="N152" s="57" t="s">
        <v>272</v>
      </c>
    </row>
    <row r="153" spans="1:14">
      <c r="A153" s="58">
        <v>56</v>
      </c>
      <c r="B153" s="58">
        <v>56</v>
      </c>
      <c r="C153" s="58">
        <v>2388</v>
      </c>
      <c r="D153" s="58">
        <v>106.32526020550586</v>
      </c>
      <c r="E153" s="58">
        <v>305574.24137196102</v>
      </c>
      <c r="F153" s="58">
        <v>2831.1139765326452</v>
      </c>
      <c r="G153" s="58">
        <v>158</v>
      </c>
      <c r="H153" s="58">
        <v>200.7063781278666</v>
      </c>
      <c r="I153" s="58">
        <v>609616.56529581524</v>
      </c>
      <c r="J153" s="58">
        <v>2776.0068942538851</v>
      </c>
      <c r="K153" s="58">
        <v>2230</v>
      </c>
      <c r="L153" s="58">
        <v>88.185595533391449</v>
      </c>
      <c r="M153" s="58">
        <v>257230.72563419462</v>
      </c>
      <c r="N153" s="58">
        <v>2873.3610632839095</v>
      </c>
    </row>
  </sheetData>
  <mergeCells count="48">
    <mergeCell ref="AO3:AO4"/>
    <mergeCell ref="AD1:AO1"/>
    <mergeCell ref="AD2:AG2"/>
    <mergeCell ref="AH2:AK2"/>
    <mergeCell ref="AL2:AO2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A3:AA4"/>
    <mergeCell ref="P1:AA1"/>
    <mergeCell ref="P2:S2"/>
    <mergeCell ref="T2:W2"/>
    <mergeCell ref="X2:AA2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B1:M1"/>
    <mergeCell ref="I3:I4"/>
    <mergeCell ref="J3:J4"/>
    <mergeCell ref="K3:K4"/>
    <mergeCell ref="L3:L4"/>
    <mergeCell ref="M3:M4"/>
    <mergeCell ref="B2:E2"/>
    <mergeCell ref="F2:I2"/>
    <mergeCell ref="J2:M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ignoredErrors>
    <ignoredError sqref="AH5" formula="1"/>
    <ignoredError sqref="AH9:AH10 AH16:AH20 AH27:AH28 AH30:AH31 AH34:AH36 AH38 AH42:AH49 AH51:AH58 AH61:AH70" evalError="1"/>
    <ignoredError sqref="AH6:AH7" evalError="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O112"/>
  <sheetViews>
    <sheetView topLeftCell="AJ1" workbookViewId="0">
      <selection activeCell="AD3" sqref="AD3:AO3"/>
    </sheetView>
  </sheetViews>
  <sheetFormatPr defaultColWidth="11.5" defaultRowHeight="10.5"/>
  <cols>
    <col min="1" max="1" width="33" style="25" customWidth="1"/>
    <col min="2" max="2" width="7.875" style="25" bestFit="1" customWidth="1"/>
    <col min="3" max="3" width="9.375" style="25" customWidth="1"/>
    <col min="4" max="4" width="11.375" style="25" customWidth="1"/>
    <col min="5" max="5" width="10.375" style="25" customWidth="1"/>
    <col min="6" max="6" width="6.625" style="25" customWidth="1"/>
    <col min="7" max="7" width="9" style="25" customWidth="1"/>
    <col min="8" max="8" width="9.5" style="25" customWidth="1"/>
    <col min="9" max="9" width="8.5" style="25" customWidth="1"/>
    <col min="10" max="10" width="7" style="25" customWidth="1"/>
    <col min="11" max="11" width="11.5" style="25" customWidth="1"/>
    <col min="12" max="12" width="13.5" style="25" bestFit="1" customWidth="1"/>
    <col min="13" max="13" width="11.125" style="25" customWidth="1"/>
    <col min="14" max="14" width="11.5" style="25"/>
    <col min="15" max="15" width="29.5" style="25" bestFit="1" customWidth="1"/>
    <col min="16" max="16" width="6.125" style="25" bestFit="1" customWidth="1"/>
    <col min="17" max="17" width="9.5" style="25" customWidth="1"/>
    <col min="18" max="18" width="10.5" style="25" customWidth="1"/>
    <col min="19" max="19" width="11" style="25" customWidth="1"/>
    <col min="20" max="20" width="7.875" style="25" bestFit="1" customWidth="1"/>
    <col min="21" max="21" width="10.5" style="25" customWidth="1"/>
    <col min="22" max="22" width="11.625" style="25" customWidth="1"/>
    <col min="23" max="23" width="10.875" style="25" customWidth="1"/>
    <col min="24" max="24" width="6.125" style="25" customWidth="1"/>
    <col min="25" max="25" width="9.5" style="25" customWidth="1"/>
    <col min="26" max="26" width="13.5" style="25" bestFit="1" customWidth="1"/>
    <col min="27" max="27" width="12.5" style="25" customWidth="1"/>
    <col min="28" max="28" width="11.5" style="25"/>
    <col min="29" max="29" width="31.375" style="25" customWidth="1"/>
    <col min="30" max="30" width="9" style="25" customWidth="1"/>
    <col min="31" max="31" width="12.125" style="25" customWidth="1"/>
    <col min="32" max="32" width="13.5" style="25" bestFit="1" customWidth="1"/>
    <col min="33" max="33" width="11.625" style="25" customWidth="1"/>
    <col min="34" max="34" width="8.5" style="25" bestFit="1" customWidth="1"/>
    <col min="35" max="35" width="13.875" style="25" customWidth="1"/>
    <col min="36" max="36" width="11.5" style="25" customWidth="1"/>
    <col min="37" max="37" width="13" style="25" customWidth="1"/>
    <col min="38" max="38" width="10" style="25" bestFit="1" customWidth="1"/>
    <col min="39" max="39" width="11.375" style="25" customWidth="1"/>
    <col min="40" max="40" width="13.5" style="25" bestFit="1" customWidth="1"/>
    <col min="41" max="41" width="12.5" style="25" customWidth="1"/>
    <col min="42" max="16384" width="11.5" style="25"/>
  </cols>
  <sheetData>
    <row r="1" spans="1:41">
      <c r="B1" s="224">
        <v>2018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P1" s="224">
        <v>2019</v>
      </c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D1" s="243" t="s">
        <v>241</v>
      </c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1">
      <c r="B2" s="224" t="s">
        <v>77</v>
      </c>
      <c r="C2" s="224"/>
      <c r="D2" s="224"/>
      <c r="E2" s="224"/>
      <c r="F2" s="224" t="s">
        <v>78</v>
      </c>
      <c r="G2" s="224"/>
      <c r="H2" s="224"/>
      <c r="I2" s="224"/>
      <c r="J2" s="224" t="s">
        <v>79</v>
      </c>
      <c r="K2" s="224"/>
      <c r="L2" s="224"/>
      <c r="M2" s="224"/>
      <c r="P2" s="224" t="s">
        <v>77</v>
      </c>
      <c r="Q2" s="224"/>
      <c r="R2" s="224"/>
      <c r="S2" s="224"/>
      <c r="T2" s="224" t="s">
        <v>78</v>
      </c>
      <c r="U2" s="224"/>
      <c r="V2" s="224"/>
      <c r="W2" s="224"/>
      <c r="X2" s="224" t="s">
        <v>79</v>
      </c>
      <c r="Y2" s="224"/>
      <c r="Z2" s="224"/>
      <c r="AA2" s="224"/>
      <c r="AD2" s="224" t="s">
        <v>77</v>
      </c>
      <c r="AE2" s="224"/>
      <c r="AF2" s="224"/>
      <c r="AG2" s="224"/>
      <c r="AH2" s="224" t="s">
        <v>78</v>
      </c>
      <c r="AI2" s="224"/>
      <c r="AJ2" s="224"/>
      <c r="AK2" s="224"/>
      <c r="AL2" s="224" t="s">
        <v>79</v>
      </c>
      <c r="AM2" s="224"/>
      <c r="AN2" s="224"/>
      <c r="AO2" s="224"/>
    </row>
    <row r="3" spans="1:41" s="7" customFormat="1" ht="43.5" customHeight="1">
      <c r="B3" s="26" t="s">
        <v>80</v>
      </c>
      <c r="C3" s="26" t="s">
        <v>82</v>
      </c>
      <c r="D3" s="26" t="s">
        <v>81</v>
      </c>
      <c r="E3" s="26" t="s">
        <v>240</v>
      </c>
      <c r="F3" s="26" t="s">
        <v>80</v>
      </c>
      <c r="G3" s="26" t="s">
        <v>82</v>
      </c>
      <c r="H3" s="26" t="s">
        <v>81</v>
      </c>
      <c r="I3" s="26" t="s">
        <v>240</v>
      </c>
      <c r="J3" s="26" t="s">
        <v>80</v>
      </c>
      <c r="K3" s="26" t="s">
        <v>82</v>
      </c>
      <c r="L3" s="26" t="s">
        <v>81</v>
      </c>
      <c r="M3" s="26" t="s">
        <v>240</v>
      </c>
      <c r="P3" s="26" t="s">
        <v>80</v>
      </c>
      <c r="Q3" s="26" t="s">
        <v>82</v>
      </c>
      <c r="R3" s="26" t="s">
        <v>81</v>
      </c>
      <c r="S3" s="26" t="s">
        <v>240</v>
      </c>
      <c r="T3" s="26" t="s">
        <v>80</v>
      </c>
      <c r="U3" s="26" t="s">
        <v>82</v>
      </c>
      <c r="V3" s="26" t="s">
        <v>81</v>
      </c>
      <c r="W3" s="26" t="s">
        <v>240</v>
      </c>
      <c r="X3" s="26" t="s">
        <v>80</v>
      </c>
      <c r="Y3" s="26" t="s">
        <v>82</v>
      </c>
      <c r="Z3" s="26" t="s">
        <v>81</v>
      </c>
      <c r="AA3" s="26" t="s">
        <v>240</v>
      </c>
      <c r="AD3" s="26" t="s">
        <v>80</v>
      </c>
      <c r="AE3" s="26" t="s">
        <v>82</v>
      </c>
      <c r="AF3" s="26" t="s">
        <v>81</v>
      </c>
      <c r="AG3" s="26" t="s">
        <v>240</v>
      </c>
      <c r="AH3" s="26" t="s">
        <v>80</v>
      </c>
      <c r="AI3" s="26" t="s">
        <v>82</v>
      </c>
      <c r="AJ3" s="26" t="s">
        <v>81</v>
      </c>
      <c r="AK3" s="26" t="s">
        <v>240</v>
      </c>
      <c r="AL3" s="26" t="s">
        <v>80</v>
      </c>
      <c r="AM3" s="26" t="s">
        <v>82</v>
      </c>
      <c r="AN3" s="26" t="s">
        <v>81</v>
      </c>
      <c r="AO3" s="26" t="s">
        <v>240</v>
      </c>
    </row>
    <row r="4" spans="1:41">
      <c r="A4" s="27" t="s">
        <v>236</v>
      </c>
      <c r="B4" s="28">
        <f>B5+B56+B78+B91</f>
        <v>3622</v>
      </c>
      <c r="C4" s="29">
        <v>95.3</v>
      </c>
      <c r="D4" s="30">
        <v>340577</v>
      </c>
      <c r="E4" s="30">
        <v>3476</v>
      </c>
      <c r="F4" s="27">
        <v>244</v>
      </c>
      <c r="G4" s="31">
        <v>205</v>
      </c>
      <c r="H4" s="32">
        <v>606237</v>
      </c>
      <c r="I4" s="32">
        <v>2726</v>
      </c>
      <c r="J4" s="33">
        <v>3378</v>
      </c>
      <c r="K4" s="31">
        <v>87.3</v>
      </c>
      <c r="L4" s="32">
        <v>320846</v>
      </c>
      <c r="M4" s="32">
        <v>3532</v>
      </c>
      <c r="O4" s="27" t="s">
        <v>236</v>
      </c>
      <c r="P4" s="32">
        <v>8376</v>
      </c>
      <c r="Q4" s="199">
        <v>95.43</v>
      </c>
      <c r="R4" s="198">
        <v>338504.73</v>
      </c>
      <c r="S4" s="198">
        <v>3636.23</v>
      </c>
      <c r="T4" s="27">
        <v>469</v>
      </c>
      <c r="U4" s="27">
        <v>185.7</v>
      </c>
      <c r="V4" s="32">
        <v>531225</v>
      </c>
      <c r="W4" s="32">
        <v>2672</v>
      </c>
      <c r="X4" s="32">
        <v>7907</v>
      </c>
      <c r="Y4" s="203">
        <v>90.06</v>
      </c>
      <c r="Z4" s="198">
        <v>327201.44</v>
      </c>
      <c r="AA4" s="198">
        <v>3692.99</v>
      </c>
      <c r="AC4" s="27" t="s">
        <v>236</v>
      </c>
      <c r="AD4" s="94">
        <f>P4-B4</f>
        <v>4754</v>
      </c>
      <c r="AE4" s="91">
        <f>(Q4-C4)/C4*100</f>
        <v>0.13641133263379818</v>
      </c>
      <c r="AF4" s="91">
        <f t="shared" ref="AF4:AF67" si="0">(R4-D4)/D4*100</f>
        <v>-0.60845858645769346</v>
      </c>
      <c r="AG4" s="91">
        <f t="shared" ref="AG4:AG67" si="1">(S4-E4)/E4*100</f>
        <v>4.6096087456846959</v>
      </c>
      <c r="AH4" s="94">
        <f t="shared" ref="AH4:AH67" si="2">T4-F4</f>
        <v>225</v>
      </c>
      <c r="AI4" s="91">
        <f t="shared" ref="AI4:AI67" si="3">(U4-G4)/G4*100</f>
        <v>-9.4146341463414682</v>
      </c>
      <c r="AJ4" s="91">
        <f t="shared" ref="AJ4:AJ67" si="4">(V4-H4)/H4*100</f>
        <v>-12.37337872812118</v>
      </c>
      <c r="AK4" s="91">
        <f t="shared" ref="AK4:AK67" si="5">(W4-I4)/I4*100</f>
        <v>-1.9809244314013204</v>
      </c>
      <c r="AL4" s="94">
        <f t="shared" ref="AL4:AL67" si="6">X4-J4</f>
        <v>4529</v>
      </c>
      <c r="AM4" s="91">
        <f t="shared" ref="AM4:AM67" si="7">(Y4-K4)/K4*100</f>
        <v>3.161512027491415</v>
      </c>
      <c r="AN4" s="91">
        <f t="shared" ref="AN4:AN67" si="8">(Z4-L4)/L4*100</f>
        <v>1.9808381591168358</v>
      </c>
      <c r="AO4" s="91">
        <f t="shared" ref="AO4:AO67" si="9">(AA4-M4)/M4*100</f>
        <v>4.5580407701019192</v>
      </c>
    </row>
    <row r="5" spans="1:41">
      <c r="A5" s="34" t="s">
        <v>237</v>
      </c>
      <c r="B5" s="35">
        <f>SUM(B6:B55)</f>
        <v>2051</v>
      </c>
      <c r="C5" s="36">
        <v>98.242061967186729</v>
      </c>
      <c r="D5" s="37">
        <v>448229</v>
      </c>
      <c r="E5" s="37">
        <v>4549</v>
      </c>
      <c r="F5" s="34">
        <v>98</v>
      </c>
      <c r="G5" s="38">
        <v>223.2</v>
      </c>
      <c r="H5" s="39">
        <v>791232</v>
      </c>
      <c r="I5" s="39">
        <v>3066</v>
      </c>
      <c r="J5" s="40">
        <v>1953</v>
      </c>
      <c r="K5" s="38">
        <v>91.8</v>
      </c>
      <c r="L5" s="39">
        <v>430326</v>
      </c>
      <c r="M5" s="39">
        <v>4627</v>
      </c>
      <c r="O5" s="34" t="s">
        <v>237</v>
      </c>
      <c r="P5" s="39">
        <v>6222</v>
      </c>
      <c r="Q5" s="207">
        <v>93.9</v>
      </c>
      <c r="R5" s="197">
        <v>373280</v>
      </c>
      <c r="S5" s="197">
        <v>4048.83</v>
      </c>
      <c r="T5" s="34">
        <v>176</v>
      </c>
      <c r="U5" s="34">
        <v>200.2</v>
      </c>
      <c r="V5" s="39">
        <v>749750</v>
      </c>
      <c r="W5" s="39">
        <v>3420</v>
      </c>
      <c r="X5" s="39">
        <v>6046</v>
      </c>
      <c r="Y5" s="204">
        <v>90.8</v>
      </c>
      <c r="Z5" s="197">
        <v>362523.81</v>
      </c>
      <c r="AA5" s="197">
        <v>4066.9</v>
      </c>
      <c r="AC5" s="34" t="s">
        <v>237</v>
      </c>
      <c r="AD5" s="95">
        <f t="shared" ref="AD5:AD68" si="10">P5-B5</f>
        <v>4171</v>
      </c>
      <c r="AE5" s="92">
        <f t="shared" ref="AE5:AE68" si="11">(Q5-C5)/C5*100</f>
        <v>-4.4197585842986378</v>
      </c>
      <c r="AF5" s="92">
        <f t="shared" si="0"/>
        <v>-16.721140309975482</v>
      </c>
      <c r="AG5" s="92">
        <f t="shared" si="1"/>
        <v>-10.995163772257641</v>
      </c>
      <c r="AH5" s="95">
        <f t="shared" si="2"/>
        <v>78</v>
      </c>
      <c r="AI5" s="92">
        <f t="shared" si="3"/>
        <v>-10.304659498207885</v>
      </c>
      <c r="AJ5" s="92">
        <f t="shared" si="4"/>
        <v>-5.2427101027258756</v>
      </c>
      <c r="AK5" s="92">
        <f t="shared" si="5"/>
        <v>11.545988258317024</v>
      </c>
      <c r="AL5" s="95">
        <f t="shared" si="6"/>
        <v>4093</v>
      </c>
      <c r="AM5" s="92">
        <f t="shared" si="7"/>
        <v>-1.0893246187363834</v>
      </c>
      <c r="AN5" s="92">
        <f t="shared" si="8"/>
        <v>-15.756005911797102</v>
      </c>
      <c r="AO5" s="92">
        <f t="shared" si="9"/>
        <v>-12.105035660255023</v>
      </c>
    </row>
    <row r="6" spans="1:41">
      <c r="A6" s="41" t="s">
        <v>95</v>
      </c>
      <c r="B6" s="42">
        <v>14</v>
      </c>
      <c r="C6" s="43">
        <v>147.5469868592007</v>
      </c>
      <c r="D6" s="44">
        <v>468857.14285714284</v>
      </c>
      <c r="E6" s="44">
        <v>3093.9281013640043</v>
      </c>
      <c r="F6" s="41">
        <v>5</v>
      </c>
      <c r="G6" s="45">
        <v>231.81102362204723</v>
      </c>
      <c r="H6" s="42">
        <v>790000</v>
      </c>
      <c r="I6" s="42">
        <v>3418.9772494363597</v>
      </c>
      <c r="J6" s="41">
        <v>9</v>
      </c>
      <c r="K6" s="45">
        <v>100.73363310206379</v>
      </c>
      <c r="L6" s="42">
        <v>290444.44444444444</v>
      </c>
      <c r="M6" s="42">
        <v>2913.3452413238065</v>
      </c>
      <c r="O6" s="41" t="s">
        <v>95</v>
      </c>
      <c r="P6" s="41">
        <v>101</v>
      </c>
      <c r="Q6" s="201">
        <v>112.8</v>
      </c>
      <c r="R6" s="42">
        <v>287743</v>
      </c>
      <c r="S6" s="42">
        <v>2594</v>
      </c>
      <c r="T6" s="41">
        <v>5</v>
      </c>
      <c r="U6" s="41">
        <v>231.8</v>
      </c>
      <c r="V6" s="42">
        <v>790000</v>
      </c>
      <c r="W6" s="42">
        <v>3476</v>
      </c>
      <c r="X6" s="41">
        <v>96</v>
      </c>
      <c r="Y6" s="205">
        <v>106.6</v>
      </c>
      <c r="Z6" s="42">
        <v>261583</v>
      </c>
      <c r="AA6" s="42">
        <v>2548</v>
      </c>
      <c r="AC6" s="41" t="s">
        <v>95</v>
      </c>
      <c r="AD6" s="96">
        <f t="shared" si="10"/>
        <v>87</v>
      </c>
      <c r="AE6" s="93">
        <f t="shared" si="11"/>
        <v>-23.54977732778686</v>
      </c>
      <c r="AF6" s="93">
        <f t="shared" si="0"/>
        <v>-38.628854357099328</v>
      </c>
      <c r="AG6" s="93">
        <f t="shared" si="1"/>
        <v>-16.158361958818745</v>
      </c>
      <c r="AH6" s="96">
        <f t="shared" si="2"/>
        <v>0</v>
      </c>
      <c r="AI6" s="93">
        <f t="shared" si="3"/>
        <v>-4.7554347825978062E-3</v>
      </c>
      <c r="AJ6" s="93">
        <f t="shared" si="4"/>
        <v>0</v>
      </c>
      <c r="AK6" s="93">
        <f t="shared" si="5"/>
        <v>1.6678306523695323</v>
      </c>
      <c r="AL6" s="96">
        <f t="shared" si="6"/>
        <v>87</v>
      </c>
      <c r="AM6" s="93">
        <f t="shared" si="7"/>
        <v>5.8236427271439446</v>
      </c>
      <c r="AN6" s="93">
        <f t="shared" si="8"/>
        <v>-9.9369931140015293</v>
      </c>
      <c r="AO6" s="93">
        <f t="shared" si="9"/>
        <v>-12.540403249900992</v>
      </c>
    </row>
    <row r="7" spans="1:41">
      <c r="A7" s="41" t="s">
        <v>5</v>
      </c>
      <c r="B7" s="42">
        <v>63</v>
      </c>
      <c r="C7" s="43">
        <v>98.475536807898976</v>
      </c>
      <c r="D7" s="44">
        <v>377738.06349206349</v>
      </c>
      <c r="E7" s="44">
        <v>4035.5032198763884</v>
      </c>
      <c r="F7" s="41"/>
      <c r="G7" s="45"/>
      <c r="H7" s="42"/>
      <c r="I7" s="42"/>
      <c r="J7" s="41">
        <v>63</v>
      </c>
      <c r="K7" s="45">
        <v>98.475536807899005</v>
      </c>
      <c r="L7" s="42">
        <v>377738.06349206349</v>
      </c>
      <c r="M7" s="42">
        <v>4035.5032198763879</v>
      </c>
      <c r="O7" s="41" t="s">
        <v>5</v>
      </c>
      <c r="P7" s="41">
        <v>651</v>
      </c>
      <c r="Q7" s="201">
        <v>111.5</v>
      </c>
      <c r="R7" s="42">
        <v>390054</v>
      </c>
      <c r="S7" s="42">
        <v>3650</v>
      </c>
      <c r="T7" s="41" t="s">
        <v>459</v>
      </c>
      <c r="U7" s="41" t="s">
        <v>459</v>
      </c>
      <c r="V7" s="41" t="s">
        <v>460</v>
      </c>
      <c r="W7" s="41" t="s">
        <v>459</v>
      </c>
      <c r="X7" s="41">
        <v>651</v>
      </c>
      <c r="Y7" s="205">
        <v>111.5</v>
      </c>
      <c r="Z7" s="42">
        <v>390054</v>
      </c>
      <c r="AA7" s="42">
        <v>3650</v>
      </c>
      <c r="AC7" s="41" t="s">
        <v>5</v>
      </c>
      <c r="AD7" s="96">
        <f t="shared" si="10"/>
        <v>588</v>
      </c>
      <c r="AE7" s="93">
        <f t="shared" si="11"/>
        <v>13.22609006692543</v>
      </c>
      <c r="AF7" s="93">
        <f t="shared" si="0"/>
        <v>3.260443597894199</v>
      </c>
      <c r="AG7" s="93">
        <f t="shared" si="1"/>
        <v>-9.5527917801586266</v>
      </c>
      <c r="AH7" s="96"/>
      <c r="AI7" s="93"/>
      <c r="AJ7" s="93"/>
      <c r="AK7" s="93"/>
      <c r="AL7" s="96">
        <f t="shared" si="6"/>
        <v>588</v>
      </c>
      <c r="AM7" s="93">
        <f t="shared" si="7"/>
        <v>13.2260900669254</v>
      </c>
      <c r="AN7" s="93">
        <f t="shared" si="8"/>
        <v>3.260443597894199</v>
      </c>
      <c r="AO7" s="93">
        <f t="shared" si="9"/>
        <v>-9.5527917801586177</v>
      </c>
    </row>
    <row r="8" spans="1:41">
      <c r="A8" s="41" t="s">
        <v>73</v>
      </c>
      <c r="B8" s="42">
        <v>832</v>
      </c>
      <c r="C8" s="43">
        <v>90.554024499116181</v>
      </c>
      <c r="D8" s="44">
        <v>658091.38505537272</v>
      </c>
      <c r="E8" s="44">
        <v>6822.5095841478824</v>
      </c>
      <c r="F8" s="41">
        <v>10</v>
      </c>
      <c r="G8" s="45">
        <v>389.07795275590553</v>
      </c>
      <c r="H8" s="42">
        <v>2840000</v>
      </c>
      <c r="I8" s="42">
        <v>6262.2070805568528</v>
      </c>
      <c r="J8" s="41">
        <v>822</v>
      </c>
      <c r="K8" s="45">
        <v>86.780017820775058</v>
      </c>
      <c r="L8" s="42">
        <v>628486.11212532374</v>
      </c>
      <c r="M8" s="42">
        <v>6830.1744610779942</v>
      </c>
      <c r="O8" s="41" t="s">
        <v>73</v>
      </c>
      <c r="P8" s="42">
        <v>1070</v>
      </c>
      <c r="Q8" s="202">
        <v>92.76</v>
      </c>
      <c r="R8" s="196">
        <v>675946.43</v>
      </c>
      <c r="S8" s="196">
        <v>7292.68</v>
      </c>
      <c r="T8" s="41">
        <v>5</v>
      </c>
      <c r="U8" s="41">
        <v>438</v>
      </c>
      <c r="V8" s="42">
        <v>3469200</v>
      </c>
      <c r="W8" s="42">
        <v>8090</v>
      </c>
      <c r="X8" s="42">
        <v>1065</v>
      </c>
      <c r="Y8" s="206">
        <v>91.13</v>
      </c>
      <c r="Z8" s="196">
        <v>662670.51</v>
      </c>
      <c r="AA8" s="196">
        <v>7288.86</v>
      </c>
      <c r="AC8" s="41" t="s">
        <v>73</v>
      </c>
      <c r="AD8" s="96">
        <f t="shared" si="10"/>
        <v>238</v>
      </c>
      <c r="AE8" s="93">
        <f t="shared" si="11"/>
        <v>2.4360877532343737</v>
      </c>
      <c r="AF8" s="93">
        <f t="shared" si="0"/>
        <v>2.7131558549615384</v>
      </c>
      <c r="AG8" s="93">
        <f t="shared" si="1"/>
        <v>6.8914584883040693</v>
      </c>
      <c r="AH8" s="96">
        <f t="shared" si="2"/>
        <v>-5</v>
      </c>
      <c r="AI8" s="93">
        <f t="shared" si="3"/>
        <v>12.57384205339091</v>
      </c>
      <c r="AJ8" s="93">
        <f t="shared" si="4"/>
        <v>22.154929577464788</v>
      </c>
      <c r="AK8" s="93">
        <f t="shared" si="5"/>
        <v>29.187679294703472</v>
      </c>
      <c r="AL8" s="96">
        <f t="shared" si="6"/>
        <v>243</v>
      </c>
      <c r="AM8" s="93">
        <f t="shared" si="7"/>
        <v>5.0126541667793436</v>
      </c>
      <c r="AN8" s="93">
        <f t="shared" si="8"/>
        <v>5.4391651963599328</v>
      </c>
      <c r="AO8" s="93">
        <f t="shared" si="9"/>
        <v>6.715575737279365</v>
      </c>
    </row>
    <row r="9" spans="1:41">
      <c r="A9" s="41" t="s">
        <v>133</v>
      </c>
      <c r="B9" s="42">
        <v>6</v>
      </c>
      <c r="C9" s="43">
        <v>105.43511811023625</v>
      </c>
      <c r="D9" s="44">
        <v>150650</v>
      </c>
      <c r="E9" s="44">
        <v>1512.7675110117245</v>
      </c>
      <c r="F9" s="41">
        <v>1</v>
      </c>
      <c r="G9" s="45">
        <v>215.28</v>
      </c>
      <c r="H9" s="42">
        <v>270000</v>
      </c>
      <c r="I9" s="42">
        <v>1254.180602006689</v>
      </c>
      <c r="J9" s="41">
        <v>5</v>
      </c>
      <c r="K9" s="45">
        <v>83.466141732283461</v>
      </c>
      <c r="L9" s="42">
        <v>126780</v>
      </c>
      <c r="M9" s="42">
        <v>1564.4848928127319</v>
      </c>
      <c r="O9" s="41" t="s">
        <v>133</v>
      </c>
      <c r="P9" s="41">
        <v>17</v>
      </c>
      <c r="Q9" s="201">
        <v>99.1</v>
      </c>
      <c r="R9" s="42">
        <v>153835</v>
      </c>
      <c r="S9" s="42">
        <v>1668</v>
      </c>
      <c r="T9" s="41">
        <v>1</v>
      </c>
      <c r="U9" s="41">
        <v>215.3</v>
      </c>
      <c r="V9" s="42">
        <v>270000</v>
      </c>
      <c r="W9" s="42">
        <v>1254</v>
      </c>
      <c r="X9" s="41">
        <v>16</v>
      </c>
      <c r="Y9" s="205">
        <v>91.8</v>
      </c>
      <c r="Z9" s="42">
        <v>146575</v>
      </c>
      <c r="AA9" s="42">
        <v>1694</v>
      </c>
      <c r="AC9" s="41" t="s">
        <v>133</v>
      </c>
      <c r="AD9" s="96">
        <f t="shared" si="10"/>
        <v>11</v>
      </c>
      <c r="AE9" s="93">
        <f t="shared" si="11"/>
        <v>-6.0085465106727112</v>
      </c>
      <c r="AF9" s="93">
        <f t="shared" si="0"/>
        <v>2.1141719216727513</v>
      </c>
      <c r="AG9" s="93">
        <f t="shared" si="1"/>
        <v>10.261490140309627</v>
      </c>
      <c r="AH9" s="96">
        <f t="shared" si="2"/>
        <v>0</v>
      </c>
      <c r="AI9" s="93">
        <f t="shared" si="3"/>
        <v>9.2902266815357831E-3</v>
      </c>
      <c r="AJ9" s="93">
        <f t="shared" si="4"/>
        <v>0</v>
      </c>
      <c r="AK9" s="93">
        <f t="shared" si="5"/>
        <v>-1.4400000000004061E-2</v>
      </c>
      <c r="AL9" s="96">
        <f t="shared" si="6"/>
        <v>11</v>
      </c>
      <c r="AM9" s="93">
        <f t="shared" si="7"/>
        <v>9.9847172694854827</v>
      </c>
      <c r="AN9" s="93">
        <f t="shared" si="8"/>
        <v>15.613661460798234</v>
      </c>
      <c r="AO9" s="93">
        <f t="shared" si="9"/>
        <v>8.2784504843902624</v>
      </c>
    </row>
    <row r="10" spans="1:41">
      <c r="A10" s="41" t="s">
        <v>96</v>
      </c>
      <c r="B10" s="42">
        <v>48</v>
      </c>
      <c r="C10" s="43">
        <v>78.145910433070853</v>
      </c>
      <c r="D10" s="44">
        <v>196908.33333333334</v>
      </c>
      <c r="E10" s="44">
        <v>2549.5251110062804</v>
      </c>
      <c r="F10" s="41"/>
      <c r="G10" s="45"/>
      <c r="H10" s="42"/>
      <c r="I10" s="42"/>
      <c r="J10" s="41">
        <v>48</v>
      </c>
      <c r="K10" s="45">
        <v>78.145910433070853</v>
      </c>
      <c r="L10" s="42">
        <v>196908.33333333334</v>
      </c>
      <c r="M10" s="42">
        <v>2549.5251110062804</v>
      </c>
      <c r="O10" s="41" t="s">
        <v>96</v>
      </c>
      <c r="P10" s="41">
        <v>64</v>
      </c>
      <c r="Q10" s="201">
        <v>91.3</v>
      </c>
      <c r="R10" s="42">
        <v>262406</v>
      </c>
      <c r="S10" s="42">
        <v>2942</v>
      </c>
      <c r="T10" s="41" t="s">
        <v>459</v>
      </c>
      <c r="U10" s="41" t="s">
        <v>459</v>
      </c>
      <c r="V10" s="41" t="s">
        <v>460</v>
      </c>
      <c r="W10" s="41" t="s">
        <v>459</v>
      </c>
      <c r="X10" s="41">
        <v>64</v>
      </c>
      <c r="Y10" s="205">
        <v>91.3</v>
      </c>
      <c r="Z10" s="42">
        <v>262406</v>
      </c>
      <c r="AA10" s="42">
        <v>2942</v>
      </c>
      <c r="AC10" s="41" t="s">
        <v>96</v>
      </c>
      <c r="AD10" s="96">
        <f t="shared" si="10"/>
        <v>16</v>
      </c>
      <c r="AE10" s="93">
        <f t="shared" si="11"/>
        <v>16.832729306027019</v>
      </c>
      <c r="AF10" s="93">
        <f t="shared" si="0"/>
        <v>33.263024249862447</v>
      </c>
      <c r="AG10" s="93">
        <f t="shared" si="1"/>
        <v>15.394038964331374</v>
      </c>
      <c r="AH10" s="96"/>
      <c r="AI10" s="93"/>
      <c r="AJ10" s="93"/>
      <c r="AK10" s="93"/>
      <c r="AL10" s="96">
        <f t="shared" si="6"/>
        <v>16</v>
      </c>
      <c r="AM10" s="93">
        <f t="shared" si="7"/>
        <v>16.832729306027019</v>
      </c>
      <c r="AN10" s="93">
        <f t="shared" si="8"/>
        <v>33.263024249862447</v>
      </c>
      <c r="AO10" s="93">
        <f t="shared" si="9"/>
        <v>15.394038964331374</v>
      </c>
    </row>
    <row r="11" spans="1:41">
      <c r="A11" s="41" t="s">
        <v>97</v>
      </c>
      <c r="B11" s="42">
        <v>51</v>
      </c>
      <c r="C11" s="43">
        <v>97.104613611431262</v>
      </c>
      <c r="D11" s="44">
        <v>250132.56862745099</v>
      </c>
      <c r="E11" s="44">
        <v>2614.4189635026837</v>
      </c>
      <c r="F11" s="41"/>
      <c r="G11" s="45"/>
      <c r="H11" s="42"/>
      <c r="I11" s="42"/>
      <c r="J11" s="41">
        <v>51</v>
      </c>
      <c r="K11" s="45">
        <v>97.104613611431304</v>
      </c>
      <c r="L11" s="42">
        <v>250132.56862745099</v>
      </c>
      <c r="M11" s="42">
        <v>2614.4189635026833</v>
      </c>
      <c r="O11" s="41" t="s">
        <v>97</v>
      </c>
      <c r="P11" s="41">
        <v>44</v>
      </c>
      <c r="Q11" s="201">
        <v>99.5</v>
      </c>
      <c r="R11" s="42">
        <v>260344</v>
      </c>
      <c r="S11" s="42">
        <v>2681</v>
      </c>
      <c r="T11" s="41" t="s">
        <v>459</v>
      </c>
      <c r="U11" s="41" t="s">
        <v>459</v>
      </c>
      <c r="V11" s="41" t="s">
        <v>460</v>
      </c>
      <c r="W11" s="41" t="s">
        <v>459</v>
      </c>
      <c r="X11" s="41">
        <v>44</v>
      </c>
      <c r="Y11" s="201">
        <v>99.5</v>
      </c>
      <c r="Z11" s="42">
        <v>260344</v>
      </c>
      <c r="AA11" s="42">
        <v>2681</v>
      </c>
      <c r="AC11" s="41" t="s">
        <v>97</v>
      </c>
      <c r="AD11" s="96">
        <f t="shared" si="10"/>
        <v>-7</v>
      </c>
      <c r="AE11" s="93">
        <f t="shared" si="11"/>
        <v>2.4668100716140957</v>
      </c>
      <c r="AF11" s="93">
        <f t="shared" si="0"/>
        <v>4.0824077522499582</v>
      </c>
      <c r="AG11" s="93">
        <f t="shared" si="1"/>
        <v>2.5466858000491985</v>
      </c>
      <c r="AH11" s="96"/>
      <c r="AI11" s="93"/>
      <c r="AJ11" s="93"/>
      <c r="AK11" s="93"/>
      <c r="AL11" s="96">
        <f t="shared" si="6"/>
        <v>-7</v>
      </c>
      <c r="AM11" s="93">
        <f t="shared" si="7"/>
        <v>2.4668100716140504</v>
      </c>
      <c r="AN11" s="93">
        <f t="shared" si="8"/>
        <v>4.0824077522499582</v>
      </c>
      <c r="AO11" s="93">
        <f t="shared" si="9"/>
        <v>2.5466858000492167</v>
      </c>
    </row>
    <row r="12" spans="1:41">
      <c r="A12" s="41" t="s">
        <v>28</v>
      </c>
      <c r="B12" s="42">
        <v>1</v>
      </c>
      <c r="C12" s="43">
        <v>277</v>
      </c>
      <c r="D12" s="44">
        <v>784215</v>
      </c>
      <c r="E12" s="44">
        <v>2831.1010830324908</v>
      </c>
      <c r="F12" s="41">
        <v>1</v>
      </c>
      <c r="G12" s="45">
        <v>277</v>
      </c>
      <c r="H12" s="42">
        <v>784215</v>
      </c>
      <c r="I12" s="42">
        <v>2831.1010830324908</v>
      </c>
      <c r="J12" s="41"/>
      <c r="K12" s="45"/>
      <c r="L12" s="42"/>
      <c r="M12" s="42"/>
      <c r="O12" s="41" t="s">
        <v>28</v>
      </c>
      <c r="P12" s="41">
        <v>35</v>
      </c>
      <c r="Q12" s="201">
        <v>113.5</v>
      </c>
      <c r="R12" s="42">
        <v>482680</v>
      </c>
      <c r="S12" s="42">
        <v>4366</v>
      </c>
      <c r="T12" s="41">
        <v>3</v>
      </c>
      <c r="U12" s="41">
        <v>406.7</v>
      </c>
      <c r="V12" s="42">
        <v>1713405</v>
      </c>
      <c r="W12" s="42">
        <v>3900</v>
      </c>
      <c r="X12" s="41">
        <v>32</v>
      </c>
      <c r="Y12" s="201">
        <v>86</v>
      </c>
      <c r="Z12" s="42">
        <v>367300</v>
      </c>
      <c r="AA12" s="42">
        <v>4409</v>
      </c>
      <c r="AC12" s="41" t="s">
        <v>28</v>
      </c>
      <c r="AD12" s="96">
        <f t="shared" si="10"/>
        <v>34</v>
      </c>
      <c r="AE12" s="93">
        <f t="shared" si="11"/>
        <v>-59.025270758122737</v>
      </c>
      <c r="AF12" s="93">
        <f t="shared" si="0"/>
        <v>-38.450552463291316</v>
      </c>
      <c r="AG12" s="93">
        <f t="shared" si="1"/>
        <v>54.215616890776133</v>
      </c>
      <c r="AH12" s="96">
        <f t="shared" si="2"/>
        <v>2</v>
      </c>
      <c r="AI12" s="93">
        <f t="shared" si="3"/>
        <v>46.823104693140785</v>
      </c>
      <c r="AJ12" s="93">
        <f t="shared" si="4"/>
        <v>118.48663950574777</v>
      </c>
      <c r="AK12" s="93">
        <f t="shared" si="5"/>
        <v>37.755589984889355</v>
      </c>
      <c r="AL12" s="96">
        <f t="shared" si="6"/>
        <v>32</v>
      </c>
      <c r="AM12" s="93"/>
      <c r="AN12" s="93"/>
      <c r="AO12" s="93"/>
    </row>
    <row r="13" spans="1:41">
      <c r="A13" s="41" t="s">
        <v>15</v>
      </c>
      <c r="B13" s="42">
        <v>4</v>
      </c>
      <c r="C13" s="43">
        <v>137.68308956692914</v>
      </c>
      <c r="D13" s="44">
        <v>369950</v>
      </c>
      <c r="E13" s="44">
        <v>2837.3302464847798</v>
      </c>
      <c r="F13" s="41">
        <v>2</v>
      </c>
      <c r="G13" s="45">
        <v>198.99212598425197</v>
      </c>
      <c r="H13" s="42">
        <v>495000</v>
      </c>
      <c r="I13" s="42">
        <v>2487.5356125356125</v>
      </c>
      <c r="J13" s="41">
        <v>2</v>
      </c>
      <c r="K13" s="45">
        <v>76.374053149606297</v>
      </c>
      <c r="L13" s="42">
        <v>244900</v>
      </c>
      <c r="M13" s="42">
        <v>3187.1248804339475</v>
      </c>
      <c r="O13" s="41" t="s">
        <v>15</v>
      </c>
      <c r="P13" s="41">
        <v>49</v>
      </c>
      <c r="Q13" s="201">
        <v>91.7</v>
      </c>
      <c r="R13" s="42">
        <v>272776</v>
      </c>
      <c r="S13" s="42">
        <v>3014</v>
      </c>
      <c r="T13" s="41">
        <v>8</v>
      </c>
      <c r="U13" s="41">
        <v>132.9</v>
      </c>
      <c r="V13" s="42">
        <v>381250</v>
      </c>
      <c r="W13" s="42">
        <v>2919</v>
      </c>
      <c r="X13" s="41">
        <v>41</v>
      </c>
      <c r="Y13" s="201">
        <v>83.7</v>
      </c>
      <c r="Z13" s="42">
        <v>251610</v>
      </c>
      <c r="AA13" s="42">
        <v>3032</v>
      </c>
      <c r="AC13" s="41" t="s">
        <v>15</v>
      </c>
      <c r="AD13" s="96">
        <f t="shared" si="10"/>
        <v>45</v>
      </c>
      <c r="AE13" s="93">
        <f t="shared" si="11"/>
        <v>-33.397775799166894</v>
      </c>
      <c r="AF13" s="93">
        <f t="shared" si="0"/>
        <v>-26.266792809839167</v>
      </c>
      <c r="AG13" s="93">
        <f t="shared" si="1"/>
        <v>6.2266193275914787</v>
      </c>
      <c r="AH13" s="96">
        <f t="shared" si="2"/>
        <v>6</v>
      </c>
      <c r="AI13" s="93">
        <f t="shared" si="3"/>
        <v>-33.213437796771132</v>
      </c>
      <c r="AJ13" s="93">
        <f t="shared" si="4"/>
        <v>-22.979797979797979</v>
      </c>
      <c r="AK13" s="93">
        <f t="shared" si="5"/>
        <v>17.345053686471012</v>
      </c>
      <c r="AL13" s="96">
        <f t="shared" si="6"/>
        <v>39</v>
      </c>
      <c r="AM13" s="93">
        <f t="shared" si="7"/>
        <v>9.5921933539957358</v>
      </c>
      <c r="AN13" s="93">
        <f t="shared" si="8"/>
        <v>2.7398938342180483</v>
      </c>
      <c r="AO13" s="93">
        <f t="shared" si="9"/>
        <v>-4.8672357141156724</v>
      </c>
    </row>
    <row r="14" spans="1:41">
      <c r="A14" s="41" t="s">
        <v>6</v>
      </c>
      <c r="B14" s="42">
        <v>17</v>
      </c>
      <c r="C14" s="43">
        <v>80.21821433848217</v>
      </c>
      <c r="D14" s="44">
        <v>325927.4117647059</v>
      </c>
      <c r="E14" s="44">
        <v>4203.4587501353508</v>
      </c>
      <c r="F14" s="41">
        <v>1</v>
      </c>
      <c r="G14" s="45">
        <v>149.24409448818898</v>
      </c>
      <c r="H14" s="42">
        <v>550000</v>
      </c>
      <c r="I14" s="42">
        <v>3685.2379444972039</v>
      </c>
      <c r="J14" s="41">
        <v>16</v>
      </c>
      <c r="K14" s="45">
        <v>75.904096829125479</v>
      </c>
      <c r="L14" s="42">
        <v>311922.875</v>
      </c>
      <c r="M14" s="42">
        <v>4235.8475504877342</v>
      </c>
      <c r="O14" s="41" t="s">
        <v>6</v>
      </c>
      <c r="P14" s="41">
        <v>137</v>
      </c>
      <c r="Q14" s="201">
        <v>85.1</v>
      </c>
      <c r="R14" s="42">
        <v>311435</v>
      </c>
      <c r="S14" s="42">
        <v>3824</v>
      </c>
      <c r="T14" s="41">
        <v>1</v>
      </c>
      <c r="U14" s="41">
        <v>149.19999999999999</v>
      </c>
      <c r="V14" s="42">
        <v>550000</v>
      </c>
      <c r="W14" s="42">
        <v>3685</v>
      </c>
      <c r="X14" s="41">
        <v>136</v>
      </c>
      <c r="Y14" s="201">
        <v>84.7</v>
      </c>
      <c r="Z14" s="42">
        <v>309681</v>
      </c>
      <c r="AA14" s="42">
        <v>3825</v>
      </c>
      <c r="AC14" s="41" t="s">
        <v>6</v>
      </c>
      <c r="AD14" s="96">
        <f t="shared" si="10"/>
        <v>120</v>
      </c>
      <c r="AE14" s="93">
        <f t="shared" si="11"/>
        <v>6.0856324237274144</v>
      </c>
      <c r="AF14" s="93">
        <f t="shared" si="0"/>
        <v>-4.4465151569295713</v>
      </c>
      <c r="AG14" s="93">
        <f t="shared" si="1"/>
        <v>-9.0272980583699614</v>
      </c>
      <c r="AH14" s="96">
        <f t="shared" si="2"/>
        <v>0</v>
      </c>
      <c r="AI14" s="93">
        <f t="shared" si="3"/>
        <v>-2.9545214730408432E-2</v>
      </c>
      <c r="AJ14" s="93">
        <f t="shared" si="4"/>
        <v>0</v>
      </c>
      <c r="AK14" s="93">
        <f t="shared" si="5"/>
        <v>-6.4566929133896729E-3</v>
      </c>
      <c r="AL14" s="96">
        <f t="shared" si="6"/>
        <v>120</v>
      </c>
      <c r="AM14" s="93">
        <f t="shared" si="7"/>
        <v>11.588179740384463</v>
      </c>
      <c r="AN14" s="93">
        <f t="shared" si="8"/>
        <v>-0.7187273456619685</v>
      </c>
      <c r="AO14" s="93">
        <f t="shared" si="9"/>
        <v>-9.699299740861246</v>
      </c>
    </row>
    <row r="15" spans="1:41">
      <c r="A15" s="41" t="s">
        <v>98</v>
      </c>
      <c r="B15" s="42"/>
      <c r="C15" s="43"/>
      <c r="D15" s="44"/>
      <c r="E15" s="44"/>
      <c r="F15" s="41"/>
      <c r="G15" s="45"/>
      <c r="H15" s="42"/>
      <c r="I15" s="42"/>
      <c r="J15" s="41"/>
      <c r="K15" s="45"/>
      <c r="L15" s="42"/>
      <c r="M15" s="42"/>
      <c r="O15" s="41" t="s">
        <v>98</v>
      </c>
      <c r="P15" s="41">
        <v>28</v>
      </c>
      <c r="Q15" s="201">
        <v>80.599999999999994</v>
      </c>
      <c r="R15" s="42">
        <v>175707</v>
      </c>
      <c r="S15" s="42">
        <v>2222</v>
      </c>
      <c r="T15" s="41">
        <v>1</v>
      </c>
      <c r="U15" s="41">
        <v>151</v>
      </c>
      <c r="V15" s="42">
        <v>382300</v>
      </c>
      <c r="W15" s="42">
        <v>2532</v>
      </c>
      <c r="X15" s="41">
        <v>27</v>
      </c>
      <c r="Y15" s="201">
        <v>78</v>
      </c>
      <c r="Z15" s="42">
        <v>168056</v>
      </c>
      <c r="AA15" s="42">
        <v>2210</v>
      </c>
      <c r="AC15" s="41" t="s">
        <v>98</v>
      </c>
      <c r="AD15" s="96">
        <f t="shared" si="10"/>
        <v>28</v>
      </c>
      <c r="AE15" s="93"/>
      <c r="AF15" s="93"/>
      <c r="AG15" s="93"/>
      <c r="AH15" s="96">
        <f t="shared" si="2"/>
        <v>1</v>
      </c>
      <c r="AI15" s="93"/>
      <c r="AJ15" s="93"/>
      <c r="AK15" s="93"/>
      <c r="AL15" s="96">
        <f t="shared" si="6"/>
        <v>27</v>
      </c>
      <c r="AM15" s="93"/>
      <c r="AN15" s="93"/>
      <c r="AO15" s="93"/>
    </row>
    <row r="16" spans="1:41">
      <c r="A16" s="41" t="s">
        <v>7</v>
      </c>
      <c r="B16" s="42">
        <v>2</v>
      </c>
      <c r="C16" s="43">
        <v>93.5</v>
      </c>
      <c r="D16" s="44">
        <v>388000</v>
      </c>
      <c r="E16" s="44">
        <v>4149.7753415000006</v>
      </c>
      <c r="F16" s="41"/>
      <c r="G16" s="45"/>
      <c r="H16" s="42"/>
      <c r="I16" s="42"/>
      <c r="J16" s="41">
        <v>2</v>
      </c>
      <c r="K16" s="45">
        <v>93.5</v>
      </c>
      <c r="L16" s="42">
        <v>388000</v>
      </c>
      <c r="M16" s="42">
        <v>4149.7753415000006</v>
      </c>
      <c r="O16" s="41" t="s">
        <v>7</v>
      </c>
      <c r="P16" s="41">
        <v>36</v>
      </c>
      <c r="Q16" s="201">
        <v>221.8</v>
      </c>
      <c r="R16" s="42">
        <v>1113058</v>
      </c>
      <c r="S16" s="42">
        <v>4987</v>
      </c>
      <c r="T16" s="41">
        <v>33</v>
      </c>
      <c r="U16" s="41">
        <v>234.5</v>
      </c>
      <c r="V16" s="42">
        <v>1182003</v>
      </c>
      <c r="W16" s="42">
        <v>5045</v>
      </c>
      <c r="X16" s="41">
        <v>3</v>
      </c>
      <c r="Y16" s="201">
        <v>82.6</v>
      </c>
      <c r="Z16" s="42">
        <v>354667</v>
      </c>
      <c r="AA16" s="42">
        <v>4350</v>
      </c>
      <c r="AC16" s="41" t="s">
        <v>7</v>
      </c>
      <c r="AD16" s="96">
        <f t="shared" si="10"/>
        <v>34</v>
      </c>
      <c r="AE16" s="93">
        <f t="shared" si="11"/>
        <v>137.2192513368984</v>
      </c>
      <c r="AF16" s="93">
        <f t="shared" si="0"/>
        <v>186.87061855670103</v>
      </c>
      <c r="AG16" s="93">
        <f t="shared" si="1"/>
        <v>20.175180331506127</v>
      </c>
      <c r="AH16" s="96">
        <f t="shared" si="2"/>
        <v>33</v>
      </c>
      <c r="AI16" s="93"/>
      <c r="AJ16" s="93"/>
      <c r="AK16" s="93"/>
      <c r="AL16" s="96">
        <f t="shared" si="6"/>
        <v>1</v>
      </c>
      <c r="AM16" s="93">
        <f t="shared" si="7"/>
        <v>-11.657754010695193</v>
      </c>
      <c r="AN16" s="93">
        <f t="shared" si="8"/>
        <v>-8.5909793814432991</v>
      </c>
      <c r="AO16" s="93">
        <f t="shared" si="9"/>
        <v>4.8249517629941154</v>
      </c>
    </row>
    <row r="17" spans="1:41">
      <c r="A17" s="41" t="s">
        <v>16</v>
      </c>
      <c r="B17" s="42">
        <v>13</v>
      </c>
      <c r="C17" s="43">
        <v>160.32498144793618</v>
      </c>
      <c r="D17" s="44">
        <v>1113984</v>
      </c>
      <c r="E17" s="44">
        <v>5237.6538493650633</v>
      </c>
      <c r="F17" s="41">
        <v>4</v>
      </c>
      <c r="G17" s="45">
        <v>286.87964999999997</v>
      </c>
      <c r="H17" s="42">
        <v>2093714</v>
      </c>
      <c r="I17" s="42">
        <v>7297.6103656133637</v>
      </c>
      <c r="J17" s="41">
        <v>9</v>
      </c>
      <c r="K17" s="45">
        <v>104.07846209146338</v>
      </c>
      <c r="L17" s="42">
        <v>330200</v>
      </c>
      <c r="M17" s="42">
        <v>3589.6886363664235</v>
      </c>
      <c r="O17" s="41" t="s">
        <v>16</v>
      </c>
      <c r="P17" s="41">
        <v>28</v>
      </c>
      <c r="Q17" s="201">
        <v>144.80000000000001</v>
      </c>
      <c r="R17" s="42">
        <v>608250</v>
      </c>
      <c r="S17" s="42">
        <v>3683</v>
      </c>
      <c r="T17" s="41">
        <v>4</v>
      </c>
      <c r="U17" s="41">
        <v>284</v>
      </c>
      <c r="V17" s="42">
        <v>2312500</v>
      </c>
      <c r="W17" s="42">
        <v>8143</v>
      </c>
      <c r="X17" s="41">
        <v>24</v>
      </c>
      <c r="Y17" s="201">
        <v>121.7</v>
      </c>
      <c r="Z17" s="42">
        <v>324208</v>
      </c>
      <c r="AA17" s="42">
        <v>2940</v>
      </c>
      <c r="AC17" s="41" t="s">
        <v>16</v>
      </c>
      <c r="AD17" s="96">
        <f t="shared" si="10"/>
        <v>15</v>
      </c>
      <c r="AE17" s="93">
        <f t="shared" si="11"/>
        <v>-9.6834450300421473</v>
      </c>
      <c r="AF17" s="93">
        <f t="shared" si="0"/>
        <v>-45.398677180282661</v>
      </c>
      <c r="AG17" s="93">
        <f t="shared" si="1"/>
        <v>-29.682256485000945</v>
      </c>
      <c r="AH17" s="96"/>
      <c r="AI17" s="93">
        <f t="shared" si="3"/>
        <v>-1.0037832937958373</v>
      </c>
      <c r="AJ17" s="93">
        <f t="shared" si="4"/>
        <v>10.449660268785516</v>
      </c>
      <c r="AK17" s="93">
        <f t="shared" si="5"/>
        <v>11.584472067324212</v>
      </c>
      <c r="AL17" s="96">
        <f t="shared" si="6"/>
        <v>15</v>
      </c>
      <c r="AM17" s="93">
        <f t="shared" si="7"/>
        <v>16.931012963134435</v>
      </c>
      <c r="AN17" s="93">
        <f t="shared" si="8"/>
        <v>-1.8146577831617203</v>
      </c>
      <c r="AO17" s="93">
        <f t="shared" si="9"/>
        <v>-18.098746219506527</v>
      </c>
    </row>
    <row r="18" spans="1:41">
      <c r="A18" s="41" t="s">
        <v>29</v>
      </c>
      <c r="B18" s="42">
        <v>23</v>
      </c>
      <c r="C18" s="43">
        <v>100.86230833127657</v>
      </c>
      <c r="D18" s="44">
        <v>277543.47826086957</v>
      </c>
      <c r="E18" s="44">
        <v>2822.1166781289944</v>
      </c>
      <c r="F18" s="41"/>
      <c r="G18" s="45"/>
      <c r="H18" s="42"/>
      <c r="I18" s="42"/>
      <c r="J18" s="41">
        <v>23</v>
      </c>
      <c r="K18" s="45">
        <v>100.86230833127659</v>
      </c>
      <c r="L18" s="42">
        <v>277543.47826086957</v>
      </c>
      <c r="M18" s="42">
        <v>2822.1166781289949</v>
      </c>
      <c r="O18" s="41" t="s">
        <v>29</v>
      </c>
      <c r="P18" s="41">
        <v>74</v>
      </c>
      <c r="Q18" s="201">
        <v>95.9</v>
      </c>
      <c r="R18" s="42">
        <v>270219</v>
      </c>
      <c r="S18" s="42">
        <v>2896</v>
      </c>
      <c r="T18" s="41" t="s">
        <v>459</v>
      </c>
      <c r="U18" s="41" t="s">
        <v>459</v>
      </c>
      <c r="V18" s="41" t="s">
        <v>460</v>
      </c>
      <c r="W18" s="41" t="s">
        <v>459</v>
      </c>
      <c r="X18" s="41">
        <v>74</v>
      </c>
      <c r="Y18" s="201">
        <v>95.9</v>
      </c>
      <c r="Z18" s="42">
        <v>270219</v>
      </c>
      <c r="AA18" s="42">
        <v>2896</v>
      </c>
      <c r="AC18" s="41" t="s">
        <v>29</v>
      </c>
      <c r="AD18" s="96">
        <f t="shared" si="10"/>
        <v>51</v>
      </c>
      <c r="AE18" s="93">
        <f t="shared" si="11"/>
        <v>-4.919883763693111</v>
      </c>
      <c r="AF18" s="93">
        <f t="shared" si="0"/>
        <v>-2.6390381452181413</v>
      </c>
      <c r="AG18" s="93">
        <f t="shared" si="1"/>
        <v>2.6180108867783853</v>
      </c>
      <c r="AH18" s="96"/>
      <c r="AI18" s="93"/>
      <c r="AJ18" s="93"/>
      <c r="AK18" s="93"/>
      <c r="AL18" s="96">
        <f t="shared" si="6"/>
        <v>51</v>
      </c>
      <c r="AM18" s="93">
        <f t="shared" si="7"/>
        <v>-4.9198837636931385</v>
      </c>
      <c r="AN18" s="93">
        <f t="shared" si="8"/>
        <v>-2.6390381452181413</v>
      </c>
      <c r="AO18" s="93">
        <f t="shared" si="9"/>
        <v>2.6180108867783685</v>
      </c>
    </row>
    <row r="19" spans="1:41">
      <c r="A19" s="41" t="s">
        <v>8</v>
      </c>
      <c r="B19" s="42">
        <v>43</v>
      </c>
      <c r="C19" s="43">
        <v>89.153922287850847</v>
      </c>
      <c r="D19" s="44">
        <v>302342.77500000002</v>
      </c>
      <c r="E19" s="44">
        <v>3545.0840972528799</v>
      </c>
      <c r="F19" s="41"/>
      <c r="G19" s="45"/>
      <c r="H19" s="42"/>
      <c r="I19" s="42"/>
      <c r="J19" s="41">
        <v>43</v>
      </c>
      <c r="K19" s="45">
        <v>89.153922287850847</v>
      </c>
      <c r="L19" s="42">
        <v>302342.77500000002</v>
      </c>
      <c r="M19" s="42">
        <v>3545.0840972528808</v>
      </c>
      <c r="O19" s="41" t="s">
        <v>8</v>
      </c>
      <c r="P19" s="41">
        <v>439</v>
      </c>
      <c r="Q19" s="201">
        <v>81.900000000000006</v>
      </c>
      <c r="R19" s="42">
        <v>319131</v>
      </c>
      <c r="S19" s="42">
        <v>3974</v>
      </c>
      <c r="T19" s="41" t="s">
        <v>459</v>
      </c>
      <c r="U19" s="41" t="s">
        <v>459</v>
      </c>
      <c r="V19" s="41" t="s">
        <v>460</v>
      </c>
      <c r="W19" s="41" t="s">
        <v>459</v>
      </c>
      <c r="X19" s="41">
        <v>439</v>
      </c>
      <c r="Y19" s="201">
        <v>81.900000000000006</v>
      </c>
      <c r="Z19" s="42">
        <v>319131</v>
      </c>
      <c r="AA19" s="42">
        <v>3974</v>
      </c>
      <c r="AC19" s="41" t="s">
        <v>8</v>
      </c>
      <c r="AD19" s="96">
        <f t="shared" si="10"/>
        <v>396</v>
      </c>
      <c r="AE19" s="93">
        <f t="shared" si="11"/>
        <v>-8.1364028656306751</v>
      </c>
      <c r="AF19" s="93">
        <f t="shared" si="0"/>
        <v>5.5527124800650443</v>
      </c>
      <c r="AG19" s="93">
        <f t="shared" si="1"/>
        <v>12.098892183671783</v>
      </c>
      <c r="AH19" s="96"/>
      <c r="AI19" s="93"/>
      <c r="AJ19" s="93"/>
      <c r="AK19" s="93"/>
      <c r="AL19" s="96">
        <f t="shared" si="6"/>
        <v>396</v>
      </c>
      <c r="AM19" s="93">
        <f t="shared" si="7"/>
        <v>-8.1364028656306751</v>
      </c>
      <c r="AN19" s="93">
        <f t="shared" si="8"/>
        <v>5.5527124800650443</v>
      </c>
      <c r="AO19" s="93">
        <f t="shared" si="9"/>
        <v>12.098892183671754</v>
      </c>
    </row>
    <row r="20" spans="1:41">
      <c r="A20" s="41" t="s">
        <v>36</v>
      </c>
      <c r="B20" s="42">
        <v>14</v>
      </c>
      <c r="C20" s="43">
        <v>110.16233352080988</v>
      </c>
      <c r="D20" s="44">
        <v>209335.71428571429</v>
      </c>
      <c r="E20" s="44">
        <v>1871.0548547213309</v>
      </c>
      <c r="F20" s="41"/>
      <c r="G20" s="45"/>
      <c r="H20" s="42"/>
      <c r="I20" s="42"/>
      <c r="J20" s="41">
        <v>14</v>
      </c>
      <c r="K20" s="45">
        <v>110.16233352080992</v>
      </c>
      <c r="L20" s="42">
        <v>209335.71428571429</v>
      </c>
      <c r="M20" s="42">
        <v>1871.0548547213307</v>
      </c>
      <c r="O20" s="41" t="s">
        <v>36</v>
      </c>
      <c r="P20" s="41">
        <v>15</v>
      </c>
      <c r="Q20" s="201">
        <v>113.5</v>
      </c>
      <c r="R20" s="42">
        <v>209800</v>
      </c>
      <c r="S20" s="42">
        <v>1840</v>
      </c>
      <c r="T20" s="41" t="s">
        <v>459</v>
      </c>
      <c r="U20" s="41" t="s">
        <v>459</v>
      </c>
      <c r="V20" s="41" t="s">
        <v>460</v>
      </c>
      <c r="W20" s="41" t="s">
        <v>459</v>
      </c>
      <c r="X20" s="41">
        <v>15</v>
      </c>
      <c r="Y20" s="201">
        <v>113.5</v>
      </c>
      <c r="Z20" s="42">
        <v>209800</v>
      </c>
      <c r="AA20" s="42">
        <v>1840</v>
      </c>
      <c r="AC20" s="41" t="s">
        <v>36</v>
      </c>
      <c r="AD20" s="96">
        <f t="shared" si="10"/>
        <v>1</v>
      </c>
      <c r="AE20" s="93">
        <f t="shared" si="11"/>
        <v>3.0297710410787797</v>
      </c>
      <c r="AF20" s="93">
        <f t="shared" si="0"/>
        <v>0.22179001603712226</v>
      </c>
      <c r="AG20" s="93">
        <f t="shared" si="1"/>
        <v>-1.6597511635197955</v>
      </c>
      <c r="AH20" s="96"/>
      <c r="AI20" s="93"/>
      <c r="AJ20" s="93"/>
      <c r="AK20" s="93"/>
      <c r="AL20" s="96">
        <f t="shared" si="6"/>
        <v>1</v>
      </c>
      <c r="AM20" s="93">
        <f t="shared" si="7"/>
        <v>3.0297710410787397</v>
      </c>
      <c r="AN20" s="93">
        <f t="shared" si="8"/>
        <v>0.22179001603712226</v>
      </c>
      <c r="AO20" s="93">
        <f t="shared" si="9"/>
        <v>-1.6597511635197837</v>
      </c>
    </row>
    <row r="21" spans="1:41">
      <c r="A21" s="41" t="s">
        <v>37</v>
      </c>
      <c r="B21" s="42">
        <v>1</v>
      </c>
      <c r="C21" s="43">
        <v>149.96</v>
      </c>
      <c r="D21" s="44">
        <v>230000</v>
      </c>
      <c r="E21" s="44">
        <v>1533.7423312883434</v>
      </c>
      <c r="F21" s="41">
        <v>1</v>
      </c>
      <c r="G21" s="45">
        <v>149.96</v>
      </c>
      <c r="H21" s="42">
        <v>230000</v>
      </c>
      <c r="I21" s="42">
        <v>1533.7423312883434</v>
      </c>
      <c r="J21" s="41"/>
      <c r="K21" s="45"/>
      <c r="L21" s="42"/>
      <c r="M21" s="42"/>
      <c r="O21" s="41" t="s">
        <v>37</v>
      </c>
      <c r="P21" s="41">
        <v>10</v>
      </c>
      <c r="Q21" s="201">
        <v>92.9</v>
      </c>
      <c r="R21" s="42">
        <v>193100</v>
      </c>
      <c r="S21" s="42">
        <v>2098</v>
      </c>
      <c r="T21" s="41" t="s">
        <v>459</v>
      </c>
      <c r="U21" s="41" t="s">
        <v>459</v>
      </c>
      <c r="V21" s="42" t="s">
        <v>460</v>
      </c>
      <c r="W21" s="42" t="s">
        <v>459</v>
      </c>
      <c r="X21" s="41">
        <v>10</v>
      </c>
      <c r="Y21" s="201">
        <v>92.9</v>
      </c>
      <c r="Z21" s="42">
        <v>193100</v>
      </c>
      <c r="AA21" s="42">
        <v>2098</v>
      </c>
      <c r="AC21" s="41" t="s">
        <v>37</v>
      </c>
      <c r="AD21" s="96">
        <f t="shared" si="10"/>
        <v>9</v>
      </c>
      <c r="AE21" s="93">
        <f t="shared" si="11"/>
        <v>-38.050146705788208</v>
      </c>
      <c r="AF21" s="93">
        <f t="shared" si="0"/>
        <v>-16.043478260869566</v>
      </c>
      <c r="AG21" s="93">
        <f t="shared" si="1"/>
        <v>36.789600000000014</v>
      </c>
      <c r="AH21" s="96"/>
      <c r="AI21" s="93"/>
      <c r="AJ21" s="93"/>
      <c r="AK21" s="93"/>
      <c r="AL21" s="96">
        <f t="shared" si="6"/>
        <v>10</v>
      </c>
      <c r="AM21" s="93"/>
      <c r="AN21" s="93"/>
      <c r="AO21" s="93"/>
    </row>
    <row r="22" spans="1:41">
      <c r="A22" s="41" t="s">
        <v>134</v>
      </c>
      <c r="B22" s="42">
        <v>13</v>
      </c>
      <c r="C22" s="43">
        <v>56.595071530996016</v>
      </c>
      <c r="D22" s="44">
        <v>91315.076923076922</v>
      </c>
      <c r="E22" s="44">
        <v>1701.751384491444</v>
      </c>
      <c r="F22" s="41"/>
      <c r="G22" s="45"/>
      <c r="H22" s="42"/>
      <c r="I22" s="42"/>
      <c r="J22" s="41">
        <v>13</v>
      </c>
      <c r="K22" s="45">
        <v>56.595071530996009</v>
      </c>
      <c r="L22" s="42">
        <v>91315.076923076922</v>
      </c>
      <c r="M22" s="42">
        <v>1701.7513844914438</v>
      </c>
      <c r="O22" s="41" t="s">
        <v>134</v>
      </c>
      <c r="P22" s="41">
        <v>19</v>
      </c>
      <c r="Q22" s="201">
        <v>80.099999999999994</v>
      </c>
      <c r="R22" s="42">
        <v>138366</v>
      </c>
      <c r="S22" s="42">
        <v>1795</v>
      </c>
      <c r="T22" s="41">
        <v>1</v>
      </c>
      <c r="U22" s="41">
        <v>89</v>
      </c>
      <c r="V22" s="42">
        <v>215000</v>
      </c>
      <c r="W22" s="42">
        <v>2416</v>
      </c>
      <c r="X22" s="41">
        <v>18</v>
      </c>
      <c r="Y22" s="201">
        <v>79.599999999999994</v>
      </c>
      <c r="Z22" s="42">
        <v>134108</v>
      </c>
      <c r="AA22" s="42">
        <v>1761</v>
      </c>
      <c r="AC22" s="41" t="s">
        <v>134</v>
      </c>
      <c r="AD22" s="96">
        <f t="shared" si="10"/>
        <v>6</v>
      </c>
      <c r="AE22" s="93">
        <f t="shared" si="11"/>
        <v>41.531758566875894</v>
      </c>
      <c r="AF22" s="93">
        <f t="shared" si="0"/>
        <v>51.525908603853445</v>
      </c>
      <c r="AG22" s="93">
        <f t="shared" si="1"/>
        <v>5.4795674831445869</v>
      </c>
      <c r="AH22" s="96"/>
      <c r="AI22" s="93"/>
      <c r="AJ22" s="93"/>
      <c r="AK22" s="93"/>
      <c r="AL22" s="96">
        <f t="shared" si="6"/>
        <v>5</v>
      </c>
      <c r="AM22" s="93">
        <f t="shared" si="7"/>
        <v>40.648289412276192</v>
      </c>
      <c r="AN22" s="93">
        <f t="shared" si="8"/>
        <v>46.862932736695271</v>
      </c>
      <c r="AO22" s="93">
        <f t="shared" si="9"/>
        <v>3.4816258149401911</v>
      </c>
    </row>
    <row r="23" spans="1:41">
      <c r="A23" s="41" t="s">
        <v>38</v>
      </c>
      <c r="B23" s="42">
        <v>19</v>
      </c>
      <c r="C23" s="43">
        <v>81.398125971032229</v>
      </c>
      <c r="D23" s="44">
        <v>120263.15789473684</v>
      </c>
      <c r="E23" s="44">
        <v>1620.9256886340488</v>
      </c>
      <c r="F23" s="41"/>
      <c r="G23" s="45"/>
      <c r="H23" s="42"/>
      <c r="I23" s="42"/>
      <c r="J23" s="41">
        <v>19</v>
      </c>
      <c r="K23" s="45">
        <v>81.398125971032229</v>
      </c>
      <c r="L23" s="42">
        <v>120263.15789473684</v>
      </c>
      <c r="M23" s="42">
        <v>1620.925688634049</v>
      </c>
      <c r="O23" s="41" t="s">
        <v>38</v>
      </c>
      <c r="P23" s="41">
        <v>81</v>
      </c>
      <c r="Q23" s="201">
        <v>93.5</v>
      </c>
      <c r="R23" s="42">
        <v>199143</v>
      </c>
      <c r="S23" s="42">
        <v>2209</v>
      </c>
      <c r="T23" s="41" t="s">
        <v>459</v>
      </c>
      <c r="U23" s="41" t="s">
        <v>459</v>
      </c>
      <c r="V23" s="41" t="s">
        <v>460</v>
      </c>
      <c r="W23" s="41" t="s">
        <v>459</v>
      </c>
      <c r="X23" s="41">
        <v>81</v>
      </c>
      <c r="Y23" s="201">
        <v>93.5</v>
      </c>
      <c r="Z23" s="42">
        <v>199143</v>
      </c>
      <c r="AA23" s="42">
        <v>2209</v>
      </c>
      <c r="AC23" s="41" t="s">
        <v>38</v>
      </c>
      <c r="AD23" s="96">
        <f t="shared" si="10"/>
        <v>62</v>
      </c>
      <c r="AE23" s="93">
        <f t="shared" si="11"/>
        <v>14.867509398526641</v>
      </c>
      <c r="AF23" s="93">
        <f t="shared" si="0"/>
        <v>65.589365426695849</v>
      </c>
      <c r="AG23" s="93">
        <f t="shared" si="1"/>
        <v>36.280152476423538</v>
      </c>
      <c r="AH23" s="96"/>
      <c r="AI23" s="93"/>
      <c r="AJ23" s="93"/>
      <c r="AK23" s="93"/>
      <c r="AL23" s="96">
        <f t="shared" si="6"/>
        <v>62</v>
      </c>
      <c r="AM23" s="93">
        <f t="shared" si="7"/>
        <v>14.867509398526641</v>
      </c>
      <c r="AN23" s="93">
        <f t="shared" si="8"/>
        <v>65.589365426695849</v>
      </c>
      <c r="AO23" s="93">
        <f t="shared" si="9"/>
        <v>36.280152476423524</v>
      </c>
    </row>
    <row r="24" spans="1:41">
      <c r="A24" s="41" t="s">
        <v>30</v>
      </c>
      <c r="B24" s="42"/>
      <c r="C24" s="43"/>
      <c r="D24" s="44"/>
      <c r="E24" s="44"/>
      <c r="F24" s="41"/>
      <c r="G24" s="45"/>
      <c r="H24" s="42"/>
      <c r="I24" s="42"/>
      <c r="J24" s="41"/>
      <c r="K24" s="45"/>
      <c r="L24" s="42"/>
      <c r="M24" s="42"/>
      <c r="O24" s="41" t="s">
        <v>30</v>
      </c>
      <c r="P24" s="41">
        <v>250</v>
      </c>
      <c r="Q24" s="201">
        <v>56.6</v>
      </c>
      <c r="R24" s="42">
        <v>167592</v>
      </c>
      <c r="S24" s="42">
        <v>3154</v>
      </c>
      <c r="T24" s="41" t="s">
        <v>459</v>
      </c>
      <c r="U24" s="41" t="s">
        <v>459</v>
      </c>
      <c r="V24" s="42" t="s">
        <v>460</v>
      </c>
      <c r="W24" s="42" t="s">
        <v>459</v>
      </c>
      <c r="X24" s="41">
        <v>250</v>
      </c>
      <c r="Y24" s="201">
        <v>56.6</v>
      </c>
      <c r="Z24" s="42">
        <v>167592</v>
      </c>
      <c r="AA24" s="42">
        <v>3154</v>
      </c>
      <c r="AC24" s="41" t="s">
        <v>30</v>
      </c>
      <c r="AD24" s="96">
        <f t="shared" si="10"/>
        <v>250</v>
      </c>
      <c r="AE24" s="93"/>
      <c r="AF24" s="93"/>
      <c r="AG24" s="93"/>
      <c r="AH24" s="96"/>
      <c r="AI24" s="93"/>
      <c r="AJ24" s="93"/>
      <c r="AK24" s="93"/>
      <c r="AL24" s="96">
        <f t="shared" si="6"/>
        <v>250</v>
      </c>
      <c r="AM24" s="93"/>
      <c r="AN24" s="93"/>
      <c r="AO24" s="93"/>
    </row>
    <row r="25" spans="1:41">
      <c r="A25" s="41" t="s">
        <v>17</v>
      </c>
      <c r="B25" s="42">
        <v>16</v>
      </c>
      <c r="C25" s="43">
        <v>119.4752842273622</v>
      </c>
      <c r="D25" s="44">
        <v>397647.5</v>
      </c>
      <c r="E25" s="44">
        <v>3522.3313473282583</v>
      </c>
      <c r="F25" s="41">
        <v>6</v>
      </c>
      <c r="G25" s="45">
        <v>162.4180839895013</v>
      </c>
      <c r="H25" s="42">
        <v>457626.66666666669</v>
      </c>
      <c r="I25" s="42">
        <v>3040.7332535202422</v>
      </c>
      <c r="J25" s="41">
        <v>10</v>
      </c>
      <c r="K25" s="45">
        <v>93.70960437007875</v>
      </c>
      <c r="L25" s="42">
        <v>361660</v>
      </c>
      <c r="M25" s="42">
        <v>3811.2902036130677</v>
      </c>
      <c r="O25" s="41" t="s">
        <v>17</v>
      </c>
      <c r="P25" s="41">
        <v>26</v>
      </c>
      <c r="Q25" s="201">
        <v>105.7</v>
      </c>
      <c r="R25" s="42">
        <v>407160</v>
      </c>
      <c r="S25" s="42">
        <v>4084</v>
      </c>
      <c r="T25" s="41">
        <v>7</v>
      </c>
      <c r="U25" s="41">
        <v>152</v>
      </c>
      <c r="V25" s="42">
        <v>493929</v>
      </c>
      <c r="W25" s="42">
        <v>3364</v>
      </c>
      <c r="X25" s="41">
        <v>19</v>
      </c>
      <c r="Y25" s="201">
        <v>88.6</v>
      </c>
      <c r="Z25" s="42">
        <v>373417</v>
      </c>
      <c r="AA25" s="42">
        <v>4364</v>
      </c>
      <c r="AC25" s="41" t="s">
        <v>17</v>
      </c>
      <c r="AD25" s="96">
        <f t="shared" si="10"/>
        <v>10</v>
      </c>
      <c r="AE25" s="93">
        <f t="shared" si="11"/>
        <v>-11.529819172597859</v>
      </c>
      <c r="AF25" s="93">
        <f t="shared" si="0"/>
        <v>2.3921940915006381</v>
      </c>
      <c r="AG25" s="93">
        <f t="shared" si="1"/>
        <v>15.945934589537577</v>
      </c>
      <c r="AH25" s="96">
        <f t="shared" si="2"/>
        <v>1</v>
      </c>
      <c r="AI25" s="93">
        <f t="shared" si="3"/>
        <v>-6.4143620793942642</v>
      </c>
      <c r="AJ25" s="93">
        <f t="shared" si="4"/>
        <v>7.9327399335702999</v>
      </c>
      <c r="AK25" s="93">
        <f t="shared" si="5"/>
        <v>10.63121028802883</v>
      </c>
      <c r="AL25" s="96">
        <f t="shared" si="6"/>
        <v>9</v>
      </c>
      <c r="AM25" s="93">
        <f t="shared" si="7"/>
        <v>-5.4525941118050874</v>
      </c>
      <c r="AN25" s="93">
        <f t="shared" si="8"/>
        <v>3.2508433335176687</v>
      </c>
      <c r="AO25" s="93">
        <f t="shared" si="9"/>
        <v>14.501907932987329</v>
      </c>
    </row>
    <row r="26" spans="1:41">
      <c r="A26" s="41" t="s">
        <v>31</v>
      </c>
      <c r="B26" s="42">
        <v>52</v>
      </c>
      <c r="C26" s="43">
        <v>159.47483223927776</v>
      </c>
      <c r="D26" s="44">
        <v>380390.3</v>
      </c>
      <c r="E26" s="44">
        <v>2826.8365850318992</v>
      </c>
      <c r="F26" s="41">
        <v>11</v>
      </c>
      <c r="G26" s="45">
        <v>318.88896206156045</v>
      </c>
      <c r="H26" s="42">
        <v>538272.72727272729</v>
      </c>
      <c r="I26" s="42">
        <v>1758.0515039752374</v>
      </c>
      <c r="J26" s="41">
        <v>41</v>
      </c>
      <c r="K26" s="45">
        <v>109.37324858084601</v>
      </c>
      <c r="L26" s="42">
        <v>335859.358974359</v>
      </c>
      <c r="M26" s="42">
        <v>3183.0982787174521</v>
      </c>
      <c r="O26" s="41" t="s">
        <v>31</v>
      </c>
      <c r="P26" s="41">
        <v>393</v>
      </c>
      <c r="Q26" s="201">
        <v>88.6</v>
      </c>
      <c r="R26" s="42">
        <v>297536</v>
      </c>
      <c r="S26" s="42">
        <v>3579</v>
      </c>
      <c r="T26" s="41">
        <v>7</v>
      </c>
      <c r="U26" s="41">
        <v>265.10000000000002</v>
      </c>
      <c r="V26" s="42">
        <v>523429</v>
      </c>
      <c r="W26" s="42">
        <v>1982</v>
      </c>
      <c r="X26" s="41">
        <v>386</v>
      </c>
      <c r="Y26" s="201">
        <v>85.4</v>
      </c>
      <c r="Z26" s="42">
        <v>293330</v>
      </c>
      <c r="AA26" s="42">
        <v>3609</v>
      </c>
      <c r="AC26" s="41" t="s">
        <v>31</v>
      </c>
      <c r="AD26" s="96">
        <f t="shared" si="10"/>
        <v>341</v>
      </c>
      <c r="AE26" s="93">
        <f t="shared" si="11"/>
        <v>-44.442644174057762</v>
      </c>
      <c r="AF26" s="93">
        <f t="shared" si="0"/>
        <v>-21.781391376173364</v>
      </c>
      <c r="AG26" s="93">
        <f t="shared" si="1"/>
        <v>26.607955300663871</v>
      </c>
      <c r="AH26" s="96"/>
      <c r="AI26" s="93">
        <f t="shared" si="3"/>
        <v>-16.867614894483758</v>
      </c>
      <c r="AJ26" s="93">
        <f t="shared" si="4"/>
        <v>-2.7576591791927076</v>
      </c>
      <c r="AK26" s="93">
        <f t="shared" si="5"/>
        <v>12.738449102223626</v>
      </c>
      <c r="AL26" s="96">
        <f t="shared" si="6"/>
        <v>345</v>
      </c>
      <c r="AM26" s="93">
        <f t="shared" si="7"/>
        <v>-21.91874968688122</v>
      </c>
      <c r="AN26" s="93">
        <f t="shared" si="8"/>
        <v>-12.662847658684978</v>
      </c>
      <c r="AO26" s="93">
        <f t="shared" si="9"/>
        <v>13.380099638461495</v>
      </c>
    </row>
    <row r="27" spans="1:41">
      <c r="A27" s="41" t="s">
        <v>18</v>
      </c>
      <c r="B27" s="42">
        <v>32</v>
      </c>
      <c r="C27" s="43">
        <v>93.333312180118085</v>
      </c>
      <c r="D27" s="44">
        <v>356600</v>
      </c>
      <c r="E27" s="44">
        <v>3679.0956004760055</v>
      </c>
      <c r="F27" s="41"/>
      <c r="G27" s="45"/>
      <c r="H27" s="42"/>
      <c r="I27" s="42"/>
      <c r="J27" s="41">
        <v>32</v>
      </c>
      <c r="K27" s="45">
        <v>93.333312180118114</v>
      </c>
      <c r="L27" s="42">
        <v>356600</v>
      </c>
      <c r="M27" s="42">
        <v>3679.0956004760055</v>
      </c>
      <c r="O27" s="41" t="s">
        <v>18</v>
      </c>
      <c r="P27" s="41">
        <v>18</v>
      </c>
      <c r="Q27" s="201">
        <v>96.9</v>
      </c>
      <c r="R27" s="42">
        <v>306000</v>
      </c>
      <c r="S27" s="42">
        <v>3277</v>
      </c>
      <c r="T27" s="41" t="s">
        <v>459</v>
      </c>
      <c r="U27" s="41" t="s">
        <v>459</v>
      </c>
      <c r="V27" s="41" t="s">
        <v>460</v>
      </c>
      <c r="W27" s="41" t="s">
        <v>459</v>
      </c>
      <c r="X27" s="41">
        <v>18</v>
      </c>
      <c r="Y27" s="201">
        <v>96.9</v>
      </c>
      <c r="Z27" s="42">
        <v>306000</v>
      </c>
      <c r="AA27" s="42">
        <v>3277</v>
      </c>
      <c r="AC27" s="41" t="s">
        <v>18</v>
      </c>
      <c r="AD27" s="96">
        <f t="shared" si="10"/>
        <v>-14</v>
      </c>
      <c r="AE27" s="93">
        <f t="shared" si="11"/>
        <v>3.8214521016877598</v>
      </c>
      <c r="AF27" s="93">
        <f t="shared" si="0"/>
        <v>-14.189568143578239</v>
      </c>
      <c r="AG27" s="93">
        <f t="shared" si="1"/>
        <v>-10.929196850007973</v>
      </c>
      <c r="AH27" s="96"/>
      <c r="AI27" s="93"/>
      <c r="AJ27" s="93"/>
      <c r="AK27" s="93"/>
      <c r="AL27" s="96">
        <f t="shared" si="6"/>
        <v>-14</v>
      </c>
      <c r="AM27" s="93">
        <f t="shared" si="7"/>
        <v>3.8214521016877288</v>
      </c>
      <c r="AN27" s="93">
        <f t="shared" si="8"/>
        <v>-14.189568143578239</v>
      </c>
      <c r="AO27" s="93">
        <f t="shared" si="9"/>
        <v>-10.929196850007973</v>
      </c>
    </row>
    <row r="28" spans="1:41">
      <c r="A28" s="41" t="s">
        <v>19</v>
      </c>
      <c r="B28" s="42">
        <v>10</v>
      </c>
      <c r="C28" s="43">
        <v>96.677952755905508</v>
      </c>
      <c r="D28" s="44">
        <v>305833.33333333331</v>
      </c>
      <c r="E28" s="44">
        <v>3052.2359400083369</v>
      </c>
      <c r="F28" s="41"/>
      <c r="G28" s="45"/>
      <c r="H28" s="42"/>
      <c r="I28" s="42"/>
      <c r="J28" s="41">
        <v>10</v>
      </c>
      <c r="K28" s="45">
        <v>96.677952755905523</v>
      </c>
      <c r="L28" s="42">
        <v>305833.33333333331</v>
      </c>
      <c r="M28" s="42">
        <v>3052.2359400083369</v>
      </c>
      <c r="O28" s="41" t="s">
        <v>19</v>
      </c>
      <c r="P28" s="41">
        <v>70</v>
      </c>
      <c r="Q28" s="201">
        <v>83.9</v>
      </c>
      <c r="R28" s="42">
        <v>267530</v>
      </c>
      <c r="S28" s="42">
        <v>3287</v>
      </c>
      <c r="T28" s="41" t="s">
        <v>459</v>
      </c>
      <c r="U28" s="41" t="s">
        <v>459</v>
      </c>
      <c r="V28" s="41" t="s">
        <v>460</v>
      </c>
      <c r="W28" s="41" t="s">
        <v>459</v>
      </c>
      <c r="X28" s="41">
        <v>70</v>
      </c>
      <c r="Y28" s="201">
        <v>83.9</v>
      </c>
      <c r="Z28" s="42">
        <v>267530</v>
      </c>
      <c r="AA28" s="42">
        <v>3287</v>
      </c>
      <c r="AC28" s="41" t="s">
        <v>19</v>
      </c>
      <c r="AD28" s="96">
        <f t="shared" si="10"/>
        <v>60</v>
      </c>
      <c r="AE28" s="93">
        <f t="shared" si="11"/>
        <v>-13.217028693364599</v>
      </c>
      <c r="AF28" s="93">
        <f t="shared" si="0"/>
        <v>-12.524250681198904</v>
      </c>
      <c r="AG28" s="93">
        <f t="shared" si="1"/>
        <v>7.6915436619562847</v>
      </c>
      <c r="AH28" s="96"/>
      <c r="AI28" s="93"/>
      <c r="AJ28" s="93"/>
      <c r="AK28" s="93"/>
      <c r="AL28" s="96">
        <f t="shared" si="6"/>
        <v>60</v>
      </c>
      <c r="AM28" s="93">
        <f t="shared" si="7"/>
        <v>-13.217028693364613</v>
      </c>
      <c r="AN28" s="93">
        <f t="shared" si="8"/>
        <v>-12.524250681198904</v>
      </c>
      <c r="AO28" s="93">
        <f t="shared" si="9"/>
        <v>7.6915436619562847</v>
      </c>
    </row>
    <row r="29" spans="1:41">
      <c r="A29" s="41" t="s">
        <v>20</v>
      </c>
      <c r="B29" s="42">
        <v>45</v>
      </c>
      <c r="C29" s="43">
        <v>98.604697287839031</v>
      </c>
      <c r="D29" s="44">
        <v>257022.22222222222</v>
      </c>
      <c r="E29" s="44">
        <v>2652.7082595628585</v>
      </c>
      <c r="F29" s="41"/>
      <c r="G29" s="45"/>
      <c r="H29" s="42"/>
      <c r="I29" s="42"/>
      <c r="J29" s="41">
        <v>45</v>
      </c>
      <c r="K29" s="45">
        <v>98.604697287838988</v>
      </c>
      <c r="L29" s="42">
        <v>257022.22222222222</v>
      </c>
      <c r="M29" s="42">
        <v>2652.708259562859</v>
      </c>
      <c r="O29" s="41" t="s">
        <v>20</v>
      </c>
      <c r="P29" s="41">
        <v>142</v>
      </c>
      <c r="Q29" s="201">
        <v>91</v>
      </c>
      <c r="R29" s="42">
        <v>228911</v>
      </c>
      <c r="S29" s="42">
        <v>2587</v>
      </c>
      <c r="T29" s="41" t="s">
        <v>459</v>
      </c>
      <c r="U29" s="41" t="s">
        <v>459</v>
      </c>
      <c r="V29" s="42" t="s">
        <v>460</v>
      </c>
      <c r="W29" s="41" t="s">
        <v>459</v>
      </c>
      <c r="X29" s="41">
        <v>142</v>
      </c>
      <c r="Y29" s="201">
        <v>91</v>
      </c>
      <c r="Z29" s="42">
        <v>228911</v>
      </c>
      <c r="AA29" s="42">
        <v>2587</v>
      </c>
      <c r="AC29" s="41" t="s">
        <v>20</v>
      </c>
      <c r="AD29" s="96">
        <f t="shared" si="10"/>
        <v>97</v>
      </c>
      <c r="AE29" s="93">
        <f t="shared" si="11"/>
        <v>-7.7123073210599689</v>
      </c>
      <c r="AF29" s="93">
        <f t="shared" si="0"/>
        <v>-10.937273041673871</v>
      </c>
      <c r="AG29" s="93">
        <f t="shared" si="1"/>
        <v>-2.4770254823908391</v>
      </c>
      <c r="AH29" s="96"/>
      <c r="AI29" s="93"/>
      <c r="AJ29" s="93"/>
      <c r="AK29" s="93"/>
      <c r="AL29" s="96">
        <f t="shared" si="6"/>
        <v>97</v>
      </c>
      <c r="AM29" s="93">
        <f t="shared" si="7"/>
        <v>-7.7123073210599289</v>
      </c>
      <c r="AN29" s="93">
        <f t="shared" si="8"/>
        <v>-10.937273041673871</v>
      </c>
      <c r="AO29" s="93">
        <f t="shared" si="9"/>
        <v>-2.477025482390856</v>
      </c>
    </row>
    <row r="30" spans="1:41">
      <c r="A30" s="41" t="s">
        <v>138</v>
      </c>
      <c r="B30" s="42"/>
      <c r="C30" s="43">
        <v>0</v>
      </c>
      <c r="D30" s="44">
        <v>0</v>
      </c>
      <c r="E30" s="44">
        <v>0</v>
      </c>
      <c r="F30" s="41"/>
      <c r="G30" s="45"/>
      <c r="H30" s="42"/>
      <c r="I30" s="42"/>
      <c r="J30" s="41"/>
      <c r="K30" s="45"/>
      <c r="L30" s="42"/>
      <c r="M30" s="42"/>
      <c r="O30" s="41" t="s">
        <v>138</v>
      </c>
      <c r="P30" s="41">
        <v>8</v>
      </c>
      <c r="Q30" s="201">
        <v>61.5</v>
      </c>
      <c r="R30" s="42">
        <v>60648</v>
      </c>
      <c r="S30" s="42">
        <v>1002</v>
      </c>
      <c r="T30" s="41">
        <v>1</v>
      </c>
      <c r="U30" s="41">
        <v>115.7</v>
      </c>
      <c r="V30" s="42">
        <v>100400</v>
      </c>
      <c r="W30" s="41">
        <v>867</v>
      </c>
      <c r="X30" s="41">
        <v>7</v>
      </c>
      <c r="Y30" s="201">
        <v>53.7</v>
      </c>
      <c r="Z30" s="42">
        <v>54969</v>
      </c>
      <c r="AA30" s="42">
        <v>1022</v>
      </c>
      <c r="AC30" s="41" t="s">
        <v>138</v>
      </c>
      <c r="AD30" s="96">
        <f t="shared" si="10"/>
        <v>8</v>
      </c>
      <c r="AE30" s="93"/>
      <c r="AF30" s="93"/>
      <c r="AG30" s="93"/>
      <c r="AH30" s="96"/>
      <c r="AI30" s="93"/>
      <c r="AJ30" s="93"/>
      <c r="AK30" s="93"/>
      <c r="AL30" s="96">
        <f t="shared" si="6"/>
        <v>7</v>
      </c>
      <c r="AM30" s="93"/>
      <c r="AN30" s="93"/>
      <c r="AO30" s="93"/>
    </row>
    <row r="31" spans="1:41">
      <c r="A31" s="41" t="s">
        <v>99</v>
      </c>
      <c r="B31" s="42">
        <v>19</v>
      </c>
      <c r="C31" s="43">
        <v>79.698579111209625</v>
      </c>
      <c r="D31" s="44">
        <v>166294.73684210525</v>
      </c>
      <c r="E31" s="44">
        <v>2088.3498034093495</v>
      </c>
      <c r="F31" s="41"/>
      <c r="G31" s="45"/>
      <c r="H31" s="42"/>
      <c r="I31" s="42"/>
      <c r="J31" s="41">
        <v>19</v>
      </c>
      <c r="K31" s="45">
        <v>79.698579111209625</v>
      </c>
      <c r="L31" s="42">
        <v>166294.73684210525</v>
      </c>
      <c r="M31" s="42">
        <v>2088.34980340935</v>
      </c>
      <c r="O31" s="41" t="s">
        <v>99</v>
      </c>
      <c r="P31" s="41">
        <v>50</v>
      </c>
      <c r="Q31" s="201">
        <v>78.599999999999994</v>
      </c>
      <c r="R31" s="42">
        <v>193620</v>
      </c>
      <c r="S31" s="42">
        <v>2627</v>
      </c>
      <c r="T31" s="41" t="s">
        <v>459</v>
      </c>
      <c r="U31" s="41" t="s">
        <v>459</v>
      </c>
      <c r="V31" s="41" t="s">
        <v>460</v>
      </c>
      <c r="W31" s="41" t="s">
        <v>459</v>
      </c>
      <c r="X31" s="41">
        <v>50</v>
      </c>
      <c r="Y31" s="201">
        <v>78.599999999999994</v>
      </c>
      <c r="Z31" s="42">
        <v>193620</v>
      </c>
      <c r="AA31" s="42">
        <v>2627</v>
      </c>
      <c r="AC31" s="41" t="s">
        <v>99</v>
      </c>
      <c r="AD31" s="96">
        <f t="shared" si="10"/>
        <v>31</v>
      </c>
      <c r="AE31" s="93">
        <f t="shared" si="11"/>
        <v>-1.3784174366229263</v>
      </c>
      <c r="AF31" s="93">
        <f t="shared" si="0"/>
        <v>16.431826813520704</v>
      </c>
      <c r="AG31" s="93">
        <f t="shared" si="1"/>
        <v>25.793102080469154</v>
      </c>
      <c r="AH31" s="96"/>
      <c r="AI31" s="93"/>
      <c r="AJ31" s="93"/>
      <c r="AK31" s="93"/>
      <c r="AL31" s="96">
        <f t="shared" si="6"/>
        <v>31</v>
      </c>
      <c r="AM31" s="93">
        <f t="shared" si="7"/>
        <v>-1.3784174366229263</v>
      </c>
      <c r="AN31" s="93">
        <f t="shared" si="8"/>
        <v>16.431826813520704</v>
      </c>
      <c r="AO31" s="93">
        <f t="shared" si="9"/>
        <v>25.793102080469126</v>
      </c>
    </row>
    <row r="32" spans="1:41">
      <c r="A32" s="41" t="s">
        <v>21</v>
      </c>
      <c r="B32" s="42">
        <v>4</v>
      </c>
      <c r="C32" s="43">
        <v>86.36629921259842</v>
      </c>
      <c r="D32" s="44">
        <v>267500</v>
      </c>
      <c r="E32" s="44">
        <v>3113.9961421071494</v>
      </c>
      <c r="F32" s="41"/>
      <c r="G32" s="45"/>
      <c r="H32" s="42"/>
      <c r="I32" s="42"/>
      <c r="J32" s="41">
        <v>4</v>
      </c>
      <c r="K32" s="45">
        <v>86.36629921259842</v>
      </c>
      <c r="L32" s="42">
        <v>267500</v>
      </c>
      <c r="M32" s="42">
        <v>3113.9961421071494</v>
      </c>
      <c r="O32" s="41" t="s">
        <v>21</v>
      </c>
      <c r="P32" s="41">
        <v>51</v>
      </c>
      <c r="Q32" s="201">
        <v>75.5</v>
      </c>
      <c r="R32" s="42">
        <v>265308</v>
      </c>
      <c r="S32" s="42">
        <v>3660</v>
      </c>
      <c r="T32" s="41" t="s">
        <v>459</v>
      </c>
      <c r="U32" s="41" t="s">
        <v>459</v>
      </c>
      <c r="V32" s="42" t="s">
        <v>460</v>
      </c>
      <c r="W32" s="42" t="s">
        <v>459</v>
      </c>
      <c r="X32" s="41">
        <v>51</v>
      </c>
      <c r="Y32" s="201">
        <v>75.5</v>
      </c>
      <c r="Z32" s="42">
        <v>265308</v>
      </c>
      <c r="AA32" s="42">
        <v>3660</v>
      </c>
      <c r="AC32" s="41" t="s">
        <v>21</v>
      </c>
      <c r="AD32" s="96">
        <f t="shared" si="10"/>
        <v>47</v>
      </c>
      <c r="AE32" s="93">
        <f t="shared" si="11"/>
        <v>-12.581642737579907</v>
      </c>
      <c r="AF32" s="93">
        <f t="shared" si="0"/>
        <v>-0.81943925233644854</v>
      </c>
      <c r="AG32" s="93">
        <f t="shared" si="1"/>
        <v>17.533864300916761</v>
      </c>
      <c r="AH32" s="96"/>
      <c r="AI32" s="93"/>
      <c r="AJ32" s="93"/>
      <c r="AK32" s="93"/>
      <c r="AL32" s="96"/>
      <c r="AM32" s="93"/>
      <c r="AN32" s="93"/>
      <c r="AO32" s="93"/>
    </row>
    <row r="33" spans="1:41">
      <c r="A33" s="41" t="s">
        <v>101</v>
      </c>
      <c r="B33" s="42">
        <v>2</v>
      </c>
      <c r="C33" s="43">
        <v>197.03125</v>
      </c>
      <c r="D33" s="44">
        <v>464450</v>
      </c>
      <c r="E33" s="44">
        <v>2356.2037037037035</v>
      </c>
      <c r="F33" s="41">
        <v>2</v>
      </c>
      <c r="G33" s="45">
        <v>197.03125</v>
      </c>
      <c r="H33" s="42">
        <v>464450</v>
      </c>
      <c r="I33" s="42">
        <v>2356.2037037037035</v>
      </c>
      <c r="J33" s="41"/>
      <c r="K33" s="45"/>
      <c r="L33" s="42"/>
      <c r="M33" s="42"/>
      <c r="O33" s="41" t="s">
        <v>101</v>
      </c>
      <c r="P33" s="41">
        <v>8</v>
      </c>
      <c r="Q33" s="201">
        <v>195.5</v>
      </c>
      <c r="R33" s="42">
        <v>507363</v>
      </c>
      <c r="S33" s="42">
        <v>2595</v>
      </c>
      <c r="T33" s="41">
        <v>8</v>
      </c>
      <c r="U33" s="41">
        <v>195.5</v>
      </c>
      <c r="V33" s="42">
        <v>507363</v>
      </c>
      <c r="W33" s="42">
        <v>2595</v>
      </c>
      <c r="X33" s="41" t="s">
        <v>459</v>
      </c>
      <c r="Y33" s="201" t="s">
        <v>459</v>
      </c>
      <c r="Z33" s="42" t="s">
        <v>462</v>
      </c>
      <c r="AA33" s="42" t="s">
        <v>462</v>
      </c>
      <c r="AC33" s="41" t="s">
        <v>101</v>
      </c>
      <c r="AD33" s="96">
        <f t="shared" si="10"/>
        <v>6</v>
      </c>
      <c r="AE33" s="93">
        <f t="shared" si="11"/>
        <v>-0.77716098334655037</v>
      </c>
      <c r="AF33" s="93">
        <f t="shared" si="0"/>
        <v>9.2395306276240721</v>
      </c>
      <c r="AG33" s="93">
        <f t="shared" si="1"/>
        <v>10.134789955593991</v>
      </c>
      <c r="AH33" s="96"/>
      <c r="AI33" s="93">
        <f t="shared" si="3"/>
        <v>-0.77716098334655037</v>
      </c>
      <c r="AJ33" s="93">
        <f t="shared" si="4"/>
        <v>9.2395306276240721</v>
      </c>
      <c r="AK33" s="93">
        <f t="shared" si="5"/>
        <v>10.134789955593991</v>
      </c>
      <c r="AL33" s="96"/>
      <c r="AM33" s="93"/>
      <c r="AN33" s="93"/>
      <c r="AO33" s="93"/>
    </row>
    <row r="34" spans="1:41">
      <c r="A34" s="41" t="s">
        <v>22</v>
      </c>
      <c r="B34" s="42">
        <v>4</v>
      </c>
      <c r="C34" s="43">
        <v>106.23752007874015</v>
      </c>
      <c r="D34" s="44">
        <v>244018.75</v>
      </c>
      <c r="E34" s="44">
        <v>2428.82460469956</v>
      </c>
      <c r="F34" s="41"/>
      <c r="G34" s="45"/>
      <c r="H34" s="42"/>
      <c r="I34" s="42"/>
      <c r="J34" s="41">
        <v>4</v>
      </c>
      <c r="K34" s="45">
        <v>106.23752007874015</v>
      </c>
      <c r="L34" s="42">
        <v>244018.75</v>
      </c>
      <c r="M34" s="42">
        <v>2428.8246046995596</v>
      </c>
      <c r="O34" s="41" t="s">
        <v>22</v>
      </c>
      <c r="P34" s="41">
        <v>69</v>
      </c>
      <c r="Q34" s="201">
        <v>84.1</v>
      </c>
      <c r="R34" s="42">
        <v>256159</v>
      </c>
      <c r="S34" s="42">
        <v>3170</v>
      </c>
      <c r="T34" s="41" t="s">
        <v>459</v>
      </c>
      <c r="U34" s="41" t="s">
        <v>459</v>
      </c>
      <c r="V34" s="42" t="s">
        <v>460</v>
      </c>
      <c r="W34" s="42" t="s">
        <v>459</v>
      </c>
      <c r="X34" s="41">
        <v>69</v>
      </c>
      <c r="Y34" s="201">
        <v>84.1</v>
      </c>
      <c r="Z34" s="42">
        <v>256159</v>
      </c>
      <c r="AA34" s="42">
        <v>3170</v>
      </c>
      <c r="AC34" s="41" t="s">
        <v>22</v>
      </c>
      <c r="AD34" s="96">
        <f t="shared" si="10"/>
        <v>65</v>
      </c>
      <c r="AE34" s="93">
        <f t="shared" si="11"/>
        <v>-20.837760578684883</v>
      </c>
      <c r="AF34" s="93">
        <f t="shared" si="0"/>
        <v>4.9751299848884569</v>
      </c>
      <c r="AG34" s="93">
        <f t="shared" si="1"/>
        <v>30.515805623276847</v>
      </c>
      <c r="AH34" s="96"/>
      <c r="AI34" s="93"/>
      <c r="AJ34" s="93"/>
      <c r="AK34" s="93"/>
      <c r="AL34" s="96">
        <f t="shared" si="6"/>
        <v>65</v>
      </c>
      <c r="AM34" s="93">
        <f t="shared" si="7"/>
        <v>-20.837760578684883</v>
      </c>
      <c r="AN34" s="93">
        <f t="shared" si="8"/>
        <v>4.9751299848884569</v>
      </c>
      <c r="AO34" s="93">
        <f t="shared" si="9"/>
        <v>30.515805623276869</v>
      </c>
    </row>
    <row r="35" spans="1:41">
      <c r="A35" s="41" t="s">
        <v>32</v>
      </c>
      <c r="B35" s="42">
        <v>48</v>
      </c>
      <c r="C35" s="43">
        <v>83.492473263698102</v>
      </c>
      <c r="D35" s="44">
        <v>213812.17499999999</v>
      </c>
      <c r="E35" s="44">
        <v>2641.4026929429656</v>
      </c>
      <c r="F35" s="41"/>
      <c r="G35" s="45"/>
      <c r="H35" s="42"/>
      <c r="I35" s="42"/>
      <c r="J35" s="41">
        <v>48</v>
      </c>
      <c r="K35" s="45">
        <v>83.492473263698145</v>
      </c>
      <c r="L35" s="42">
        <v>213812.17499999999</v>
      </c>
      <c r="M35" s="42">
        <v>2641.4026929429651</v>
      </c>
      <c r="O35" s="41" t="s">
        <v>32</v>
      </c>
      <c r="P35" s="41">
        <v>93</v>
      </c>
      <c r="Q35" s="201">
        <v>93.1</v>
      </c>
      <c r="R35" s="42">
        <v>246592</v>
      </c>
      <c r="S35" s="42">
        <v>2716</v>
      </c>
      <c r="T35" s="41">
        <v>5</v>
      </c>
      <c r="U35" s="41">
        <v>177.3</v>
      </c>
      <c r="V35" s="42">
        <v>395000</v>
      </c>
      <c r="W35" s="42">
        <v>2228</v>
      </c>
      <c r="X35" s="41">
        <v>88</v>
      </c>
      <c r="Y35" s="201">
        <v>88.4</v>
      </c>
      <c r="Z35" s="42">
        <v>238063</v>
      </c>
      <c r="AA35" s="42">
        <v>2744</v>
      </c>
      <c r="AC35" s="41" t="s">
        <v>32</v>
      </c>
      <c r="AD35" s="96">
        <f t="shared" si="10"/>
        <v>45</v>
      </c>
      <c r="AE35" s="93">
        <f t="shared" si="11"/>
        <v>11.507057296000802</v>
      </c>
      <c r="AF35" s="93">
        <f t="shared" si="0"/>
        <v>15.331131166875794</v>
      </c>
      <c r="AG35" s="93">
        <f t="shared" si="1"/>
        <v>2.82415503157985</v>
      </c>
      <c r="AH35" s="96">
        <f t="shared" si="2"/>
        <v>5</v>
      </c>
      <c r="AI35" s="93"/>
      <c r="AJ35" s="93"/>
      <c r="AK35" s="93"/>
      <c r="AL35" s="96">
        <f t="shared" si="6"/>
        <v>40</v>
      </c>
      <c r="AM35" s="93">
        <f t="shared" si="7"/>
        <v>5.8778073573197336</v>
      </c>
      <c r="AN35" s="93">
        <f t="shared" si="8"/>
        <v>11.342116041801647</v>
      </c>
      <c r="AO35" s="93">
        <f t="shared" si="9"/>
        <v>3.8841978669569794</v>
      </c>
    </row>
    <row r="36" spans="1:41">
      <c r="A36" s="41" t="s">
        <v>33</v>
      </c>
      <c r="B36" s="42">
        <v>140</v>
      </c>
      <c r="C36" s="43">
        <v>101.51360674266012</v>
      </c>
      <c r="D36" s="44">
        <v>312621.40000000002</v>
      </c>
      <c r="E36" s="44">
        <v>3103.6986222347568</v>
      </c>
      <c r="F36" s="41">
        <v>2</v>
      </c>
      <c r="G36" s="45">
        <v>193.45365000000001</v>
      </c>
      <c r="H36" s="42">
        <v>623898</v>
      </c>
      <c r="I36" s="42">
        <v>3224.0430232980098</v>
      </c>
      <c r="J36" s="41">
        <v>138</v>
      </c>
      <c r="K36" s="45">
        <v>100.18114234762625</v>
      </c>
      <c r="L36" s="42">
        <v>308110.14492753625</v>
      </c>
      <c r="M36" s="42">
        <v>3101.9545004802176</v>
      </c>
      <c r="O36" s="41" t="s">
        <v>33</v>
      </c>
      <c r="P36" s="41">
        <v>474</v>
      </c>
      <c r="Q36" s="201">
        <v>97.3</v>
      </c>
      <c r="R36" s="42">
        <v>283891</v>
      </c>
      <c r="S36" s="42">
        <v>3086</v>
      </c>
      <c r="T36" s="41">
        <v>3</v>
      </c>
      <c r="U36" s="41">
        <v>170.7</v>
      </c>
      <c r="V36" s="42">
        <v>527198</v>
      </c>
      <c r="W36" s="42">
        <v>3104</v>
      </c>
      <c r="X36" s="41">
        <v>471</v>
      </c>
      <c r="Y36" s="201">
        <v>96.8</v>
      </c>
      <c r="Z36" s="42">
        <v>282341</v>
      </c>
      <c r="AA36" s="42">
        <v>3085</v>
      </c>
      <c r="AC36" s="41" t="s">
        <v>33</v>
      </c>
      <c r="AD36" s="96">
        <f t="shared" si="10"/>
        <v>334</v>
      </c>
      <c r="AE36" s="93">
        <f t="shared" si="11"/>
        <v>-4.1507802528795299</v>
      </c>
      <c r="AF36" s="93">
        <f t="shared" si="0"/>
        <v>-9.1901578074949519</v>
      </c>
      <c r="AG36" s="93">
        <f t="shared" si="1"/>
        <v>-0.57024293879453081</v>
      </c>
      <c r="AH36" s="96"/>
      <c r="AI36" s="93">
        <f t="shared" si="3"/>
        <v>-11.761809611759727</v>
      </c>
      <c r="AJ36" s="93">
        <f t="shared" si="4"/>
        <v>-15.499328415862848</v>
      </c>
      <c r="AK36" s="93">
        <f t="shared" si="5"/>
        <v>-3.7233691495596943</v>
      </c>
      <c r="AL36" s="96">
        <f t="shared" si="6"/>
        <v>333</v>
      </c>
      <c r="AM36" s="93">
        <f t="shared" si="7"/>
        <v>-3.3750287413311439</v>
      </c>
      <c r="AN36" s="93">
        <f t="shared" si="8"/>
        <v>-8.3636145553067855</v>
      </c>
      <c r="AO36" s="93">
        <f t="shared" si="9"/>
        <v>-0.54657476367215663</v>
      </c>
    </row>
    <row r="37" spans="1:41">
      <c r="A37" s="41" t="s">
        <v>9</v>
      </c>
      <c r="B37" s="42">
        <v>27</v>
      </c>
      <c r="C37" s="43">
        <v>85.554593763634813</v>
      </c>
      <c r="D37" s="44">
        <v>302308.62962962961</v>
      </c>
      <c r="E37" s="44">
        <v>3547.2102604119827</v>
      </c>
      <c r="F37" s="41"/>
      <c r="G37" s="45"/>
      <c r="H37" s="42"/>
      <c r="I37" s="42"/>
      <c r="J37" s="41">
        <v>27</v>
      </c>
      <c r="K37" s="45">
        <v>85.554593763634841</v>
      </c>
      <c r="L37" s="42">
        <v>302308.62962962961</v>
      </c>
      <c r="M37" s="42">
        <v>3547.2102604119832</v>
      </c>
      <c r="O37" s="41" t="s">
        <v>9</v>
      </c>
      <c r="P37" s="41">
        <v>101</v>
      </c>
      <c r="Q37" s="201">
        <v>85.2</v>
      </c>
      <c r="R37" s="42">
        <v>279489</v>
      </c>
      <c r="S37" s="42">
        <v>3301</v>
      </c>
      <c r="T37" s="41" t="s">
        <v>459</v>
      </c>
      <c r="U37" s="41" t="s">
        <v>459</v>
      </c>
      <c r="V37" s="41" t="s">
        <v>460</v>
      </c>
      <c r="W37" s="41" t="s">
        <v>459</v>
      </c>
      <c r="X37" s="41">
        <v>101</v>
      </c>
      <c r="Y37" s="201">
        <v>85.2</v>
      </c>
      <c r="Z37" s="42">
        <v>279489</v>
      </c>
      <c r="AA37" s="42">
        <v>3301</v>
      </c>
      <c r="AC37" s="41" t="s">
        <v>9</v>
      </c>
      <c r="AD37" s="96">
        <f t="shared" si="10"/>
        <v>74</v>
      </c>
      <c r="AE37" s="93">
        <f t="shared" si="11"/>
        <v>-0.41446490250945578</v>
      </c>
      <c r="AF37" s="93">
        <f t="shared" si="0"/>
        <v>-7.5484545901275943</v>
      </c>
      <c r="AG37" s="93">
        <f t="shared" si="1"/>
        <v>-6.9409547880420028</v>
      </c>
      <c r="AH37" s="96"/>
      <c r="AI37" s="93"/>
      <c r="AJ37" s="93"/>
      <c r="AK37" s="93"/>
      <c r="AL37" s="96">
        <f t="shared" si="6"/>
        <v>74</v>
      </c>
      <c r="AM37" s="93">
        <f t="shared" si="7"/>
        <v>-0.41446490250948892</v>
      </c>
      <c r="AN37" s="93">
        <f t="shared" si="8"/>
        <v>-7.5484545901275943</v>
      </c>
      <c r="AO37" s="93">
        <f t="shared" si="9"/>
        <v>-6.9409547880420153</v>
      </c>
    </row>
    <row r="38" spans="1:41">
      <c r="A38" s="41" t="s">
        <v>23</v>
      </c>
      <c r="B38" s="42">
        <v>3</v>
      </c>
      <c r="C38" s="43">
        <v>80.176870333068834</v>
      </c>
      <c r="D38" s="44">
        <v>191000</v>
      </c>
      <c r="E38" s="44">
        <v>2409.3299581611277</v>
      </c>
      <c r="F38" s="41"/>
      <c r="G38" s="45"/>
      <c r="H38" s="42"/>
      <c r="I38" s="42"/>
      <c r="J38" s="41">
        <v>3</v>
      </c>
      <c r="K38" s="45">
        <v>80.176870333068834</v>
      </c>
      <c r="L38" s="42">
        <v>191000</v>
      </c>
      <c r="M38" s="42">
        <v>2409.3299581611277</v>
      </c>
      <c r="O38" s="41" t="s">
        <v>23</v>
      </c>
      <c r="P38" s="41">
        <v>23</v>
      </c>
      <c r="Q38" s="201">
        <v>84.2</v>
      </c>
      <c r="R38" s="42">
        <v>207739</v>
      </c>
      <c r="S38" s="42">
        <v>2501</v>
      </c>
      <c r="T38" s="41" t="s">
        <v>459</v>
      </c>
      <c r="U38" s="41" t="s">
        <v>459</v>
      </c>
      <c r="V38" s="42" t="s">
        <v>460</v>
      </c>
      <c r="W38" s="42" t="s">
        <v>459</v>
      </c>
      <c r="X38" s="41">
        <v>23</v>
      </c>
      <c r="Y38" s="201">
        <v>84.2</v>
      </c>
      <c r="Z38" s="42">
        <v>207739</v>
      </c>
      <c r="AA38" s="42">
        <v>2501</v>
      </c>
      <c r="AC38" s="41" t="s">
        <v>23</v>
      </c>
      <c r="AD38" s="96">
        <f t="shared" si="10"/>
        <v>20</v>
      </c>
      <c r="AE38" s="93">
        <f t="shared" si="11"/>
        <v>5.0178182937527742</v>
      </c>
      <c r="AF38" s="93">
        <f t="shared" si="0"/>
        <v>8.7638743455497377</v>
      </c>
      <c r="AG38" s="93">
        <f t="shared" si="1"/>
        <v>3.8047940062488412</v>
      </c>
      <c r="AH38" s="96"/>
      <c r="AI38" s="93"/>
      <c r="AJ38" s="93"/>
      <c r="AK38" s="93"/>
      <c r="AL38" s="96">
        <f t="shared" si="6"/>
        <v>20</v>
      </c>
      <c r="AM38" s="93">
        <f t="shared" si="7"/>
        <v>5.0178182937527742</v>
      </c>
      <c r="AN38" s="93">
        <f t="shared" si="8"/>
        <v>8.7638743455497377</v>
      </c>
      <c r="AO38" s="93">
        <f t="shared" si="9"/>
        <v>3.8047940062488412</v>
      </c>
    </row>
    <row r="39" spans="1:41">
      <c r="A39" s="41" t="s">
        <v>24</v>
      </c>
      <c r="B39" s="42">
        <v>45</v>
      </c>
      <c r="C39" s="43">
        <v>101.81855934023751</v>
      </c>
      <c r="D39" s="44">
        <v>314440.22222222225</v>
      </c>
      <c r="E39" s="44">
        <v>3197.1539873321553</v>
      </c>
      <c r="F39" s="41">
        <v>7</v>
      </c>
      <c r="G39" s="45">
        <v>182.80427446569178</v>
      </c>
      <c r="H39" s="42">
        <v>493571.42857142858</v>
      </c>
      <c r="I39" s="42">
        <v>2704.5584255177428</v>
      </c>
      <c r="J39" s="41">
        <v>38</v>
      </c>
      <c r="K39" s="45">
        <v>86.900138132916993</v>
      </c>
      <c r="L39" s="42">
        <v>281442.36842105264</v>
      </c>
      <c r="M39" s="42">
        <v>3287.8952750348112</v>
      </c>
      <c r="O39" s="41" t="s">
        <v>24</v>
      </c>
      <c r="P39" s="41">
        <v>69</v>
      </c>
      <c r="Q39" s="201">
        <v>99</v>
      </c>
      <c r="R39" s="42">
        <v>322649</v>
      </c>
      <c r="S39" s="42">
        <v>3378</v>
      </c>
      <c r="T39" s="41">
        <v>1</v>
      </c>
      <c r="U39" s="41">
        <v>119</v>
      </c>
      <c r="V39" s="42">
        <v>410000</v>
      </c>
      <c r="W39" s="42">
        <v>3445</v>
      </c>
      <c r="X39" s="41">
        <v>68</v>
      </c>
      <c r="Y39" s="201">
        <v>98.7</v>
      </c>
      <c r="Z39" s="42">
        <v>321364</v>
      </c>
      <c r="AA39" s="42">
        <v>3377</v>
      </c>
      <c r="AC39" s="41" t="s">
        <v>24</v>
      </c>
      <c r="AD39" s="96">
        <f t="shared" si="10"/>
        <v>24</v>
      </c>
      <c r="AE39" s="93">
        <f t="shared" si="11"/>
        <v>-2.7682176594337764</v>
      </c>
      <c r="AF39" s="93">
        <f t="shared" si="0"/>
        <v>2.6106004250233665</v>
      </c>
      <c r="AG39" s="93">
        <f t="shared" si="1"/>
        <v>5.6564686400591686</v>
      </c>
      <c r="AH39" s="96">
        <f t="shared" si="2"/>
        <v>-6</v>
      </c>
      <c r="AI39" s="93">
        <f t="shared" si="3"/>
        <v>-34.903053909533391</v>
      </c>
      <c r="AJ39" s="93">
        <f t="shared" si="4"/>
        <v>-16.931982633863967</v>
      </c>
      <c r="AK39" s="93">
        <f t="shared" si="5"/>
        <v>27.377540359125796</v>
      </c>
      <c r="AL39" s="96">
        <f t="shared" si="6"/>
        <v>30</v>
      </c>
      <c r="AM39" s="93">
        <f t="shared" si="7"/>
        <v>13.578645696782072</v>
      </c>
      <c r="AN39" s="93">
        <f t="shared" si="8"/>
        <v>14.184655921891082</v>
      </c>
      <c r="AO39" s="93">
        <f t="shared" si="9"/>
        <v>2.7100840358805334</v>
      </c>
    </row>
    <row r="40" spans="1:41">
      <c r="A40" s="41" t="s">
        <v>102</v>
      </c>
      <c r="B40" s="42">
        <v>4</v>
      </c>
      <c r="C40" s="43">
        <v>78.050944881889762</v>
      </c>
      <c r="D40" s="44">
        <v>151250</v>
      </c>
      <c r="E40" s="44">
        <v>1984.4632619569365</v>
      </c>
      <c r="F40" s="41"/>
      <c r="G40" s="45"/>
      <c r="H40" s="42"/>
      <c r="I40" s="42"/>
      <c r="J40" s="41">
        <v>4</v>
      </c>
      <c r="K40" s="45">
        <v>78.050944881889762</v>
      </c>
      <c r="L40" s="42">
        <v>151250</v>
      </c>
      <c r="M40" s="42">
        <v>1984.4632619569365</v>
      </c>
      <c r="O40" s="41" t="s">
        <v>102</v>
      </c>
      <c r="P40" s="41">
        <v>15</v>
      </c>
      <c r="Q40" s="201">
        <v>119.9</v>
      </c>
      <c r="R40" s="42">
        <v>212067</v>
      </c>
      <c r="S40" s="42">
        <v>1840</v>
      </c>
      <c r="T40" s="41">
        <v>9</v>
      </c>
      <c r="U40" s="41">
        <v>144</v>
      </c>
      <c r="V40" s="42">
        <v>239000</v>
      </c>
      <c r="W40" s="42">
        <v>1660</v>
      </c>
      <c r="X40" s="41">
        <v>6</v>
      </c>
      <c r="Y40" s="201">
        <v>83.7</v>
      </c>
      <c r="Z40" s="42">
        <v>171667</v>
      </c>
      <c r="AA40" s="42">
        <v>2110</v>
      </c>
      <c r="AC40" s="41" t="s">
        <v>102</v>
      </c>
      <c r="AD40" s="96">
        <f t="shared" si="10"/>
        <v>11</v>
      </c>
      <c r="AE40" s="93">
        <f t="shared" si="11"/>
        <v>53.617614983954567</v>
      </c>
      <c r="AF40" s="93">
        <f t="shared" si="0"/>
        <v>40.209586776859503</v>
      </c>
      <c r="AG40" s="93">
        <f t="shared" si="1"/>
        <v>-7.2797146072876728</v>
      </c>
      <c r="AH40" s="96">
        <f t="shared" si="2"/>
        <v>9</v>
      </c>
      <c r="AI40" s="93"/>
      <c r="AJ40" s="93"/>
      <c r="AK40" s="93"/>
      <c r="AL40" s="96">
        <f t="shared" si="6"/>
        <v>2</v>
      </c>
      <c r="AM40" s="93">
        <f t="shared" si="7"/>
        <v>7.2376511606088139</v>
      </c>
      <c r="AN40" s="93">
        <f t="shared" si="8"/>
        <v>13.498842975206612</v>
      </c>
      <c r="AO40" s="93">
        <f t="shared" si="9"/>
        <v>6.3259794449038091</v>
      </c>
    </row>
    <row r="41" spans="1:41">
      <c r="A41" s="41" t="s">
        <v>25</v>
      </c>
      <c r="B41" s="42">
        <v>60</v>
      </c>
      <c r="C41" s="43">
        <v>141.7942206886203</v>
      </c>
      <c r="D41" s="44">
        <v>596097.43589743588</v>
      </c>
      <c r="E41" s="44">
        <v>3887.3727400552584</v>
      </c>
      <c r="F41" s="41">
        <v>3</v>
      </c>
      <c r="G41" s="45">
        <v>395.03084645669293</v>
      </c>
      <c r="H41" s="42">
        <v>1149000</v>
      </c>
      <c r="I41" s="42">
        <v>2932.5060477703814</v>
      </c>
      <c r="J41" s="41">
        <v>57</v>
      </c>
      <c r="K41" s="45">
        <v>128.46597722714282</v>
      </c>
      <c r="L41" s="42">
        <v>550022.22222222225</v>
      </c>
      <c r="M41" s="42">
        <v>3966.9449644123324</v>
      </c>
      <c r="O41" s="41" t="s">
        <v>25</v>
      </c>
      <c r="P41" s="41">
        <v>188</v>
      </c>
      <c r="Q41" s="201">
        <v>119.8</v>
      </c>
      <c r="R41" s="42">
        <v>529014</v>
      </c>
      <c r="S41" s="42">
        <v>4578</v>
      </c>
      <c r="T41" s="41">
        <v>5</v>
      </c>
      <c r="U41" s="41">
        <v>322</v>
      </c>
      <c r="V41" s="42">
        <v>1182800</v>
      </c>
      <c r="W41" s="42">
        <v>3761</v>
      </c>
      <c r="X41" s="41">
        <v>183</v>
      </c>
      <c r="Y41" s="201">
        <v>114.3</v>
      </c>
      <c r="Z41" s="42">
        <v>511151</v>
      </c>
      <c r="AA41" s="42">
        <v>4601</v>
      </c>
      <c r="AC41" s="41" t="s">
        <v>25</v>
      </c>
      <c r="AD41" s="96">
        <f t="shared" si="10"/>
        <v>128</v>
      </c>
      <c r="AE41" s="93">
        <f t="shared" si="11"/>
        <v>-15.511366106323576</v>
      </c>
      <c r="AF41" s="93">
        <f t="shared" si="0"/>
        <v>-11.25377024922788</v>
      </c>
      <c r="AG41" s="93">
        <f t="shared" si="1"/>
        <v>17.765913024716131</v>
      </c>
      <c r="AH41" s="96"/>
      <c r="AI41" s="93">
        <f t="shared" si="3"/>
        <v>-18.487378165972988</v>
      </c>
      <c r="AJ41" s="93">
        <f t="shared" si="4"/>
        <v>2.9416884247171455</v>
      </c>
      <c r="AK41" s="93">
        <f t="shared" si="5"/>
        <v>28.252079918455149</v>
      </c>
      <c r="AL41" s="96">
        <f t="shared" si="6"/>
        <v>126</v>
      </c>
      <c r="AM41" s="93">
        <f t="shared" si="7"/>
        <v>-11.027026402559271</v>
      </c>
      <c r="AN41" s="93">
        <f t="shared" si="8"/>
        <v>-7.0672094056805825</v>
      </c>
      <c r="AO41" s="93">
        <f t="shared" si="9"/>
        <v>15.983459344049589</v>
      </c>
    </row>
    <row r="42" spans="1:41">
      <c r="A42" s="41" t="s">
        <v>10</v>
      </c>
      <c r="B42" s="42">
        <v>18</v>
      </c>
      <c r="C42" s="43">
        <v>80.178633678542099</v>
      </c>
      <c r="D42" s="44">
        <v>305872.22222222225</v>
      </c>
      <c r="E42" s="44">
        <v>3972.4029552449988</v>
      </c>
      <c r="F42" s="41"/>
      <c r="G42" s="45"/>
      <c r="H42" s="42"/>
      <c r="I42" s="42"/>
      <c r="J42" s="41">
        <v>18</v>
      </c>
      <c r="K42" s="45">
        <v>80.178633678542113</v>
      </c>
      <c r="L42" s="42">
        <v>305872.22222222225</v>
      </c>
      <c r="M42" s="42">
        <v>3972.4029552449992</v>
      </c>
      <c r="O42" s="41" t="s">
        <v>10</v>
      </c>
      <c r="P42" s="41">
        <v>59</v>
      </c>
      <c r="Q42" s="201">
        <v>101.2</v>
      </c>
      <c r="R42" s="42">
        <v>383417</v>
      </c>
      <c r="S42" s="42">
        <v>3919</v>
      </c>
      <c r="T42" s="41" t="s">
        <v>459</v>
      </c>
      <c r="U42" s="41" t="s">
        <v>459</v>
      </c>
      <c r="V42" s="41" t="s">
        <v>460</v>
      </c>
      <c r="W42" s="41" t="s">
        <v>459</v>
      </c>
      <c r="X42" s="41">
        <v>59</v>
      </c>
      <c r="Y42" s="201">
        <v>101.2</v>
      </c>
      <c r="Z42" s="42">
        <v>383417</v>
      </c>
      <c r="AA42" s="42">
        <v>3919</v>
      </c>
      <c r="AC42" s="41" t="s">
        <v>10</v>
      </c>
      <c r="AD42" s="96">
        <f t="shared" si="10"/>
        <v>41</v>
      </c>
      <c r="AE42" s="93">
        <f t="shared" si="11"/>
        <v>26.218164811511091</v>
      </c>
      <c r="AF42" s="93">
        <f t="shared" si="0"/>
        <v>25.352017000563045</v>
      </c>
      <c r="AG42" s="93">
        <f t="shared" si="1"/>
        <v>-1.3443488952823306</v>
      </c>
      <c r="AH42" s="96"/>
      <c r="AI42" s="93"/>
      <c r="AJ42" s="93"/>
      <c r="AK42" s="93"/>
      <c r="AL42" s="96">
        <f t="shared" si="6"/>
        <v>41</v>
      </c>
      <c r="AM42" s="93">
        <f t="shared" si="7"/>
        <v>26.21816481151107</v>
      </c>
      <c r="AN42" s="93">
        <f t="shared" si="8"/>
        <v>25.352017000563045</v>
      </c>
      <c r="AO42" s="93">
        <f t="shared" si="9"/>
        <v>-1.3443488952823419</v>
      </c>
    </row>
    <row r="43" spans="1:41">
      <c r="A43" s="41" t="s">
        <v>11</v>
      </c>
      <c r="B43" s="42">
        <v>5</v>
      </c>
      <c r="C43" s="43">
        <v>94.065162519685032</v>
      </c>
      <c r="D43" s="44">
        <v>416200</v>
      </c>
      <c r="E43" s="44">
        <v>4468.7194599719314</v>
      </c>
      <c r="F43" s="41"/>
      <c r="G43" s="45"/>
      <c r="H43" s="42"/>
      <c r="I43" s="42"/>
      <c r="J43" s="41">
        <v>5</v>
      </c>
      <c r="K43" s="45">
        <v>94.065162519685032</v>
      </c>
      <c r="L43" s="42">
        <v>416200</v>
      </c>
      <c r="M43" s="42">
        <v>4468.7194599719314</v>
      </c>
      <c r="O43" s="41" t="s">
        <v>11</v>
      </c>
      <c r="P43" s="41">
        <v>137</v>
      </c>
      <c r="Q43" s="201">
        <v>88.4</v>
      </c>
      <c r="R43" s="42">
        <v>353226</v>
      </c>
      <c r="S43" s="42">
        <v>4072</v>
      </c>
      <c r="T43" s="41" t="s">
        <v>459</v>
      </c>
      <c r="U43" s="41" t="s">
        <v>459</v>
      </c>
      <c r="V43" s="41" t="s">
        <v>460</v>
      </c>
      <c r="W43" s="41" t="s">
        <v>459</v>
      </c>
      <c r="X43" s="41">
        <v>137</v>
      </c>
      <c r="Y43" s="201">
        <v>88.4</v>
      </c>
      <c r="Z43" s="42">
        <v>353226</v>
      </c>
      <c r="AA43" s="42">
        <v>4072</v>
      </c>
      <c r="AC43" s="41" t="s">
        <v>11</v>
      </c>
      <c r="AD43" s="96">
        <f t="shared" si="10"/>
        <v>132</v>
      </c>
      <c r="AE43" s="93">
        <f t="shared" si="11"/>
        <v>-6.0225936658531545</v>
      </c>
      <c r="AF43" s="93">
        <f t="shared" si="0"/>
        <v>-15.130706391158096</v>
      </c>
      <c r="AG43" s="93">
        <f t="shared" si="1"/>
        <v>-8.8776989364739247</v>
      </c>
      <c r="AH43" s="96"/>
      <c r="AI43" s="93"/>
      <c r="AJ43" s="93"/>
      <c r="AK43" s="93"/>
      <c r="AL43" s="96">
        <f t="shared" si="6"/>
        <v>132</v>
      </c>
      <c r="AM43" s="93">
        <f t="shared" si="7"/>
        <v>-6.0225936658531545</v>
      </c>
      <c r="AN43" s="93">
        <f t="shared" si="8"/>
        <v>-15.130706391158096</v>
      </c>
      <c r="AO43" s="93">
        <f t="shared" si="9"/>
        <v>-8.8776989364739247</v>
      </c>
    </row>
    <row r="44" spans="1:41">
      <c r="A44" s="41" t="s">
        <v>12</v>
      </c>
      <c r="B44" s="42">
        <v>27</v>
      </c>
      <c r="C44" s="43">
        <v>136.85445475123944</v>
      </c>
      <c r="D44" s="44">
        <v>422962.96296296298</v>
      </c>
      <c r="E44" s="44">
        <v>3245.4675020353166</v>
      </c>
      <c r="F44" s="41"/>
      <c r="G44" s="45"/>
      <c r="H44" s="42"/>
      <c r="I44" s="42"/>
      <c r="J44" s="41">
        <v>27</v>
      </c>
      <c r="K44" s="45">
        <v>136.85445475123944</v>
      </c>
      <c r="L44" s="42">
        <v>422962.96296296298</v>
      </c>
      <c r="M44" s="42">
        <v>3245.467502035317</v>
      </c>
      <c r="O44" s="41" t="s">
        <v>12</v>
      </c>
      <c r="P44" s="41">
        <v>81</v>
      </c>
      <c r="Q44" s="201">
        <v>101.6</v>
      </c>
      <c r="R44" s="42">
        <v>396401</v>
      </c>
      <c r="S44" s="42">
        <v>3931</v>
      </c>
      <c r="T44" s="41" t="s">
        <v>459</v>
      </c>
      <c r="U44" s="41" t="s">
        <v>459</v>
      </c>
      <c r="V44" s="42" t="s">
        <v>460</v>
      </c>
      <c r="W44" s="42" t="s">
        <v>459</v>
      </c>
      <c r="X44" s="41">
        <v>81</v>
      </c>
      <c r="Y44" s="201">
        <v>101.6</v>
      </c>
      <c r="Z44" s="42">
        <v>396401</v>
      </c>
      <c r="AA44" s="42">
        <v>3931</v>
      </c>
      <c r="AC44" s="41" t="s">
        <v>12</v>
      </c>
      <c r="AD44" s="96">
        <f t="shared" si="10"/>
        <v>54</v>
      </c>
      <c r="AE44" s="93">
        <f t="shared" si="11"/>
        <v>-25.760545986845312</v>
      </c>
      <c r="AF44" s="93">
        <f t="shared" si="0"/>
        <v>-6.2799737302977263</v>
      </c>
      <c r="AG44" s="93">
        <f t="shared" si="1"/>
        <v>21.122765750535734</v>
      </c>
      <c r="AH44" s="96"/>
      <c r="AI44" s="93"/>
      <c r="AJ44" s="93"/>
      <c r="AK44" s="93"/>
      <c r="AL44" s="96"/>
      <c r="AM44" s="93">
        <f t="shared" si="7"/>
        <v>-25.760545986845312</v>
      </c>
      <c r="AN44" s="93">
        <f t="shared" si="8"/>
        <v>-6.2799737302977263</v>
      </c>
      <c r="AO44" s="93">
        <f t="shared" si="9"/>
        <v>21.122765750535716</v>
      </c>
    </row>
    <row r="45" spans="1:41">
      <c r="A45" s="41" t="s">
        <v>139</v>
      </c>
      <c r="B45" s="42">
        <v>1</v>
      </c>
      <c r="C45" s="43">
        <v>220</v>
      </c>
      <c r="D45" s="44">
        <v>539900</v>
      </c>
      <c r="E45" s="44">
        <v>2454.090909090909</v>
      </c>
      <c r="F45" s="41">
        <v>1</v>
      </c>
      <c r="G45" s="45">
        <v>220</v>
      </c>
      <c r="H45" s="42">
        <v>539900</v>
      </c>
      <c r="I45" s="42">
        <v>2454.090909090909</v>
      </c>
      <c r="J45" s="41"/>
      <c r="K45" s="45"/>
      <c r="L45" s="42"/>
      <c r="M45" s="42"/>
      <c r="O45" s="41" t="s">
        <v>139</v>
      </c>
      <c r="P45" s="41">
        <v>7</v>
      </c>
      <c r="Q45" s="201">
        <v>197</v>
      </c>
      <c r="R45" s="42">
        <v>510133</v>
      </c>
      <c r="S45" s="42">
        <v>2635</v>
      </c>
      <c r="T45" s="41">
        <v>7</v>
      </c>
      <c r="U45" s="41">
        <v>197</v>
      </c>
      <c r="V45" s="42">
        <v>510133</v>
      </c>
      <c r="W45" s="42">
        <v>2635</v>
      </c>
      <c r="X45" s="41" t="s">
        <v>459</v>
      </c>
      <c r="Y45" s="201" t="s">
        <v>459</v>
      </c>
      <c r="Z45" s="42" t="s">
        <v>462</v>
      </c>
      <c r="AA45" s="42" t="s">
        <v>462</v>
      </c>
      <c r="AC45" s="41" t="s">
        <v>139</v>
      </c>
      <c r="AD45" s="96">
        <f t="shared" si="10"/>
        <v>6</v>
      </c>
      <c r="AE45" s="93">
        <f t="shared" si="11"/>
        <v>-10.454545454545453</v>
      </c>
      <c r="AF45" s="93">
        <f t="shared" si="0"/>
        <v>-5.513428412669013</v>
      </c>
      <c r="AG45" s="93">
        <f t="shared" si="1"/>
        <v>7.3717355065752956</v>
      </c>
      <c r="AH45" s="96">
        <f t="shared" si="2"/>
        <v>6</v>
      </c>
      <c r="AI45" s="93">
        <f t="shared" si="3"/>
        <v>-10.454545454545453</v>
      </c>
      <c r="AJ45" s="93">
        <f t="shared" si="4"/>
        <v>-5.513428412669013</v>
      </c>
      <c r="AK45" s="93">
        <f t="shared" si="5"/>
        <v>7.3717355065752956</v>
      </c>
      <c r="AL45" s="96"/>
      <c r="AM45" s="93"/>
      <c r="AN45" s="93"/>
      <c r="AO45" s="93"/>
    </row>
    <row r="46" spans="1:41">
      <c r="A46" s="41" t="s">
        <v>140</v>
      </c>
      <c r="B46" s="42">
        <v>13</v>
      </c>
      <c r="C46" s="43">
        <v>107.68726832222896</v>
      </c>
      <c r="D46" s="44">
        <v>202569.23076923078</v>
      </c>
      <c r="E46" s="44">
        <v>2161.3164072496379</v>
      </c>
      <c r="F46" s="41"/>
      <c r="G46" s="45"/>
      <c r="H46" s="42"/>
      <c r="I46" s="42"/>
      <c r="J46" s="41">
        <v>13</v>
      </c>
      <c r="K46" s="45">
        <v>107.68726832222895</v>
      </c>
      <c r="L46" s="42">
        <v>202569.23076923078</v>
      </c>
      <c r="M46" s="42">
        <v>2161.3164072496375</v>
      </c>
      <c r="O46" s="41" t="s">
        <v>140</v>
      </c>
      <c r="P46" s="41">
        <v>26</v>
      </c>
      <c r="Q46" s="201">
        <v>66.099999999999994</v>
      </c>
      <c r="R46" s="42">
        <v>161149</v>
      </c>
      <c r="S46" s="42">
        <v>2664</v>
      </c>
      <c r="T46" s="41">
        <v>1</v>
      </c>
      <c r="U46" s="41">
        <v>104.9</v>
      </c>
      <c r="V46" s="42">
        <v>148000</v>
      </c>
      <c r="W46" s="42">
        <v>1411</v>
      </c>
      <c r="X46" s="41">
        <v>25</v>
      </c>
      <c r="Y46" s="201">
        <v>64.5</v>
      </c>
      <c r="Z46" s="42">
        <v>161675</v>
      </c>
      <c r="AA46" s="42">
        <v>2715</v>
      </c>
      <c r="AC46" s="41" t="s">
        <v>140</v>
      </c>
      <c r="AD46" s="96">
        <f t="shared" si="10"/>
        <v>13</v>
      </c>
      <c r="AE46" s="93">
        <f t="shared" si="11"/>
        <v>-38.618556278899</v>
      </c>
      <c r="AF46" s="93">
        <f t="shared" si="0"/>
        <v>-20.447444368497003</v>
      </c>
      <c r="AG46" s="93">
        <f t="shared" si="1"/>
        <v>23.258213885955143</v>
      </c>
      <c r="AH46" s="96">
        <f t="shared" si="2"/>
        <v>1</v>
      </c>
      <c r="AI46" s="93"/>
      <c r="AJ46" s="93"/>
      <c r="AK46" s="93"/>
      <c r="AL46" s="96">
        <f t="shared" si="6"/>
        <v>12</v>
      </c>
      <c r="AM46" s="93">
        <f t="shared" si="7"/>
        <v>-40.104340090604914</v>
      </c>
      <c r="AN46" s="93">
        <f t="shared" si="8"/>
        <v>-20.187780056201113</v>
      </c>
      <c r="AO46" s="93">
        <f t="shared" si="9"/>
        <v>25.617886899537645</v>
      </c>
    </row>
    <row r="47" spans="1:41">
      <c r="A47" s="41" t="s">
        <v>13</v>
      </c>
      <c r="B47" s="42">
        <v>3</v>
      </c>
      <c r="C47" s="43">
        <v>162.25833333333333</v>
      </c>
      <c r="D47" s="44">
        <v>372666.66666666669</v>
      </c>
      <c r="E47" s="44">
        <v>2306.3716924322275</v>
      </c>
      <c r="F47" s="41">
        <v>2</v>
      </c>
      <c r="G47" s="45">
        <v>192.5</v>
      </c>
      <c r="H47" s="42">
        <v>440000</v>
      </c>
      <c r="I47" s="42">
        <v>2290.3116531165315</v>
      </c>
      <c r="J47" s="41">
        <v>1</v>
      </c>
      <c r="K47" s="45">
        <v>101.77500000000001</v>
      </c>
      <c r="L47" s="42">
        <v>238000</v>
      </c>
      <c r="M47" s="42">
        <v>2338.4917710636205</v>
      </c>
      <c r="O47" s="41" t="s">
        <v>13</v>
      </c>
      <c r="P47" s="41">
        <v>20</v>
      </c>
      <c r="Q47" s="201">
        <v>127.9</v>
      </c>
      <c r="R47" s="42">
        <v>403325</v>
      </c>
      <c r="S47" s="42">
        <v>3312</v>
      </c>
      <c r="T47" s="41">
        <v>12</v>
      </c>
      <c r="U47" s="41">
        <v>166.7</v>
      </c>
      <c r="V47" s="42">
        <v>496250</v>
      </c>
      <c r="W47" s="42">
        <v>3000</v>
      </c>
      <c r="X47" s="41">
        <v>8</v>
      </c>
      <c r="Y47" s="201">
        <v>69.599999999999994</v>
      </c>
      <c r="Z47" s="42">
        <v>263938</v>
      </c>
      <c r="AA47" s="42">
        <v>3781</v>
      </c>
      <c r="AC47" s="41" t="s">
        <v>13</v>
      </c>
      <c r="AD47" s="96">
        <f t="shared" si="10"/>
        <v>17</v>
      </c>
      <c r="AE47" s="93">
        <f t="shared" si="11"/>
        <v>-21.175080889528008</v>
      </c>
      <c r="AF47" s="93">
        <f t="shared" si="0"/>
        <v>8.2267441860465063</v>
      </c>
      <c r="AG47" s="93">
        <f t="shared" si="1"/>
        <v>43.602178732399736</v>
      </c>
      <c r="AH47" s="96">
        <f t="shared" si="2"/>
        <v>10</v>
      </c>
      <c r="AI47" s="93">
        <f t="shared" si="3"/>
        <v>-13.402597402597408</v>
      </c>
      <c r="AJ47" s="93">
        <f t="shared" si="4"/>
        <v>12.784090909090908</v>
      </c>
      <c r="AK47" s="93">
        <f t="shared" si="5"/>
        <v>30.986540452595751</v>
      </c>
      <c r="AL47" s="96">
        <f t="shared" si="6"/>
        <v>7</v>
      </c>
      <c r="AM47" s="93">
        <f t="shared" si="7"/>
        <v>-31.613854089904208</v>
      </c>
      <c r="AN47" s="93">
        <f t="shared" si="8"/>
        <v>10.898319327731093</v>
      </c>
      <c r="AO47" s="93">
        <f t="shared" si="9"/>
        <v>61.685409663865563</v>
      </c>
    </row>
    <row r="48" spans="1:41">
      <c r="A48" s="41" t="s">
        <v>103</v>
      </c>
      <c r="B48" s="42">
        <v>9</v>
      </c>
      <c r="C48" s="43">
        <v>144.68755555555555</v>
      </c>
      <c r="D48" s="44">
        <v>291111.11111111112</v>
      </c>
      <c r="E48" s="44">
        <v>2166.4489534775121</v>
      </c>
      <c r="F48" s="41">
        <v>6</v>
      </c>
      <c r="G48" s="45">
        <v>175.09049999999999</v>
      </c>
      <c r="H48" s="42">
        <v>329000</v>
      </c>
      <c r="I48" s="42">
        <v>1879.0282739497577</v>
      </c>
      <c r="J48" s="41">
        <v>3</v>
      </c>
      <c r="K48" s="45">
        <v>83.881666666666661</v>
      </c>
      <c r="L48" s="42">
        <v>215333.33333333334</v>
      </c>
      <c r="M48" s="42">
        <v>2741.2903125330217</v>
      </c>
      <c r="O48" s="41" t="s">
        <v>103</v>
      </c>
      <c r="P48" s="41">
        <v>43</v>
      </c>
      <c r="Q48" s="201">
        <v>88.9</v>
      </c>
      <c r="R48" s="42">
        <v>216930</v>
      </c>
      <c r="S48" s="42">
        <v>2623</v>
      </c>
      <c r="T48" s="41">
        <v>6</v>
      </c>
      <c r="U48" s="41">
        <v>175.1</v>
      </c>
      <c r="V48" s="42">
        <v>329000</v>
      </c>
      <c r="W48" s="42">
        <v>1879</v>
      </c>
      <c r="X48" s="41">
        <v>37</v>
      </c>
      <c r="Y48" s="201">
        <v>74.900000000000006</v>
      </c>
      <c r="Z48" s="42">
        <v>198757</v>
      </c>
      <c r="AA48" s="42">
        <v>2743</v>
      </c>
      <c r="AC48" s="41" t="s">
        <v>103</v>
      </c>
      <c r="AD48" s="96">
        <f t="shared" si="10"/>
        <v>34</v>
      </c>
      <c r="AE48" s="93">
        <f t="shared" si="11"/>
        <v>-38.557259013291464</v>
      </c>
      <c r="AF48" s="93">
        <f t="shared" si="0"/>
        <v>-25.482061068702293</v>
      </c>
      <c r="AG48" s="93">
        <f t="shared" si="1"/>
        <v>21.073704311825455</v>
      </c>
      <c r="AH48" s="96">
        <f t="shared" si="2"/>
        <v>0</v>
      </c>
      <c r="AI48" s="93">
        <f t="shared" si="3"/>
        <v>5.4257655326832291E-3</v>
      </c>
      <c r="AJ48" s="93">
        <f t="shared" si="4"/>
        <v>0</v>
      </c>
      <c r="AK48" s="93">
        <f t="shared" si="5"/>
        <v>-1.5047112462161936E-3</v>
      </c>
      <c r="AL48" s="96">
        <f t="shared" si="6"/>
        <v>34</v>
      </c>
      <c r="AM48" s="93">
        <f t="shared" si="7"/>
        <v>-10.707544358123535</v>
      </c>
      <c r="AN48" s="93">
        <f t="shared" si="8"/>
        <v>-7.6979876160990752</v>
      </c>
      <c r="AO48" s="93">
        <f t="shared" si="9"/>
        <v>6.2367982667201421E-2</v>
      </c>
    </row>
    <row r="49" spans="1:41">
      <c r="A49" s="41" t="s">
        <v>141</v>
      </c>
      <c r="B49" s="42">
        <v>100</v>
      </c>
      <c r="C49" s="43">
        <v>122.99141453113803</v>
      </c>
      <c r="D49" s="44">
        <v>461816.89473684208</v>
      </c>
      <c r="E49" s="44">
        <v>4212.0081497173105</v>
      </c>
      <c r="F49" s="41">
        <v>12</v>
      </c>
      <c r="G49" s="45">
        <v>202.97517716535432</v>
      </c>
      <c r="H49" s="42">
        <v>551750</v>
      </c>
      <c r="I49" s="42">
        <v>3536.1391104232071</v>
      </c>
      <c r="J49" s="41">
        <v>88</v>
      </c>
      <c r="K49" s="45">
        <v>111.95917140917724</v>
      </c>
      <c r="L49" s="42">
        <v>453547.18390804599</v>
      </c>
      <c r="M49" s="42">
        <v>4274.1570268937803</v>
      </c>
      <c r="O49" s="41" t="s">
        <v>141</v>
      </c>
      <c r="P49" s="41">
        <v>170</v>
      </c>
      <c r="Q49" s="201">
        <v>112.8</v>
      </c>
      <c r="R49" s="42">
        <v>461770</v>
      </c>
      <c r="S49" s="42">
        <v>4380</v>
      </c>
      <c r="T49" s="41">
        <v>16</v>
      </c>
      <c r="U49" s="41">
        <v>212.9</v>
      </c>
      <c r="V49" s="42">
        <v>673667</v>
      </c>
      <c r="W49" s="42">
        <v>3669</v>
      </c>
      <c r="X49" s="41">
        <v>154</v>
      </c>
      <c r="Y49" s="201">
        <v>102.3</v>
      </c>
      <c r="Z49" s="42">
        <v>445151</v>
      </c>
      <c r="AA49" s="42">
        <v>4436</v>
      </c>
      <c r="AC49" s="41" t="s">
        <v>141</v>
      </c>
      <c r="AD49" s="96">
        <f t="shared" si="10"/>
        <v>70</v>
      </c>
      <c r="AE49" s="93">
        <f t="shared" si="11"/>
        <v>-8.2862812579148368</v>
      </c>
      <c r="AF49" s="93">
        <f t="shared" si="0"/>
        <v>-1.0154400451027197E-2</v>
      </c>
      <c r="AG49" s="93">
        <f t="shared" si="1"/>
        <v>3.9884027834553049</v>
      </c>
      <c r="AH49" s="96">
        <f t="shared" si="2"/>
        <v>4</v>
      </c>
      <c r="AI49" s="93">
        <f t="shared" si="3"/>
        <v>4.8896731971123719</v>
      </c>
      <c r="AJ49" s="93">
        <f t="shared" si="4"/>
        <v>22.096420480289986</v>
      </c>
      <c r="AK49" s="93">
        <f t="shared" si="5"/>
        <v>3.7572302850068606</v>
      </c>
      <c r="AL49" s="96">
        <f t="shared" si="6"/>
        <v>66</v>
      </c>
      <c r="AM49" s="93">
        <f t="shared" si="7"/>
        <v>-8.6274052296045198</v>
      </c>
      <c r="AN49" s="93">
        <f t="shared" si="8"/>
        <v>-1.8512261140504109</v>
      </c>
      <c r="AO49" s="93">
        <f t="shared" si="9"/>
        <v>3.7865471972104445</v>
      </c>
    </row>
    <row r="50" spans="1:41">
      <c r="A50" s="41" t="s">
        <v>34</v>
      </c>
      <c r="B50" s="42">
        <v>65</v>
      </c>
      <c r="C50" s="43">
        <v>78.603862223505615</v>
      </c>
      <c r="D50" s="44">
        <v>195274.61538461538</v>
      </c>
      <c r="E50" s="44">
        <v>2410.7937192122763</v>
      </c>
      <c r="F50" s="41"/>
      <c r="G50" s="45"/>
      <c r="H50" s="42"/>
      <c r="I50" s="42"/>
      <c r="J50" s="41">
        <v>65</v>
      </c>
      <c r="K50" s="45">
        <v>78.603862223505629</v>
      </c>
      <c r="L50" s="42">
        <v>195274.61538461538</v>
      </c>
      <c r="M50" s="42">
        <v>2410.7937192122777</v>
      </c>
      <c r="O50" s="41" t="s">
        <v>34</v>
      </c>
      <c r="P50" s="41">
        <v>212</v>
      </c>
      <c r="Q50" s="201">
        <v>83.7</v>
      </c>
      <c r="R50" s="42">
        <v>234527</v>
      </c>
      <c r="S50" s="42">
        <v>2852</v>
      </c>
      <c r="T50" s="41" t="s">
        <v>459</v>
      </c>
      <c r="U50" s="41" t="s">
        <v>459</v>
      </c>
      <c r="V50" s="41" t="s">
        <v>460</v>
      </c>
      <c r="W50" s="41" t="s">
        <v>459</v>
      </c>
      <c r="X50" s="41">
        <v>212</v>
      </c>
      <c r="Y50" s="201">
        <v>83.7</v>
      </c>
      <c r="Z50" s="42">
        <v>234527</v>
      </c>
      <c r="AA50" s="42">
        <v>2852</v>
      </c>
      <c r="AC50" s="41" t="s">
        <v>34</v>
      </c>
      <c r="AD50" s="96">
        <f t="shared" si="10"/>
        <v>147</v>
      </c>
      <c r="AE50" s="93">
        <f t="shared" si="11"/>
        <v>6.4833172726345296</v>
      </c>
      <c r="AF50" s="93">
        <f t="shared" si="0"/>
        <v>20.101119921845768</v>
      </c>
      <c r="AG50" s="93">
        <f t="shared" si="1"/>
        <v>18.301287135088739</v>
      </c>
      <c r="AH50" s="96"/>
      <c r="AI50" s="93"/>
      <c r="AJ50" s="93"/>
      <c r="AK50" s="93"/>
      <c r="AL50" s="96">
        <f t="shared" si="6"/>
        <v>147</v>
      </c>
      <c r="AM50" s="93">
        <f t="shared" si="7"/>
        <v>6.4833172726345101</v>
      </c>
      <c r="AN50" s="93">
        <f t="shared" si="8"/>
        <v>20.101119921845768</v>
      </c>
      <c r="AO50" s="93">
        <f t="shared" si="9"/>
        <v>18.301287135088671</v>
      </c>
    </row>
    <row r="51" spans="1:41">
      <c r="A51" s="41" t="s">
        <v>136</v>
      </c>
      <c r="B51" s="42">
        <v>8</v>
      </c>
      <c r="C51" s="43">
        <v>88.029486614173209</v>
      </c>
      <c r="D51" s="44">
        <v>143812.5</v>
      </c>
      <c r="E51" s="44">
        <v>1605.7767603985787</v>
      </c>
      <c r="F51" s="41">
        <v>2</v>
      </c>
      <c r="G51" s="45">
        <v>148.27874015748031</v>
      </c>
      <c r="H51" s="42">
        <v>275000</v>
      </c>
      <c r="I51" s="42">
        <v>1856.4904882324204</v>
      </c>
      <c r="J51" s="41">
        <v>6</v>
      </c>
      <c r="K51" s="45">
        <v>67.946402099737526</v>
      </c>
      <c r="L51" s="42">
        <v>100083.33333333333</v>
      </c>
      <c r="M51" s="42">
        <v>1522.2055177872978</v>
      </c>
      <c r="O51" s="41" t="s">
        <v>136</v>
      </c>
      <c r="P51" s="41">
        <v>17</v>
      </c>
      <c r="Q51" s="201">
        <v>62.7</v>
      </c>
      <c r="R51" s="42">
        <v>125412</v>
      </c>
      <c r="S51" s="42">
        <v>2015</v>
      </c>
      <c r="T51" s="41" t="s">
        <v>459</v>
      </c>
      <c r="U51" s="41" t="s">
        <v>459</v>
      </c>
      <c r="V51" s="41" t="s">
        <v>460</v>
      </c>
      <c r="W51" s="41" t="s">
        <v>459</v>
      </c>
      <c r="X51" s="41">
        <v>17</v>
      </c>
      <c r="Y51" s="201">
        <v>62.7</v>
      </c>
      <c r="Z51" s="42">
        <v>125412</v>
      </c>
      <c r="AA51" s="42">
        <v>2015</v>
      </c>
      <c r="AC51" s="41" t="s">
        <v>136</v>
      </c>
      <c r="AD51" s="96">
        <f t="shared" si="10"/>
        <v>9</v>
      </c>
      <c r="AE51" s="93">
        <f t="shared" si="11"/>
        <v>-28.773866108285382</v>
      </c>
      <c r="AF51" s="93">
        <f t="shared" si="0"/>
        <v>-12.794784876140808</v>
      </c>
      <c r="AG51" s="93">
        <f t="shared" si="1"/>
        <v>25.484441529708381</v>
      </c>
      <c r="AH51" s="96"/>
      <c r="AI51" s="93"/>
      <c r="AJ51" s="93"/>
      <c r="AK51" s="93"/>
      <c r="AL51" s="96">
        <f t="shared" si="6"/>
        <v>11</v>
      </c>
      <c r="AM51" s="93">
        <f t="shared" si="7"/>
        <v>-7.7213832338560122</v>
      </c>
      <c r="AN51" s="93">
        <f t="shared" si="8"/>
        <v>25.307577019150713</v>
      </c>
      <c r="AO51" s="93">
        <f t="shared" si="9"/>
        <v>32.373715405330813</v>
      </c>
    </row>
    <row r="52" spans="1:41">
      <c r="A52" s="41" t="s">
        <v>39</v>
      </c>
      <c r="B52" s="42">
        <v>17</v>
      </c>
      <c r="C52" s="43">
        <v>92.363987156553947</v>
      </c>
      <c r="D52" s="44">
        <v>260588.23529411765</v>
      </c>
      <c r="E52" s="44">
        <v>2976.4533684732155</v>
      </c>
      <c r="F52" s="41">
        <v>3</v>
      </c>
      <c r="G52" s="45">
        <v>138.86250000000001</v>
      </c>
      <c r="H52" s="42">
        <v>286666.66666666669</v>
      </c>
      <c r="I52" s="42">
        <v>2064.3922345245596</v>
      </c>
      <c r="J52" s="41">
        <v>14</v>
      </c>
      <c r="K52" s="45">
        <v>82.400020118672685</v>
      </c>
      <c r="L52" s="42">
        <v>255000</v>
      </c>
      <c r="M52" s="42">
        <v>3171.8950400336412</v>
      </c>
      <c r="O52" s="41" t="s">
        <v>39</v>
      </c>
      <c r="P52" s="41">
        <v>81</v>
      </c>
      <c r="Q52" s="201">
        <v>85.6</v>
      </c>
      <c r="R52" s="42">
        <v>239494</v>
      </c>
      <c r="S52" s="42">
        <v>2898</v>
      </c>
      <c r="T52" s="41">
        <v>5</v>
      </c>
      <c r="U52" s="41">
        <v>82.3</v>
      </c>
      <c r="V52" s="42">
        <v>212000</v>
      </c>
      <c r="W52" s="42">
        <v>2741</v>
      </c>
      <c r="X52" s="41">
        <v>76</v>
      </c>
      <c r="Y52" s="201">
        <v>85.9</v>
      </c>
      <c r="Z52" s="42">
        <v>241303</v>
      </c>
      <c r="AA52" s="42">
        <v>2908</v>
      </c>
      <c r="AC52" s="41" t="s">
        <v>39</v>
      </c>
      <c r="AD52" s="96">
        <f t="shared" si="10"/>
        <v>64</v>
      </c>
      <c r="AE52" s="93">
        <f t="shared" si="11"/>
        <v>-7.3231866280190072</v>
      </c>
      <c r="AF52" s="93">
        <f t="shared" si="0"/>
        <v>-8.0948532731376996</v>
      </c>
      <c r="AG52" s="93">
        <f t="shared" si="1"/>
        <v>-2.6358003556917304</v>
      </c>
      <c r="AH52" s="96">
        <f t="shared" si="2"/>
        <v>2</v>
      </c>
      <c r="AI52" s="93">
        <f t="shared" si="3"/>
        <v>-40.73273922045189</v>
      </c>
      <c r="AJ52" s="93">
        <f t="shared" si="4"/>
        <v>-26.04651162790698</v>
      </c>
      <c r="AK52" s="93">
        <f t="shared" si="5"/>
        <v>32.775155523255819</v>
      </c>
      <c r="AL52" s="96">
        <f t="shared" si="6"/>
        <v>62</v>
      </c>
      <c r="AM52" s="93">
        <f t="shared" si="7"/>
        <v>4.247547362593652</v>
      </c>
      <c r="AN52" s="93">
        <f t="shared" si="8"/>
        <v>-5.3713725490196076</v>
      </c>
      <c r="AO52" s="93">
        <f t="shared" si="9"/>
        <v>-8.319791061902297</v>
      </c>
    </row>
    <row r="53" spans="1:41">
      <c r="A53" s="41" t="s">
        <v>26</v>
      </c>
      <c r="B53" s="42">
        <v>23</v>
      </c>
      <c r="C53" s="43">
        <v>84.835389250256753</v>
      </c>
      <c r="D53" s="44">
        <v>274022.17391304346</v>
      </c>
      <c r="E53" s="44">
        <v>3255.5308794865509</v>
      </c>
      <c r="F53" s="41"/>
      <c r="G53" s="45"/>
      <c r="H53" s="42"/>
      <c r="I53" s="42"/>
      <c r="J53" s="41">
        <v>23</v>
      </c>
      <c r="K53" s="45">
        <v>84.835389250256767</v>
      </c>
      <c r="L53" s="42">
        <v>274022.17391304346</v>
      </c>
      <c r="M53" s="42">
        <v>3255.5308794865509</v>
      </c>
      <c r="O53" s="41" t="s">
        <v>26</v>
      </c>
      <c r="P53" s="41">
        <v>33</v>
      </c>
      <c r="Q53" s="201">
        <v>74</v>
      </c>
      <c r="R53" s="42">
        <v>299242</v>
      </c>
      <c r="S53" s="42">
        <v>4103</v>
      </c>
      <c r="T53" s="41" t="s">
        <v>459</v>
      </c>
      <c r="U53" s="41" t="s">
        <v>459</v>
      </c>
      <c r="V53" s="41" t="s">
        <v>460</v>
      </c>
      <c r="W53" s="41" t="s">
        <v>459</v>
      </c>
      <c r="X53" s="41">
        <v>33</v>
      </c>
      <c r="Y53" s="201">
        <v>74</v>
      </c>
      <c r="Z53" s="42">
        <v>299242</v>
      </c>
      <c r="AA53" s="42">
        <v>4103</v>
      </c>
      <c r="AC53" s="41" t="s">
        <v>26</v>
      </c>
      <c r="AD53" s="96">
        <f t="shared" si="10"/>
        <v>10</v>
      </c>
      <c r="AE53" s="93">
        <f t="shared" si="11"/>
        <v>-12.772251469599945</v>
      </c>
      <c r="AF53" s="93">
        <f t="shared" si="0"/>
        <v>9.2035712755711696</v>
      </c>
      <c r="AG53" s="93">
        <f t="shared" si="1"/>
        <v>26.031672003280416</v>
      </c>
      <c r="AH53" s="96"/>
      <c r="AI53" s="93"/>
      <c r="AJ53" s="93"/>
      <c r="AK53" s="93"/>
      <c r="AL53" s="96">
        <f t="shared" si="6"/>
        <v>10</v>
      </c>
      <c r="AM53" s="93">
        <f t="shared" si="7"/>
        <v>-12.77225146959996</v>
      </c>
      <c r="AN53" s="93">
        <f t="shared" si="8"/>
        <v>9.2035712755711696</v>
      </c>
      <c r="AO53" s="93">
        <f t="shared" si="9"/>
        <v>26.031672003280416</v>
      </c>
    </row>
    <row r="54" spans="1:41">
      <c r="A54" s="41" t="s">
        <v>40</v>
      </c>
      <c r="B54" s="42">
        <v>18</v>
      </c>
      <c r="C54" s="43">
        <v>102.62025937934227</v>
      </c>
      <c r="D54" s="44">
        <v>201205.88235294117</v>
      </c>
      <c r="E54" s="44">
        <v>2006.8578841165975</v>
      </c>
      <c r="F54" s="41">
        <v>6</v>
      </c>
      <c r="G54" s="45">
        <v>106.13666666666666</v>
      </c>
      <c r="H54" s="42">
        <v>223250</v>
      </c>
      <c r="I54" s="42">
        <v>2000.5454899683646</v>
      </c>
      <c r="J54" s="41">
        <v>12</v>
      </c>
      <c r="K54" s="45">
        <v>100.70221904080171</v>
      </c>
      <c r="L54" s="42">
        <v>189181.81818181818</v>
      </c>
      <c r="M54" s="42">
        <v>2010.3010081974519</v>
      </c>
      <c r="O54" s="41" t="s">
        <v>40</v>
      </c>
      <c r="P54" s="41">
        <v>79</v>
      </c>
      <c r="Q54" s="201">
        <v>75.900000000000006</v>
      </c>
      <c r="R54" s="42">
        <v>216252</v>
      </c>
      <c r="S54" s="42">
        <v>3076</v>
      </c>
      <c r="T54" s="41">
        <v>1</v>
      </c>
      <c r="U54" s="41">
        <v>138</v>
      </c>
      <c r="V54" s="42">
        <v>330000</v>
      </c>
      <c r="W54" s="42">
        <v>2391</v>
      </c>
      <c r="X54" s="41">
        <v>78</v>
      </c>
      <c r="Y54" s="201">
        <v>75.099999999999994</v>
      </c>
      <c r="Z54" s="42">
        <v>214794</v>
      </c>
      <c r="AA54" s="42">
        <v>3085</v>
      </c>
      <c r="AC54" s="41" t="s">
        <v>40</v>
      </c>
      <c r="AD54" s="96">
        <f t="shared" si="10"/>
        <v>61</v>
      </c>
      <c r="AE54" s="93">
        <f t="shared" si="11"/>
        <v>-26.037996338100395</v>
      </c>
      <c r="AF54" s="93">
        <f t="shared" si="0"/>
        <v>7.4779710568630327</v>
      </c>
      <c r="AG54" s="93">
        <f t="shared" si="1"/>
        <v>53.274430857570678</v>
      </c>
      <c r="AH54" s="96">
        <f t="shared" si="2"/>
        <v>-5</v>
      </c>
      <c r="AI54" s="93">
        <f t="shared" si="3"/>
        <v>30.021042052699364</v>
      </c>
      <c r="AJ54" s="93">
        <f t="shared" si="4"/>
        <v>47.816349384098544</v>
      </c>
      <c r="AK54" s="93">
        <f t="shared" si="5"/>
        <v>19.517402228019812</v>
      </c>
      <c r="AL54" s="96">
        <f t="shared" si="6"/>
        <v>66</v>
      </c>
      <c r="AM54" s="93">
        <f t="shared" si="7"/>
        <v>-25.42368905538061</v>
      </c>
      <c r="AN54" s="93">
        <f t="shared" si="8"/>
        <v>13.538395002402694</v>
      </c>
      <c r="AO54" s="93">
        <f t="shared" si="9"/>
        <v>53.459605671997515</v>
      </c>
    </row>
    <row r="55" spans="1:41">
      <c r="A55" s="41" t="s">
        <v>41</v>
      </c>
      <c r="B55" s="42">
        <v>69</v>
      </c>
      <c r="C55" s="43">
        <v>87.147175308246347</v>
      </c>
      <c r="D55" s="44">
        <v>224720.36764705883</v>
      </c>
      <c r="E55" s="44">
        <v>2700.9645074502487</v>
      </c>
      <c r="F55" s="41">
        <v>10</v>
      </c>
      <c r="G55" s="45">
        <v>132.10866141732282</v>
      </c>
      <c r="H55" s="42">
        <v>252383.5</v>
      </c>
      <c r="I55" s="42">
        <v>2002.2699287535984</v>
      </c>
      <c r="J55" s="41">
        <v>59</v>
      </c>
      <c r="K55" s="45">
        <v>79.39519494461247</v>
      </c>
      <c r="L55" s="42">
        <v>219950.86206896551</v>
      </c>
      <c r="M55" s="42">
        <v>2821.4290899841535</v>
      </c>
      <c r="O55" s="41" t="s">
        <v>41</v>
      </c>
      <c r="P55" s="41">
        <v>311</v>
      </c>
      <c r="Q55" s="201">
        <v>84.5</v>
      </c>
      <c r="R55" s="42">
        <v>251141</v>
      </c>
      <c r="S55" s="42">
        <v>3091</v>
      </c>
      <c r="T55" s="41">
        <v>20</v>
      </c>
      <c r="U55" s="41">
        <v>130.6</v>
      </c>
      <c r="V55" s="42">
        <v>268150</v>
      </c>
      <c r="W55" s="42">
        <v>2123</v>
      </c>
      <c r="X55" s="41">
        <v>291</v>
      </c>
      <c r="Y55" s="201">
        <v>81.3</v>
      </c>
      <c r="Z55" s="42">
        <v>249972</v>
      </c>
      <c r="AA55" s="42">
        <v>3158</v>
      </c>
      <c r="AC55" s="41" t="s">
        <v>41</v>
      </c>
      <c r="AD55" s="96">
        <f t="shared" si="10"/>
        <v>242</v>
      </c>
      <c r="AE55" s="93">
        <f t="shared" si="11"/>
        <v>-3.0375916360835347</v>
      </c>
      <c r="AF55" s="93">
        <f t="shared" si="0"/>
        <v>11.757115133612132</v>
      </c>
      <c r="AG55" s="93">
        <f t="shared" si="1"/>
        <v>14.440600440097997</v>
      </c>
      <c r="AH55" s="96">
        <f t="shared" si="2"/>
        <v>10</v>
      </c>
      <c r="AI55" s="93">
        <f t="shared" si="3"/>
        <v>-1.1419852424036467</v>
      </c>
      <c r="AJ55" s="93">
        <f t="shared" si="4"/>
        <v>6.2470407138343038</v>
      </c>
      <c r="AK55" s="93">
        <f t="shared" si="5"/>
        <v>6.0296601128877461</v>
      </c>
      <c r="AL55" s="96">
        <f t="shared" si="6"/>
        <v>232</v>
      </c>
      <c r="AM55" s="93">
        <f t="shared" si="7"/>
        <v>2.3991439994779955</v>
      </c>
      <c r="AN55" s="93">
        <f t="shared" si="8"/>
        <v>13.64902035329208</v>
      </c>
      <c r="AO55" s="93">
        <f t="shared" si="9"/>
        <v>11.929093352395286</v>
      </c>
    </row>
    <row r="56" spans="1:41">
      <c r="A56" s="34" t="s">
        <v>238</v>
      </c>
      <c r="B56" s="39">
        <f>SUM(B57:B77)</f>
        <v>513</v>
      </c>
      <c r="C56" s="36">
        <v>102.07864139290703</v>
      </c>
      <c r="D56" s="37">
        <v>316092</v>
      </c>
      <c r="E56" s="37">
        <v>2949</v>
      </c>
      <c r="F56" s="34">
        <v>88</v>
      </c>
      <c r="G56" s="46">
        <v>185.9</v>
      </c>
      <c r="H56" s="39">
        <v>567340</v>
      </c>
      <c r="I56" s="39">
        <v>2878</v>
      </c>
      <c r="J56" s="34">
        <v>425</v>
      </c>
      <c r="K56" s="38">
        <v>84.9</v>
      </c>
      <c r="L56" s="39">
        <v>261582</v>
      </c>
      <c r="M56" s="39">
        <v>2964</v>
      </c>
      <c r="O56" s="34" t="s">
        <v>238</v>
      </c>
      <c r="P56" s="34">
        <v>840</v>
      </c>
      <c r="Q56" s="200">
        <v>102.3</v>
      </c>
      <c r="R56" s="39">
        <v>305933</v>
      </c>
      <c r="S56" s="39">
        <v>3069</v>
      </c>
      <c r="T56" s="34">
        <v>154</v>
      </c>
      <c r="U56" s="34">
        <v>178.6</v>
      </c>
      <c r="V56" s="39">
        <v>470723</v>
      </c>
      <c r="W56" s="39">
        <v>2486</v>
      </c>
      <c r="X56" s="34">
        <v>686</v>
      </c>
      <c r="Y56" s="200">
        <v>85.1</v>
      </c>
      <c r="Z56" s="39">
        <v>268989</v>
      </c>
      <c r="AA56" s="39">
        <v>3200</v>
      </c>
      <c r="AC56" s="34" t="s">
        <v>238</v>
      </c>
      <c r="AD56" s="95">
        <f t="shared" si="10"/>
        <v>327</v>
      </c>
      <c r="AE56" s="92">
        <f t="shared" si="11"/>
        <v>0.21685105137806787</v>
      </c>
      <c r="AF56" s="92">
        <f t="shared" si="0"/>
        <v>-3.2139377143363324</v>
      </c>
      <c r="AG56" s="92">
        <f t="shared" si="1"/>
        <v>4.0691759918616484</v>
      </c>
      <c r="AH56" s="95">
        <f t="shared" si="2"/>
        <v>66</v>
      </c>
      <c r="AI56" s="92">
        <f t="shared" si="3"/>
        <v>-3.9268423883808556</v>
      </c>
      <c r="AJ56" s="92">
        <f t="shared" si="4"/>
        <v>-17.029823386329184</v>
      </c>
      <c r="AK56" s="92">
        <f t="shared" si="5"/>
        <v>-13.620569840166782</v>
      </c>
      <c r="AL56" s="95">
        <f t="shared" si="6"/>
        <v>261</v>
      </c>
      <c r="AM56" s="92">
        <f t="shared" si="7"/>
        <v>0.23557126030622921</v>
      </c>
      <c r="AN56" s="92">
        <f t="shared" si="8"/>
        <v>2.8316168543707136</v>
      </c>
      <c r="AO56" s="92">
        <f t="shared" si="9"/>
        <v>7.9622132253711202</v>
      </c>
    </row>
    <row r="57" spans="1:41">
      <c r="A57" s="41" t="s">
        <v>104</v>
      </c>
      <c r="B57" s="42">
        <v>16</v>
      </c>
      <c r="C57" s="43">
        <v>104.2759288591833</v>
      </c>
      <c r="D57" s="44">
        <v>190230.76923076922</v>
      </c>
      <c r="E57" s="44">
        <v>1896.115451417932</v>
      </c>
      <c r="F57" s="41">
        <v>3</v>
      </c>
      <c r="G57" s="45">
        <v>91.466666666666654</v>
      </c>
      <c r="H57" s="42">
        <v>220000</v>
      </c>
      <c r="I57" s="42">
        <v>2405.4123380787482</v>
      </c>
      <c r="J57" s="41">
        <v>13</v>
      </c>
      <c r="K57" s="45">
        <v>107.23191244207176</v>
      </c>
      <c r="L57" s="42">
        <v>181300</v>
      </c>
      <c r="M57" s="42">
        <v>1743.3263854196878</v>
      </c>
      <c r="O57" s="41" t="s">
        <v>104</v>
      </c>
      <c r="P57" s="41">
        <v>51</v>
      </c>
      <c r="Q57" s="201">
        <v>142.6</v>
      </c>
      <c r="R57" s="42">
        <v>230000</v>
      </c>
      <c r="S57" s="42">
        <v>1628</v>
      </c>
      <c r="T57" s="41">
        <v>47</v>
      </c>
      <c r="U57" s="41">
        <v>143.5</v>
      </c>
      <c r="V57" s="42">
        <v>228511</v>
      </c>
      <c r="W57" s="42">
        <v>1604</v>
      </c>
      <c r="X57" s="41">
        <v>4</v>
      </c>
      <c r="Y57" s="201">
        <v>131.5</v>
      </c>
      <c r="Z57" s="42">
        <v>247500</v>
      </c>
      <c r="AA57" s="42">
        <v>1901</v>
      </c>
      <c r="AC57" s="41" t="s">
        <v>104</v>
      </c>
      <c r="AD57" s="96">
        <f t="shared" si="10"/>
        <v>35</v>
      </c>
      <c r="AE57" s="93">
        <f t="shared" si="11"/>
        <v>36.752557910628099</v>
      </c>
      <c r="AF57" s="93">
        <f t="shared" si="0"/>
        <v>20.905782450465029</v>
      </c>
      <c r="AG57" s="93">
        <f t="shared" si="1"/>
        <v>-14.140249277407285</v>
      </c>
      <c r="AH57" s="96">
        <f t="shared" si="2"/>
        <v>44</v>
      </c>
      <c r="AI57" s="93">
        <f t="shared" si="3"/>
        <v>56.887755102040835</v>
      </c>
      <c r="AJ57" s="93">
        <f t="shared" si="4"/>
        <v>3.8686363636363637</v>
      </c>
      <c r="AK57" s="93">
        <f t="shared" si="5"/>
        <v>-33.317046121034387</v>
      </c>
      <c r="AL57" s="96">
        <f t="shared" si="6"/>
        <v>-9</v>
      </c>
      <c r="AM57" s="93">
        <f t="shared" si="7"/>
        <v>22.631404220304486</v>
      </c>
      <c r="AN57" s="93">
        <f t="shared" si="8"/>
        <v>36.514065085493655</v>
      </c>
      <c r="AO57" s="93">
        <f t="shared" si="9"/>
        <v>9.044411643110303</v>
      </c>
    </row>
    <row r="58" spans="1:41">
      <c r="A58" s="41" t="s">
        <v>105</v>
      </c>
      <c r="B58" s="42">
        <v>1</v>
      </c>
      <c r="C58" s="43">
        <v>51.129921259842519</v>
      </c>
      <c r="D58" s="44">
        <v>73600</v>
      </c>
      <c r="E58" s="44">
        <v>1439.4702394702394</v>
      </c>
      <c r="F58" s="41"/>
      <c r="G58" s="45"/>
      <c r="H58" s="42"/>
      <c r="I58" s="42"/>
      <c r="J58" s="41">
        <v>1</v>
      </c>
      <c r="K58" s="45">
        <v>51.129921259842519</v>
      </c>
      <c r="L58" s="42">
        <v>73600</v>
      </c>
      <c r="M58" s="42">
        <v>1439.4702394702394</v>
      </c>
      <c r="O58" s="41" t="s">
        <v>105</v>
      </c>
      <c r="P58" s="41">
        <v>16</v>
      </c>
      <c r="Q58" s="201">
        <v>99.6</v>
      </c>
      <c r="R58" s="42">
        <v>131879</v>
      </c>
      <c r="S58" s="42">
        <v>1350</v>
      </c>
      <c r="T58" s="41" t="s">
        <v>459</v>
      </c>
      <c r="U58" s="41" t="s">
        <v>459</v>
      </c>
      <c r="V58" s="41" t="s">
        <v>460</v>
      </c>
      <c r="W58" s="41" t="s">
        <v>459</v>
      </c>
      <c r="X58" s="41">
        <v>16</v>
      </c>
      <c r="Y58" s="201">
        <v>99.6</v>
      </c>
      <c r="Z58" s="42">
        <v>131879</v>
      </c>
      <c r="AA58" s="42">
        <v>1350</v>
      </c>
      <c r="AC58" s="41" t="s">
        <v>105</v>
      </c>
      <c r="AD58" s="96">
        <f t="shared" si="10"/>
        <v>15</v>
      </c>
      <c r="AE58" s="93">
        <f t="shared" si="11"/>
        <v>94.797874797874798</v>
      </c>
      <c r="AF58" s="93">
        <f t="shared" si="0"/>
        <v>79.183423913043484</v>
      </c>
      <c r="AG58" s="93">
        <f t="shared" si="1"/>
        <v>-6.2154976891475506</v>
      </c>
      <c r="AH58" s="96"/>
      <c r="AI58" s="93"/>
      <c r="AJ58" s="93"/>
      <c r="AK58" s="93"/>
      <c r="AL58" s="96">
        <f t="shared" si="6"/>
        <v>15</v>
      </c>
      <c r="AM58" s="93">
        <f t="shared" si="7"/>
        <v>94.797874797874798</v>
      </c>
      <c r="AN58" s="93">
        <f t="shared" si="8"/>
        <v>79.183423913043484</v>
      </c>
      <c r="AO58" s="93">
        <f t="shared" si="9"/>
        <v>-6.2154976891475506</v>
      </c>
    </row>
    <row r="59" spans="1:41">
      <c r="A59" s="41" t="s">
        <v>43</v>
      </c>
      <c r="B59" s="42">
        <v>24</v>
      </c>
      <c r="C59" s="43">
        <v>78.918014837534841</v>
      </c>
      <c r="D59" s="44">
        <v>186075</v>
      </c>
      <c r="E59" s="44">
        <v>2429.1781820934434</v>
      </c>
      <c r="F59" s="41"/>
      <c r="G59" s="45"/>
      <c r="H59" s="42"/>
      <c r="I59" s="42"/>
      <c r="J59" s="41">
        <v>24</v>
      </c>
      <c r="K59" s="45">
        <v>78.918014837534869</v>
      </c>
      <c r="L59" s="42">
        <v>186075</v>
      </c>
      <c r="M59" s="42">
        <v>2429.1781820934434</v>
      </c>
      <c r="O59" s="41" t="s">
        <v>43</v>
      </c>
      <c r="P59" s="41">
        <v>5</v>
      </c>
      <c r="Q59" s="201">
        <v>106</v>
      </c>
      <c r="R59" s="42">
        <v>178500</v>
      </c>
      <c r="S59" s="42">
        <v>1586</v>
      </c>
      <c r="T59" s="41">
        <v>1</v>
      </c>
      <c r="U59" s="41">
        <v>217</v>
      </c>
      <c r="V59" s="42">
        <v>390000</v>
      </c>
      <c r="W59" s="42">
        <v>1797</v>
      </c>
      <c r="X59" s="41">
        <v>4</v>
      </c>
      <c r="Y59" s="201">
        <v>78.3</v>
      </c>
      <c r="Z59" s="42">
        <v>125625</v>
      </c>
      <c r="AA59" s="42">
        <v>1534</v>
      </c>
      <c r="AC59" s="41" t="s">
        <v>43</v>
      </c>
      <c r="AD59" s="96">
        <f t="shared" si="10"/>
        <v>-19</v>
      </c>
      <c r="AE59" s="93">
        <f t="shared" si="11"/>
        <v>34.316607200799069</v>
      </c>
      <c r="AF59" s="93">
        <f t="shared" si="0"/>
        <v>-4.0709391374445794</v>
      </c>
      <c r="AG59" s="93">
        <f t="shared" si="1"/>
        <v>-34.7104295728031</v>
      </c>
      <c r="AH59" s="96">
        <f t="shared" si="2"/>
        <v>1</v>
      </c>
      <c r="AI59" s="93"/>
      <c r="AJ59" s="93"/>
      <c r="AK59" s="93"/>
      <c r="AL59" s="96">
        <f t="shared" si="6"/>
        <v>-20</v>
      </c>
      <c r="AM59" s="93">
        <f t="shared" si="7"/>
        <v>-0.7831099639380853</v>
      </c>
      <c r="AN59" s="93">
        <f t="shared" si="8"/>
        <v>-32.486900443369606</v>
      </c>
      <c r="AO59" s="93">
        <f t="shared" si="9"/>
        <v>-36.85107122615382</v>
      </c>
    </row>
    <row r="60" spans="1:41">
      <c r="A60" s="41" t="s">
        <v>106</v>
      </c>
      <c r="B60" s="42">
        <v>12</v>
      </c>
      <c r="C60" s="43">
        <v>83.83121037007875</v>
      </c>
      <c r="D60" s="44">
        <v>227891.66666666666</v>
      </c>
      <c r="E60" s="44">
        <v>2641.34095486564</v>
      </c>
      <c r="F60" s="41"/>
      <c r="G60" s="45"/>
      <c r="H60" s="42"/>
      <c r="I60" s="42"/>
      <c r="J60" s="41">
        <v>12</v>
      </c>
      <c r="K60" s="45">
        <v>83.83121037007875</v>
      </c>
      <c r="L60" s="42">
        <v>227891.66666666666</v>
      </c>
      <c r="M60" s="42">
        <v>2641.34095486564</v>
      </c>
      <c r="O60" s="41" t="s">
        <v>106</v>
      </c>
      <c r="P60" s="41">
        <v>48</v>
      </c>
      <c r="Q60" s="201">
        <v>90.5</v>
      </c>
      <c r="R60" s="42">
        <v>294746</v>
      </c>
      <c r="S60" s="42">
        <v>3270</v>
      </c>
      <c r="T60" s="41" t="s">
        <v>459</v>
      </c>
      <c r="U60" s="41" t="s">
        <v>459</v>
      </c>
      <c r="V60" s="41" t="s">
        <v>460</v>
      </c>
      <c r="W60" s="41" t="s">
        <v>459</v>
      </c>
      <c r="X60" s="41">
        <v>48</v>
      </c>
      <c r="Y60" s="201">
        <v>90.5</v>
      </c>
      <c r="Z60" s="42">
        <v>294746</v>
      </c>
      <c r="AA60" s="42">
        <v>3270</v>
      </c>
      <c r="AC60" s="41" t="s">
        <v>106</v>
      </c>
      <c r="AD60" s="96">
        <f t="shared" si="10"/>
        <v>36</v>
      </c>
      <c r="AE60" s="93">
        <f t="shared" si="11"/>
        <v>7.9550200939261293</v>
      </c>
      <c r="AF60" s="93">
        <f t="shared" si="0"/>
        <v>29.336014919369589</v>
      </c>
      <c r="AG60" s="93">
        <f t="shared" si="1"/>
        <v>23.800753324795156</v>
      </c>
      <c r="AH60" s="96"/>
      <c r="AI60" s="93"/>
      <c r="AJ60" s="93"/>
      <c r="AK60" s="93"/>
      <c r="AL60" s="96">
        <f t="shared" si="6"/>
        <v>36</v>
      </c>
      <c r="AM60" s="93">
        <f t="shared" si="7"/>
        <v>7.9550200939261293</v>
      </c>
      <c r="AN60" s="93">
        <f t="shared" si="8"/>
        <v>29.336014919369589</v>
      </c>
      <c r="AO60" s="93">
        <f t="shared" si="9"/>
        <v>23.800753324795156</v>
      </c>
    </row>
    <row r="61" spans="1:41">
      <c r="A61" s="41" t="s">
        <v>107</v>
      </c>
      <c r="B61" s="42">
        <v>15</v>
      </c>
      <c r="C61" s="43">
        <v>82.779700629921265</v>
      </c>
      <c r="D61" s="44">
        <v>131693.33333333334</v>
      </c>
      <c r="E61" s="44">
        <v>1505.2799620677301</v>
      </c>
      <c r="F61" s="41">
        <v>2</v>
      </c>
      <c r="G61" s="45">
        <v>182.32499999999999</v>
      </c>
      <c r="H61" s="42">
        <v>385000</v>
      </c>
      <c r="I61" s="42">
        <v>2022.0688492565212</v>
      </c>
      <c r="J61" s="41">
        <v>13</v>
      </c>
      <c r="K61" s="45">
        <v>67.465039188370682</v>
      </c>
      <c r="L61" s="42">
        <v>92723.076923076922</v>
      </c>
      <c r="M61" s="42">
        <v>1425.7739794233007</v>
      </c>
      <c r="O61" s="41" t="s">
        <v>107</v>
      </c>
      <c r="P61" s="41">
        <v>17</v>
      </c>
      <c r="Q61" s="201">
        <v>86</v>
      </c>
      <c r="R61" s="42">
        <v>120306</v>
      </c>
      <c r="S61" s="42">
        <v>1490</v>
      </c>
      <c r="T61" s="41">
        <v>3</v>
      </c>
      <c r="U61" s="41">
        <v>169.2</v>
      </c>
      <c r="V61" s="42">
        <v>240000</v>
      </c>
      <c r="W61" s="42">
        <v>1452</v>
      </c>
      <c r="X61" s="41">
        <v>14</v>
      </c>
      <c r="Y61" s="201">
        <v>68.2</v>
      </c>
      <c r="Z61" s="42">
        <v>94657</v>
      </c>
      <c r="AA61" s="42">
        <v>1499</v>
      </c>
      <c r="AC61" s="41" t="s">
        <v>107</v>
      </c>
      <c r="AD61" s="96">
        <f t="shared" si="10"/>
        <v>2</v>
      </c>
      <c r="AE61" s="93">
        <f t="shared" si="11"/>
        <v>3.8902041751462146</v>
      </c>
      <c r="AF61" s="93">
        <f t="shared" si="0"/>
        <v>-8.6468563328946111</v>
      </c>
      <c r="AG61" s="93">
        <f t="shared" si="1"/>
        <v>-1.0150910430469555</v>
      </c>
      <c r="AH61" s="96">
        <f t="shared" si="2"/>
        <v>1</v>
      </c>
      <c r="AI61" s="93">
        <f t="shared" si="3"/>
        <v>-7.1986836692719045</v>
      </c>
      <c r="AJ61" s="93">
        <f t="shared" si="4"/>
        <v>-37.662337662337663</v>
      </c>
      <c r="AK61" s="93">
        <f t="shared" si="5"/>
        <v>-28.192356035064059</v>
      </c>
      <c r="AL61" s="96">
        <f t="shared" si="6"/>
        <v>1</v>
      </c>
      <c r="AM61" s="93">
        <f t="shared" si="7"/>
        <v>1.0893950710933706</v>
      </c>
      <c r="AN61" s="93">
        <f t="shared" si="8"/>
        <v>2.0856976937116323</v>
      </c>
      <c r="AO61" s="93">
        <f t="shared" si="9"/>
        <v>5.135878591803019</v>
      </c>
    </row>
    <row r="62" spans="1:41">
      <c r="A62" s="41" t="s">
        <v>108</v>
      </c>
      <c r="B62" s="42">
        <v>2</v>
      </c>
      <c r="C62" s="43">
        <v>343.01574803149606</v>
      </c>
      <c r="D62" s="44">
        <v>1920000</v>
      </c>
      <c r="E62" s="44">
        <v>6569.5890366943004</v>
      </c>
      <c r="F62" s="41">
        <v>2</v>
      </c>
      <c r="G62" s="45">
        <v>343.01574803149606</v>
      </c>
      <c r="H62" s="42">
        <v>1920000</v>
      </c>
      <c r="I62" s="42">
        <v>6569.5890366943004</v>
      </c>
      <c r="J62" s="41"/>
      <c r="K62" s="45"/>
      <c r="L62" s="42"/>
      <c r="M62" s="42"/>
      <c r="O62" s="41" t="s">
        <v>108</v>
      </c>
      <c r="P62" s="41">
        <v>2</v>
      </c>
      <c r="Q62" s="201">
        <v>343</v>
      </c>
      <c r="R62" s="42">
        <v>1890000</v>
      </c>
      <c r="S62" s="42">
        <v>6355</v>
      </c>
      <c r="T62" s="41">
        <v>2</v>
      </c>
      <c r="U62" s="41">
        <v>343</v>
      </c>
      <c r="V62" s="42">
        <v>1890000</v>
      </c>
      <c r="W62" s="42">
        <v>6355</v>
      </c>
      <c r="X62" s="41" t="s">
        <v>459</v>
      </c>
      <c r="Y62" s="201" t="s">
        <v>459</v>
      </c>
      <c r="Z62" s="41" t="s">
        <v>462</v>
      </c>
      <c r="AA62" s="41" t="s">
        <v>462</v>
      </c>
      <c r="AC62" s="41" t="s">
        <v>108</v>
      </c>
      <c r="AD62" s="96">
        <f t="shared" si="10"/>
        <v>0</v>
      </c>
      <c r="AE62" s="93">
        <f t="shared" si="11"/>
        <v>-4.5910520395738251E-3</v>
      </c>
      <c r="AF62" s="93">
        <f t="shared" si="0"/>
        <v>-1.5625</v>
      </c>
      <c r="AG62" s="93">
        <f t="shared" si="1"/>
        <v>-3.2663997016513187</v>
      </c>
      <c r="AH62" s="96">
        <f t="shared" si="2"/>
        <v>0</v>
      </c>
      <c r="AI62" s="93">
        <f t="shared" si="3"/>
        <v>-4.5910520395738251E-3</v>
      </c>
      <c r="AJ62" s="93">
        <f t="shared" si="4"/>
        <v>-1.5625</v>
      </c>
      <c r="AK62" s="93">
        <f t="shared" si="5"/>
        <v>-3.2663997016513187</v>
      </c>
      <c r="AL62" s="96"/>
      <c r="AM62" s="93"/>
      <c r="AN62" s="93"/>
      <c r="AO62" s="93"/>
    </row>
    <row r="63" spans="1:41">
      <c r="A63" s="41" t="s">
        <v>109</v>
      </c>
      <c r="B63" s="42">
        <v>63</v>
      </c>
      <c r="C63" s="43">
        <v>112.47977953394782</v>
      </c>
      <c r="D63" s="44">
        <v>505224.33333333331</v>
      </c>
      <c r="E63" s="44">
        <v>4360.692577003887</v>
      </c>
      <c r="F63" s="41">
        <v>4</v>
      </c>
      <c r="G63" s="45">
        <v>302.68375000000003</v>
      </c>
      <c r="H63" s="42">
        <v>1248750</v>
      </c>
      <c r="I63" s="42">
        <v>4105.6495272333241</v>
      </c>
      <c r="J63" s="41">
        <v>59</v>
      </c>
      <c r="K63" s="45">
        <v>99.584595095571345</v>
      </c>
      <c r="L63" s="42">
        <v>454815.81355932204</v>
      </c>
      <c r="M63" s="42">
        <v>4377.9836312256193</v>
      </c>
      <c r="O63" s="41" t="s">
        <v>109</v>
      </c>
      <c r="P63" s="41">
        <v>82</v>
      </c>
      <c r="Q63" s="201">
        <v>111</v>
      </c>
      <c r="R63" s="42">
        <v>466463</v>
      </c>
      <c r="S63" s="42">
        <v>4231</v>
      </c>
      <c r="T63" s="41">
        <v>15</v>
      </c>
      <c r="U63" s="41">
        <v>198.9</v>
      </c>
      <c r="V63" s="42">
        <v>621200</v>
      </c>
      <c r="W63" s="42">
        <v>3273</v>
      </c>
      <c r="X63" s="41">
        <v>67</v>
      </c>
      <c r="Y63" s="201">
        <v>91.3</v>
      </c>
      <c r="Z63" s="42">
        <v>431821</v>
      </c>
      <c r="AA63" s="42">
        <v>4445</v>
      </c>
      <c r="AC63" s="41" t="s">
        <v>109</v>
      </c>
      <c r="AD63" s="96">
        <f t="shared" si="10"/>
        <v>19</v>
      </c>
      <c r="AE63" s="93">
        <f t="shared" si="11"/>
        <v>-1.3155960476444601</v>
      </c>
      <c r="AF63" s="93">
        <f t="shared" si="0"/>
        <v>-7.6721034154464682</v>
      </c>
      <c r="AG63" s="93">
        <f t="shared" si="1"/>
        <v>-2.9741279559082154</v>
      </c>
      <c r="AH63" s="96">
        <f t="shared" si="2"/>
        <v>11</v>
      </c>
      <c r="AI63" s="93">
        <f t="shared" si="3"/>
        <v>-34.287849942390366</v>
      </c>
      <c r="AJ63" s="93">
        <f t="shared" si="4"/>
        <v>-50.254254254254249</v>
      </c>
      <c r="AK63" s="93">
        <f t="shared" si="5"/>
        <v>-20.280579764791128</v>
      </c>
      <c r="AL63" s="96">
        <f t="shared" si="6"/>
        <v>8</v>
      </c>
      <c r="AM63" s="93">
        <f t="shared" si="7"/>
        <v>-8.3191532662462713</v>
      </c>
      <c r="AN63" s="93">
        <f t="shared" si="8"/>
        <v>-5.0558518138074371</v>
      </c>
      <c r="AO63" s="93">
        <f t="shared" si="9"/>
        <v>1.5307587789134653</v>
      </c>
    </row>
    <row r="64" spans="1:41">
      <c r="A64" s="41" t="s">
        <v>50</v>
      </c>
      <c r="B64" s="42">
        <v>16</v>
      </c>
      <c r="C64" s="43">
        <v>153.43411663385828</v>
      </c>
      <c r="D64" s="44">
        <v>486375</v>
      </c>
      <c r="E64" s="44">
        <v>3125.8873725835024</v>
      </c>
      <c r="F64" s="41">
        <v>15</v>
      </c>
      <c r="G64" s="45">
        <v>158.66305774278214</v>
      </c>
      <c r="H64" s="42">
        <v>504466.66666666669</v>
      </c>
      <c r="I64" s="42">
        <v>3143.1687529779588</v>
      </c>
      <c r="J64" s="41">
        <v>1</v>
      </c>
      <c r="K64" s="45">
        <v>75</v>
      </c>
      <c r="L64" s="42">
        <v>215000</v>
      </c>
      <c r="M64" s="42">
        <v>2866.6666666666665</v>
      </c>
      <c r="O64" s="41" t="s">
        <v>50</v>
      </c>
      <c r="P64" s="41">
        <v>24</v>
      </c>
      <c r="Q64" s="201">
        <v>152.30000000000001</v>
      </c>
      <c r="R64" s="42">
        <v>460583</v>
      </c>
      <c r="S64" s="42">
        <v>3020</v>
      </c>
      <c r="T64" s="41">
        <v>19</v>
      </c>
      <c r="U64" s="41">
        <v>172.8</v>
      </c>
      <c r="V64" s="42">
        <v>511474</v>
      </c>
      <c r="W64" s="42">
        <v>2869</v>
      </c>
      <c r="X64" s="41">
        <v>5</v>
      </c>
      <c r="Y64" s="201">
        <v>74.599999999999994</v>
      </c>
      <c r="Z64" s="42">
        <v>267200</v>
      </c>
      <c r="AA64" s="42">
        <v>3593</v>
      </c>
      <c r="AC64" s="41" t="s">
        <v>50</v>
      </c>
      <c r="AD64" s="96">
        <f t="shared" si="10"/>
        <v>8</v>
      </c>
      <c r="AE64" s="93">
        <f t="shared" si="11"/>
        <v>-0.73915544908739295</v>
      </c>
      <c r="AF64" s="93">
        <f t="shared" si="0"/>
        <v>-5.3029041377537913</v>
      </c>
      <c r="AG64" s="93">
        <f t="shared" si="1"/>
        <v>-3.3874340295244854</v>
      </c>
      <c r="AH64" s="96">
        <f t="shared" si="2"/>
        <v>4</v>
      </c>
      <c r="AI64" s="93">
        <f t="shared" si="3"/>
        <v>8.9100402187735988</v>
      </c>
      <c r="AJ64" s="93">
        <f t="shared" si="4"/>
        <v>1.3890577507598745</v>
      </c>
      <c r="AK64" s="93">
        <f t="shared" si="5"/>
        <v>-8.722686388320728</v>
      </c>
      <c r="AL64" s="96">
        <f t="shared" si="6"/>
        <v>4</v>
      </c>
      <c r="AM64" s="93">
        <f t="shared" si="7"/>
        <v>-0.53333333333334099</v>
      </c>
      <c r="AN64" s="93">
        <f t="shared" si="8"/>
        <v>24.279069767441861</v>
      </c>
      <c r="AO64" s="93">
        <f t="shared" si="9"/>
        <v>25.337209302325586</v>
      </c>
    </row>
    <row r="65" spans="1:41">
      <c r="A65" s="41" t="s">
        <v>110</v>
      </c>
      <c r="B65" s="42">
        <v>51</v>
      </c>
      <c r="C65" s="43">
        <v>83.141441408059293</v>
      </c>
      <c r="D65" s="44">
        <v>122198.2156862745</v>
      </c>
      <c r="E65" s="44">
        <v>1488.2851197006707</v>
      </c>
      <c r="F65" s="41"/>
      <c r="G65" s="45"/>
      <c r="H65" s="42"/>
      <c r="I65" s="42"/>
      <c r="J65" s="41">
        <v>51</v>
      </c>
      <c r="K65" s="45">
        <v>83.141441408059293</v>
      </c>
      <c r="L65" s="42">
        <v>122198.2156862745</v>
      </c>
      <c r="M65" s="42">
        <v>1488.2851197006701</v>
      </c>
      <c r="O65" s="41" t="s">
        <v>110</v>
      </c>
      <c r="P65" s="41">
        <v>21</v>
      </c>
      <c r="Q65" s="201">
        <v>91.5</v>
      </c>
      <c r="R65" s="42">
        <v>129220</v>
      </c>
      <c r="S65" s="42">
        <v>1486</v>
      </c>
      <c r="T65" s="41">
        <v>4</v>
      </c>
      <c r="U65" s="41">
        <v>115.8</v>
      </c>
      <c r="V65" s="42">
        <v>190000</v>
      </c>
      <c r="W65" s="42">
        <v>1768</v>
      </c>
      <c r="X65" s="41">
        <v>17</v>
      </c>
      <c r="Y65" s="201">
        <v>85.7</v>
      </c>
      <c r="Z65" s="42">
        <v>114918</v>
      </c>
      <c r="AA65" s="42">
        <v>1420</v>
      </c>
      <c r="AC65" s="41" t="s">
        <v>110</v>
      </c>
      <c r="AD65" s="96">
        <f t="shared" si="10"/>
        <v>-30</v>
      </c>
      <c r="AE65" s="93">
        <f t="shared" si="11"/>
        <v>10.053420352573381</v>
      </c>
      <c r="AF65" s="93">
        <f t="shared" si="0"/>
        <v>5.7462249135886481</v>
      </c>
      <c r="AG65" s="93">
        <f t="shared" si="1"/>
        <v>-0.15354045205601058</v>
      </c>
      <c r="AH65" s="96">
        <f t="shared" si="2"/>
        <v>4</v>
      </c>
      <c r="AI65" s="93"/>
      <c r="AJ65" s="93"/>
      <c r="AK65" s="93"/>
      <c r="AL65" s="96">
        <f t="shared" si="6"/>
        <v>-34</v>
      </c>
      <c r="AM65" s="93">
        <f t="shared" si="7"/>
        <v>3.0773565488037069</v>
      </c>
      <c r="AN65" s="93">
        <f t="shared" si="8"/>
        <v>-5.9577103032055394</v>
      </c>
      <c r="AO65" s="93">
        <f t="shared" si="9"/>
        <v>-4.588174590793721</v>
      </c>
    </row>
    <row r="66" spans="1:41">
      <c r="A66" s="41" t="s">
        <v>111</v>
      </c>
      <c r="B66" s="42">
        <v>43</v>
      </c>
      <c r="C66" s="43">
        <v>111.50804863718635</v>
      </c>
      <c r="D66" s="44">
        <v>322303.44827586209</v>
      </c>
      <c r="E66" s="44">
        <v>3165.8186373745557</v>
      </c>
      <c r="F66" s="41">
        <v>3</v>
      </c>
      <c r="G66" s="45">
        <v>266.23681039370081</v>
      </c>
      <c r="H66" s="42">
        <v>590000</v>
      </c>
      <c r="I66" s="42">
        <v>2304.2774070171331</v>
      </c>
      <c r="J66" s="41">
        <v>40</v>
      </c>
      <c r="K66" s="45">
        <v>99.903391505447729</v>
      </c>
      <c r="L66" s="42">
        <v>302474.0740740741</v>
      </c>
      <c r="M66" s="42">
        <v>3229.6365062899208</v>
      </c>
      <c r="O66" s="41" t="s">
        <v>111</v>
      </c>
      <c r="P66" s="41">
        <v>203</v>
      </c>
      <c r="Q66" s="201">
        <v>92.7</v>
      </c>
      <c r="R66" s="42">
        <v>281620</v>
      </c>
      <c r="S66" s="42">
        <v>3196</v>
      </c>
      <c r="T66" s="41">
        <v>11</v>
      </c>
      <c r="U66" s="41">
        <v>242.2</v>
      </c>
      <c r="V66" s="42">
        <v>599000</v>
      </c>
      <c r="W66" s="42">
        <v>2549</v>
      </c>
      <c r="X66" s="41">
        <v>192</v>
      </c>
      <c r="Y66" s="201">
        <v>84.1</v>
      </c>
      <c r="Z66" s="42">
        <v>265090</v>
      </c>
      <c r="AA66" s="42">
        <v>3230</v>
      </c>
      <c r="AC66" s="41" t="s">
        <v>111</v>
      </c>
      <c r="AD66" s="96">
        <f t="shared" si="10"/>
        <v>160</v>
      </c>
      <c r="AE66" s="93">
        <f t="shared" si="11"/>
        <v>-16.866987510813754</v>
      </c>
      <c r="AF66" s="93">
        <f t="shared" si="0"/>
        <v>-12.622715795780378</v>
      </c>
      <c r="AG66" s="93">
        <f t="shared" si="1"/>
        <v>0.95335096802873098</v>
      </c>
      <c r="AH66" s="96">
        <f t="shared" si="2"/>
        <v>8</v>
      </c>
      <c r="AI66" s="93">
        <f t="shared" si="3"/>
        <v>-9.0283572576444655</v>
      </c>
      <c r="AJ66" s="93">
        <f t="shared" si="4"/>
        <v>1.5254237288135595</v>
      </c>
      <c r="AK66" s="93">
        <f t="shared" si="5"/>
        <v>10.620361603929371</v>
      </c>
      <c r="AL66" s="96">
        <f t="shared" si="6"/>
        <v>152</v>
      </c>
      <c r="AM66" s="93">
        <f t="shared" si="7"/>
        <v>-15.818673687955807</v>
      </c>
      <c r="AN66" s="93">
        <f t="shared" si="8"/>
        <v>-12.359430866434842</v>
      </c>
      <c r="AO66" s="93">
        <f t="shared" si="9"/>
        <v>1.1254941829250943E-2</v>
      </c>
    </row>
    <row r="67" spans="1:41">
      <c r="A67" s="41" t="s">
        <v>44</v>
      </c>
      <c r="B67" s="42">
        <v>63</v>
      </c>
      <c r="C67" s="43">
        <v>78.55030266584896</v>
      </c>
      <c r="D67" s="44">
        <v>337756.98245614034</v>
      </c>
      <c r="E67" s="44">
        <v>4103.8354147915888</v>
      </c>
      <c r="F67" s="41">
        <v>1</v>
      </c>
      <c r="G67" s="45">
        <v>138.18897637795277</v>
      </c>
      <c r="H67" s="42">
        <v>550000</v>
      </c>
      <c r="I67" s="42">
        <v>3980.0569800569797</v>
      </c>
      <c r="J67" s="41">
        <v>62</v>
      </c>
      <c r="K67" s="45">
        <v>77.58838857371822</v>
      </c>
      <c r="L67" s="42">
        <v>333966.92857142858</v>
      </c>
      <c r="M67" s="42">
        <v>4106.0457439832771</v>
      </c>
      <c r="O67" s="41" t="s">
        <v>44</v>
      </c>
      <c r="P67" s="41">
        <v>61</v>
      </c>
      <c r="Q67" s="201">
        <v>82.7</v>
      </c>
      <c r="R67" s="42">
        <v>350875</v>
      </c>
      <c r="S67" s="42">
        <v>4684</v>
      </c>
      <c r="T67" s="41">
        <v>4</v>
      </c>
      <c r="U67" s="41">
        <v>186.3</v>
      </c>
      <c r="V67" s="42">
        <v>568000</v>
      </c>
      <c r="W67" s="42">
        <v>3316</v>
      </c>
      <c r="X67" s="41">
        <v>57</v>
      </c>
      <c r="Y67" s="201">
        <v>75.5</v>
      </c>
      <c r="Z67" s="42">
        <v>338103</v>
      </c>
      <c r="AA67" s="42">
        <v>4765</v>
      </c>
      <c r="AC67" s="41" t="s">
        <v>44</v>
      </c>
      <c r="AD67" s="96">
        <f t="shared" si="10"/>
        <v>-2</v>
      </c>
      <c r="AE67" s="93">
        <f t="shared" si="11"/>
        <v>5.2828533988007047</v>
      </c>
      <c r="AF67" s="93">
        <f t="shared" si="0"/>
        <v>3.8838627253436906</v>
      </c>
      <c r="AG67" s="93">
        <f t="shared" si="1"/>
        <v>14.137130917027152</v>
      </c>
      <c r="AH67" s="96">
        <f t="shared" si="2"/>
        <v>3</v>
      </c>
      <c r="AI67" s="93">
        <f t="shared" si="3"/>
        <v>34.815384615384609</v>
      </c>
      <c r="AJ67" s="93">
        <f t="shared" si="4"/>
        <v>3.2727272727272729</v>
      </c>
      <c r="AK67" s="93">
        <f t="shared" si="5"/>
        <v>-16.684609878310656</v>
      </c>
      <c r="AL67" s="96">
        <f t="shared" si="6"/>
        <v>-5</v>
      </c>
      <c r="AM67" s="93">
        <f t="shared" si="7"/>
        <v>-2.6916251414784851</v>
      </c>
      <c r="AN67" s="93">
        <f t="shared" si="8"/>
        <v>1.2384673674916888</v>
      </c>
      <c r="AO67" s="93">
        <f t="shared" si="9"/>
        <v>16.048390522251488</v>
      </c>
    </row>
    <row r="68" spans="1:41">
      <c r="A68" s="41" t="s">
        <v>112</v>
      </c>
      <c r="B68" s="42">
        <v>23</v>
      </c>
      <c r="C68" s="43">
        <v>98.085330715296081</v>
      </c>
      <c r="D68" s="44">
        <v>199022.39130434784</v>
      </c>
      <c r="E68" s="44">
        <v>2037.4329815407966</v>
      </c>
      <c r="F68" s="41">
        <v>9</v>
      </c>
      <c r="G68" s="45">
        <v>128.94954068241469</v>
      </c>
      <c r="H68" s="42">
        <v>251957.22222222222</v>
      </c>
      <c r="I68" s="42">
        <v>1953.3574389881885</v>
      </c>
      <c r="J68" s="41">
        <v>14</v>
      </c>
      <c r="K68" s="45">
        <v>78.244052879291232</v>
      </c>
      <c r="L68" s="42">
        <v>164992.85714285713</v>
      </c>
      <c r="M68" s="42">
        <v>2091.4815446103298</v>
      </c>
      <c r="O68" s="41" t="s">
        <v>112</v>
      </c>
      <c r="P68" s="41">
        <v>28</v>
      </c>
      <c r="Q68" s="201">
        <v>99.7</v>
      </c>
      <c r="R68" s="42">
        <v>193911</v>
      </c>
      <c r="S68" s="42">
        <v>1948</v>
      </c>
      <c r="T68" s="41">
        <v>4</v>
      </c>
      <c r="U68" s="41">
        <v>128.1</v>
      </c>
      <c r="V68" s="42">
        <v>261904</v>
      </c>
      <c r="W68" s="42">
        <v>2044</v>
      </c>
      <c r="X68" s="41">
        <v>24</v>
      </c>
      <c r="Y68" s="201">
        <v>94.9</v>
      </c>
      <c r="Z68" s="42">
        <v>182579</v>
      </c>
      <c r="AA68" s="42">
        <v>1932</v>
      </c>
      <c r="AC68" s="41" t="s">
        <v>112</v>
      </c>
      <c r="AD68" s="96">
        <f t="shared" si="10"/>
        <v>5</v>
      </c>
      <c r="AE68" s="93">
        <f t="shared" si="11"/>
        <v>1.6461883473591832</v>
      </c>
      <c r="AF68" s="93">
        <f t="shared" ref="AF68:AF110" si="12">(R68-D68)/D68*100</f>
        <v>-2.568249366741568</v>
      </c>
      <c r="AG68" s="93">
        <f t="shared" ref="AG68:AG110" si="13">(S68-E68)/E68*100</f>
        <v>-4.3894931686618444</v>
      </c>
      <c r="AH68" s="96">
        <f t="shared" ref="AH68:AH103" si="14">T68-F68</f>
        <v>-5</v>
      </c>
      <c r="AI68" s="93">
        <f t="shared" ref="AI68:AI106" si="15">(U68-G68)/G68*100</f>
        <v>-0.65881636950301536</v>
      </c>
      <c r="AJ68" s="93">
        <f t="shared" ref="AJ68:AJ106" si="16">(V68-H68)/H68*100</f>
        <v>3.947804190746667</v>
      </c>
      <c r="AK68" s="93">
        <f t="shared" ref="AK68:AK106" si="17">(W68-I68)/I68*100</f>
        <v>4.6403468818673073</v>
      </c>
      <c r="AL68" s="96">
        <f t="shared" ref="AL68:AL110" si="18">X68-J68</f>
        <v>10</v>
      </c>
      <c r="AM68" s="93">
        <f t="shared" ref="AM68:AM110" si="19">(Y68-K68)/K68*100</f>
        <v>21.287173283833162</v>
      </c>
      <c r="AN68" s="93">
        <f t="shared" ref="AN68:AN110" si="20">(Z68-L68)/L68*100</f>
        <v>10.658729815143522</v>
      </c>
      <c r="AO68" s="93">
        <f t="shared" ref="AO68:AO110" si="21">(AA68-M68)/M68*100</f>
        <v>-7.6252905516334986</v>
      </c>
    </row>
    <row r="69" spans="1:41">
      <c r="A69" s="41" t="s">
        <v>46</v>
      </c>
      <c r="B69" s="42">
        <v>41</v>
      </c>
      <c r="C69" s="43">
        <v>150.38753073806427</v>
      </c>
      <c r="D69" s="44">
        <v>500307.97560975607</v>
      </c>
      <c r="E69" s="44">
        <v>2658.28929662869</v>
      </c>
      <c r="F69" s="41">
        <v>14</v>
      </c>
      <c r="G69" s="45">
        <v>271.62245306524181</v>
      </c>
      <c r="H69" s="42">
        <v>1077308.857142857</v>
      </c>
      <c r="I69" s="42">
        <v>4045.8251296268327</v>
      </c>
      <c r="J69" s="41">
        <v>27</v>
      </c>
      <c r="K69" s="45">
        <v>87.524978420268525</v>
      </c>
      <c r="L69" s="42">
        <v>201122.33333333334</v>
      </c>
      <c r="M69" s="42">
        <v>1938.8262721111344</v>
      </c>
      <c r="O69" s="41" t="s">
        <v>46</v>
      </c>
      <c r="P69" s="41">
        <v>27</v>
      </c>
      <c r="Q69" s="201">
        <v>217.3</v>
      </c>
      <c r="R69" s="42">
        <v>728684</v>
      </c>
      <c r="S69" s="42">
        <v>2964</v>
      </c>
      <c r="T69" s="41">
        <v>23</v>
      </c>
      <c r="U69" s="41">
        <v>243.6</v>
      </c>
      <c r="V69" s="42">
        <v>837772</v>
      </c>
      <c r="W69" s="42">
        <v>3218</v>
      </c>
      <c r="X69" s="41">
        <v>4</v>
      </c>
      <c r="Y69" s="201">
        <v>66.5</v>
      </c>
      <c r="Z69" s="42">
        <v>101425</v>
      </c>
      <c r="AA69" s="42">
        <v>1504</v>
      </c>
      <c r="AC69" s="41" t="s">
        <v>46</v>
      </c>
      <c r="AD69" s="96">
        <f t="shared" ref="AD69:AD110" si="22">P69-B69</f>
        <v>-14</v>
      </c>
      <c r="AE69" s="93">
        <f t="shared" ref="AE69:AE110" si="23">(Q69-C69)/C69*100</f>
        <v>44.493362537137301</v>
      </c>
      <c r="AF69" s="93">
        <f t="shared" si="12"/>
        <v>45.64708849822113</v>
      </c>
      <c r="AG69" s="93">
        <f t="shared" si="13"/>
        <v>11.50027966327894</v>
      </c>
      <c r="AH69" s="96">
        <f t="shared" si="14"/>
        <v>9</v>
      </c>
      <c r="AI69" s="93">
        <f t="shared" si="15"/>
        <v>-10.316692434299982</v>
      </c>
      <c r="AJ69" s="93">
        <f t="shared" si="16"/>
        <v>-22.234743133750467</v>
      </c>
      <c r="AK69" s="93">
        <f t="shared" si="17"/>
        <v>-20.461218740395417</v>
      </c>
      <c r="AL69" s="96">
        <f t="shared" si="18"/>
        <v>-23</v>
      </c>
      <c r="AM69" s="93">
        <f t="shared" si="19"/>
        <v>-24.021689350567932</v>
      </c>
      <c r="AN69" s="93">
        <f t="shared" si="20"/>
        <v>-49.57049358019249</v>
      </c>
      <c r="AO69" s="93">
        <f t="shared" si="21"/>
        <v>-22.427294201953639</v>
      </c>
    </row>
    <row r="70" spans="1:41">
      <c r="A70" s="41" t="s">
        <v>47</v>
      </c>
      <c r="B70" s="42">
        <v>46</v>
      </c>
      <c r="C70" s="43">
        <v>80.328334844543292</v>
      </c>
      <c r="D70" s="44">
        <v>344245.04545454547</v>
      </c>
      <c r="E70" s="44">
        <v>4186.286613490186</v>
      </c>
      <c r="F70" s="41"/>
      <c r="G70" s="45"/>
      <c r="H70" s="42"/>
      <c r="I70" s="42"/>
      <c r="J70" s="41">
        <v>46</v>
      </c>
      <c r="K70" s="45">
        <v>80.328334844543292</v>
      </c>
      <c r="L70" s="42">
        <v>344245.04545454547</v>
      </c>
      <c r="M70" s="42">
        <v>4186.286613490186</v>
      </c>
      <c r="O70" s="41" t="s">
        <v>47</v>
      </c>
      <c r="P70" s="41">
        <v>73</v>
      </c>
      <c r="Q70" s="201">
        <v>94</v>
      </c>
      <c r="R70" s="42">
        <v>363482</v>
      </c>
      <c r="S70" s="42">
        <v>4009</v>
      </c>
      <c r="T70" s="41" t="s">
        <v>459</v>
      </c>
      <c r="U70" s="41" t="s">
        <v>459</v>
      </c>
      <c r="V70" s="41" t="s">
        <v>460</v>
      </c>
      <c r="W70" s="41" t="s">
        <v>459</v>
      </c>
      <c r="X70" s="41">
        <v>73</v>
      </c>
      <c r="Y70" s="201">
        <v>94</v>
      </c>
      <c r="Z70" s="42">
        <v>363482</v>
      </c>
      <c r="AA70" s="42">
        <v>4009</v>
      </c>
      <c r="AC70" s="41" t="s">
        <v>47</v>
      </c>
      <c r="AD70" s="96">
        <f t="shared" si="22"/>
        <v>27</v>
      </c>
      <c r="AE70" s="93">
        <f t="shared" si="23"/>
        <v>17.019729317077243</v>
      </c>
      <c r="AF70" s="93">
        <f t="shared" si="12"/>
        <v>5.5881572732742786</v>
      </c>
      <c r="AG70" s="93">
        <f t="shared" si="13"/>
        <v>-4.2349373050303125</v>
      </c>
      <c r="AH70" s="96"/>
      <c r="AI70" s="93"/>
      <c r="AJ70" s="93"/>
      <c r="AK70" s="93"/>
      <c r="AL70" s="96">
        <f t="shared" si="18"/>
        <v>27</v>
      </c>
      <c r="AM70" s="93">
        <f t="shared" si="19"/>
        <v>17.019729317077243</v>
      </c>
      <c r="AN70" s="93">
        <f t="shared" si="20"/>
        <v>5.5881572732742786</v>
      </c>
      <c r="AO70" s="93">
        <f t="shared" si="21"/>
        <v>-4.2349373050303125</v>
      </c>
    </row>
    <row r="71" spans="1:41">
      <c r="A71" s="41" t="s">
        <v>53</v>
      </c>
      <c r="B71" s="42">
        <v>17</v>
      </c>
      <c r="C71" s="43">
        <v>148.25655349698931</v>
      </c>
      <c r="D71" s="44">
        <v>368247.0588235294</v>
      </c>
      <c r="E71" s="44">
        <v>2395.3456663748534</v>
      </c>
      <c r="F71" s="41">
        <v>14</v>
      </c>
      <c r="G71" s="45">
        <v>162.17009353205847</v>
      </c>
      <c r="H71" s="42">
        <v>412000</v>
      </c>
      <c r="I71" s="42">
        <v>2451.6463809562842</v>
      </c>
      <c r="J71" s="41">
        <v>3</v>
      </c>
      <c r="K71" s="45">
        <v>83.326700000000002</v>
      </c>
      <c r="L71" s="42">
        <v>164066.66666666666</v>
      </c>
      <c r="M71" s="42">
        <v>2132.6089983281759</v>
      </c>
      <c r="O71" s="41" t="s">
        <v>53</v>
      </c>
      <c r="P71" s="41">
        <v>24</v>
      </c>
      <c r="Q71" s="201">
        <v>96.3</v>
      </c>
      <c r="R71" s="42">
        <v>277183</v>
      </c>
      <c r="S71" s="42">
        <v>3076</v>
      </c>
      <c r="T71" s="41">
        <v>4</v>
      </c>
      <c r="U71" s="41">
        <v>123.7</v>
      </c>
      <c r="V71" s="42">
        <v>366250</v>
      </c>
      <c r="W71" s="42">
        <v>2954</v>
      </c>
      <c r="X71" s="41">
        <v>20</v>
      </c>
      <c r="Y71" s="201">
        <v>90.9</v>
      </c>
      <c r="Z71" s="42">
        <v>259370</v>
      </c>
      <c r="AA71" s="42">
        <v>3101</v>
      </c>
      <c r="AC71" s="41" t="s">
        <v>53</v>
      </c>
      <c r="AD71" s="96">
        <f t="shared" si="22"/>
        <v>7</v>
      </c>
      <c r="AE71" s="93">
        <f t="shared" si="23"/>
        <v>-35.045029896802781</v>
      </c>
      <c r="AF71" s="93">
        <f t="shared" si="12"/>
        <v>-24.729066164020317</v>
      </c>
      <c r="AG71" s="93">
        <f t="shared" si="13"/>
        <v>28.415703970410984</v>
      </c>
      <c r="AH71" s="96">
        <f t="shared" si="14"/>
        <v>-10</v>
      </c>
      <c r="AI71" s="93">
        <f t="shared" si="15"/>
        <v>-23.72206409590159</v>
      </c>
      <c r="AJ71" s="93">
        <f t="shared" si="16"/>
        <v>-11.104368932038836</v>
      </c>
      <c r="AK71" s="93">
        <f t="shared" si="17"/>
        <v>20.490459918928792</v>
      </c>
      <c r="AL71" s="96">
        <f t="shared" si="18"/>
        <v>17</v>
      </c>
      <c r="AM71" s="93">
        <f t="shared" si="19"/>
        <v>9.0886834592033559</v>
      </c>
      <c r="AN71" s="93">
        <f t="shared" si="20"/>
        <v>58.088175538399035</v>
      </c>
      <c r="AO71" s="93">
        <f t="shared" si="21"/>
        <v>45.408745927217723</v>
      </c>
    </row>
    <row r="72" spans="1:41">
      <c r="A72" s="41" t="s">
        <v>113</v>
      </c>
      <c r="B72" s="42">
        <v>12</v>
      </c>
      <c r="C72" s="43">
        <v>62.832002054975696</v>
      </c>
      <c r="D72" s="44">
        <v>71533.333333333328</v>
      </c>
      <c r="E72" s="44">
        <v>1172.1310587144981</v>
      </c>
      <c r="F72" s="41"/>
      <c r="G72" s="45"/>
      <c r="H72" s="42"/>
      <c r="I72" s="42"/>
      <c r="J72" s="41">
        <v>12</v>
      </c>
      <c r="K72" s="45">
        <v>62.832002054975682</v>
      </c>
      <c r="L72" s="42">
        <v>71533.333333333328</v>
      </c>
      <c r="M72" s="42">
        <v>1172.1310587144983</v>
      </c>
      <c r="O72" s="41" t="s">
        <v>113</v>
      </c>
      <c r="P72" s="41">
        <v>8</v>
      </c>
      <c r="Q72" s="201">
        <v>67.599999999999994</v>
      </c>
      <c r="R72" s="42">
        <v>91188</v>
      </c>
      <c r="S72" s="42">
        <v>1467</v>
      </c>
      <c r="T72" s="41" t="s">
        <v>459</v>
      </c>
      <c r="U72" s="41" t="s">
        <v>459</v>
      </c>
      <c r="V72" s="41" t="s">
        <v>460</v>
      </c>
      <c r="W72" s="41" t="s">
        <v>459</v>
      </c>
      <c r="X72" s="41">
        <v>8</v>
      </c>
      <c r="Y72" s="201">
        <v>67.599999999999994</v>
      </c>
      <c r="Z72" s="42">
        <v>91188</v>
      </c>
      <c r="AA72" s="42">
        <v>1467</v>
      </c>
      <c r="AC72" s="41" t="s">
        <v>113</v>
      </c>
      <c r="AD72" s="96">
        <f t="shared" si="22"/>
        <v>-4</v>
      </c>
      <c r="AE72" s="93">
        <f t="shared" si="23"/>
        <v>7.5884864226552491</v>
      </c>
      <c r="AF72" s="93">
        <f t="shared" si="12"/>
        <v>27.476234855545208</v>
      </c>
      <c r="AG72" s="93">
        <f t="shared" si="13"/>
        <v>25.156652841269405</v>
      </c>
      <c r="AH72" s="96"/>
      <c r="AI72" s="93"/>
      <c r="AJ72" s="93"/>
      <c r="AK72" s="93"/>
      <c r="AL72" s="96">
        <f t="shared" si="18"/>
        <v>-4</v>
      </c>
      <c r="AM72" s="93">
        <f t="shared" si="19"/>
        <v>7.5884864226552748</v>
      </c>
      <c r="AN72" s="93">
        <f t="shared" si="20"/>
        <v>27.476234855545208</v>
      </c>
      <c r="AO72" s="93">
        <f t="shared" si="21"/>
        <v>25.156652841269377</v>
      </c>
    </row>
    <row r="73" spans="1:41">
      <c r="A73" s="41" t="s">
        <v>51</v>
      </c>
      <c r="B73" s="42">
        <v>15</v>
      </c>
      <c r="C73" s="43">
        <v>111.25226428571429</v>
      </c>
      <c r="D73" s="44">
        <v>457373.33333333331</v>
      </c>
      <c r="E73" s="44">
        <v>4272.190868507686</v>
      </c>
      <c r="F73" s="41">
        <v>6</v>
      </c>
      <c r="G73" s="45">
        <v>136.31423999999998</v>
      </c>
      <c r="H73" s="42">
        <v>385000</v>
      </c>
      <c r="I73" s="42">
        <v>2789.1970714778295</v>
      </c>
      <c r="J73" s="41">
        <v>9</v>
      </c>
      <c r="K73" s="45">
        <v>97.32894444444446</v>
      </c>
      <c r="L73" s="42">
        <v>505622.22222222225</v>
      </c>
      <c r="M73" s="42">
        <v>5096.0763113020485</v>
      </c>
      <c r="O73" s="41" t="s">
        <v>51</v>
      </c>
      <c r="P73" s="41">
        <v>45</v>
      </c>
      <c r="Q73" s="201">
        <v>95.6</v>
      </c>
      <c r="R73" s="42">
        <v>311273</v>
      </c>
      <c r="S73" s="42">
        <v>3454</v>
      </c>
      <c r="T73" s="41">
        <v>8</v>
      </c>
      <c r="U73" s="41">
        <v>154.6</v>
      </c>
      <c r="V73" s="42">
        <v>379375</v>
      </c>
      <c r="W73" s="42">
        <v>2557</v>
      </c>
      <c r="X73" s="41">
        <v>37</v>
      </c>
      <c r="Y73" s="201">
        <v>82.5</v>
      </c>
      <c r="Z73" s="42">
        <v>296139</v>
      </c>
      <c r="AA73" s="42">
        <v>3659</v>
      </c>
      <c r="AC73" s="41" t="s">
        <v>51</v>
      </c>
      <c r="AD73" s="96">
        <f t="shared" si="22"/>
        <v>30</v>
      </c>
      <c r="AE73" s="93">
        <f t="shared" si="23"/>
        <v>-14.069164691800504</v>
      </c>
      <c r="AF73" s="93">
        <f t="shared" si="12"/>
        <v>-31.943343147829633</v>
      </c>
      <c r="AG73" s="93">
        <f t="shared" si="13"/>
        <v>-19.15155229928871</v>
      </c>
      <c r="AH73" s="96">
        <f t="shared" si="14"/>
        <v>2</v>
      </c>
      <c r="AI73" s="93">
        <f t="shared" si="15"/>
        <v>13.414416571592236</v>
      </c>
      <c r="AJ73" s="93">
        <f t="shared" si="16"/>
        <v>-1.4610389610389609</v>
      </c>
      <c r="AK73" s="93">
        <f t="shared" si="17"/>
        <v>-8.3248714783284239</v>
      </c>
      <c r="AL73" s="96">
        <f t="shared" si="18"/>
        <v>28</v>
      </c>
      <c r="AM73" s="93">
        <f t="shared" si="19"/>
        <v>-15.235903902059524</v>
      </c>
      <c r="AN73" s="93">
        <f t="shared" si="20"/>
        <v>-41.430778358897733</v>
      </c>
      <c r="AO73" s="93">
        <f t="shared" si="21"/>
        <v>-28.199662318927775</v>
      </c>
    </row>
    <row r="74" spans="1:41">
      <c r="A74" s="41" t="s">
        <v>114</v>
      </c>
      <c r="B74" s="42">
        <v>18</v>
      </c>
      <c r="C74" s="43">
        <v>83.467577777777763</v>
      </c>
      <c r="D74" s="44">
        <v>163455.55555555556</v>
      </c>
      <c r="E74" s="44">
        <v>1972.6614871837576</v>
      </c>
      <c r="F74" s="41"/>
      <c r="G74" s="45"/>
      <c r="H74" s="42"/>
      <c r="I74" s="42"/>
      <c r="J74" s="41">
        <v>18</v>
      </c>
      <c r="K74" s="45">
        <v>83.467577777777791</v>
      </c>
      <c r="L74" s="42">
        <v>163455.55555555556</v>
      </c>
      <c r="M74" s="42">
        <v>1972.6614871837576</v>
      </c>
      <c r="O74" s="41" t="s">
        <v>114</v>
      </c>
      <c r="P74" s="41">
        <v>47</v>
      </c>
      <c r="Q74" s="201">
        <v>79.5</v>
      </c>
      <c r="R74" s="42">
        <v>151202</v>
      </c>
      <c r="S74" s="42">
        <v>2033</v>
      </c>
      <c r="T74" s="41" t="s">
        <v>459</v>
      </c>
      <c r="U74" s="41" t="s">
        <v>459</v>
      </c>
      <c r="V74" s="41" t="s">
        <v>460</v>
      </c>
      <c r="W74" s="41" t="s">
        <v>459</v>
      </c>
      <c r="X74" s="41">
        <v>47</v>
      </c>
      <c r="Y74" s="201">
        <v>79.5</v>
      </c>
      <c r="Z74" s="42">
        <v>151202</v>
      </c>
      <c r="AA74" s="42">
        <v>2033</v>
      </c>
      <c r="AC74" s="41" t="s">
        <v>114</v>
      </c>
      <c r="AD74" s="96">
        <f t="shared" si="22"/>
        <v>29</v>
      </c>
      <c r="AE74" s="93">
        <f t="shared" si="23"/>
        <v>-4.7534358650504442</v>
      </c>
      <c r="AF74" s="93">
        <f t="shared" si="12"/>
        <v>-7.4965671946162775</v>
      </c>
      <c r="AG74" s="93">
        <f t="shared" si="13"/>
        <v>3.058736291464982</v>
      </c>
      <c r="AH74" s="96"/>
      <c r="AI74" s="93"/>
      <c r="AJ74" s="93"/>
      <c r="AK74" s="93"/>
      <c r="AL74" s="96">
        <f t="shared" si="18"/>
        <v>29</v>
      </c>
      <c r="AM74" s="93">
        <f t="shared" si="19"/>
        <v>-4.7534358650504771</v>
      </c>
      <c r="AN74" s="93">
        <f t="shared" si="20"/>
        <v>-7.4965671946162775</v>
      </c>
      <c r="AO74" s="93">
        <f t="shared" si="21"/>
        <v>3.058736291464982</v>
      </c>
    </row>
    <row r="75" spans="1:41">
      <c r="A75" s="41" t="s">
        <v>48</v>
      </c>
      <c r="B75" s="42">
        <v>2</v>
      </c>
      <c r="C75" s="43">
        <v>164.72007874015748</v>
      </c>
      <c r="D75" s="44">
        <v>257500</v>
      </c>
      <c r="E75" s="44">
        <v>1767.7068292516456</v>
      </c>
      <c r="F75" s="41">
        <v>1</v>
      </c>
      <c r="G75" s="45">
        <v>248.74015748031493</v>
      </c>
      <c r="H75" s="42">
        <v>340000</v>
      </c>
      <c r="I75" s="42">
        <v>1366.8882557771449</v>
      </c>
      <c r="J75" s="41">
        <v>1</v>
      </c>
      <c r="K75" s="45">
        <v>80.7</v>
      </c>
      <c r="L75" s="42">
        <v>175000</v>
      </c>
      <c r="M75" s="42">
        <v>2168.5254027261462</v>
      </c>
      <c r="O75" s="41" t="s">
        <v>48</v>
      </c>
      <c r="P75" s="41">
        <v>14</v>
      </c>
      <c r="Q75" s="201">
        <v>97.1</v>
      </c>
      <c r="R75" s="42">
        <v>262446</v>
      </c>
      <c r="S75" s="42">
        <v>2991</v>
      </c>
      <c r="T75" s="41">
        <v>3</v>
      </c>
      <c r="U75" s="41">
        <v>164.9</v>
      </c>
      <c r="V75" s="42">
        <v>301183</v>
      </c>
      <c r="W75" s="42">
        <v>1973</v>
      </c>
      <c r="X75" s="41">
        <v>11</v>
      </c>
      <c r="Y75" s="201">
        <v>78.599999999999994</v>
      </c>
      <c r="Z75" s="42">
        <v>251882</v>
      </c>
      <c r="AA75" s="42">
        <v>3268</v>
      </c>
      <c r="AC75" s="41" t="s">
        <v>48</v>
      </c>
      <c r="AD75" s="96">
        <f t="shared" si="22"/>
        <v>12</v>
      </c>
      <c r="AE75" s="93">
        <f t="shared" si="23"/>
        <v>-41.051509480411774</v>
      </c>
      <c r="AF75" s="93">
        <f t="shared" si="12"/>
        <v>1.9207766990291264</v>
      </c>
      <c r="AG75" s="93">
        <f t="shared" si="13"/>
        <v>69.202265359026342</v>
      </c>
      <c r="AH75" s="96">
        <f t="shared" si="14"/>
        <v>2</v>
      </c>
      <c r="AI75" s="93">
        <f t="shared" si="15"/>
        <v>-33.705919594808478</v>
      </c>
      <c r="AJ75" s="93">
        <f t="shared" si="16"/>
        <v>-11.416764705882352</v>
      </c>
      <c r="AK75" s="93">
        <f t="shared" si="17"/>
        <v>44.34245020842981</v>
      </c>
      <c r="AL75" s="96">
        <f t="shared" si="18"/>
        <v>10</v>
      </c>
      <c r="AM75" s="93">
        <f t="shared" si="19"/>
        <v>-2.6022304832713861</v>
      </c>
      <c r="AN75" s="93">
        <f t="shared" si="20"/>
        <v>43.932571428571428</v>
      </c>
      <c r="AO75" s="93">
        <f t="shared" si="21"/>
        <v>50.70148571428571</v>
      </c>
    </row>
    <row r="76" spans="1:41">
      <c r="A76" s="41" t="s">
        <v>115</v>
      </c>
      <c r="B76" s="42">
        <v>3</v>
      </c>
      <c r="C76" s="43">
        <v>59.953097112860888</v>
      </c>
      <c r="D76" s="44">
        <v>87733.333333333328</v>
      </c>
      <c r="E76" s="44">
        <v>1456.9632034337917</v>
      </c>
      <c r="F76" s="41"/>
      <c r="G76" s="45"/>
      <c r="H76" s="42"/>
      <c r="I76" s="42"/>
      <c r="J76" s="41">
        <v>3</v>
      </c>
      <c r="K76" s="45">
        <v>59.953097112860888</v>
      </c>
      <c r="L76" s="42">
        <v>87733.333333333328</v>
      </c>
      <c r="M76" s="42">
        <v>1456.9632034337919</v>
      </c>
      <c r="O76" s="41" t="s">
        <v>115</v>
      </c>
      <c r="P76" s="41">
        <v>15</v>
      </c>
      <c r="Q76" s="201">
        <v>80.3</v>
      </c>
      <c r="R76" s="42">
        <v>129400</v>
      </c>
      <c r="S76" s="42">
        <v>1626</v>
      </c>
      <c r="T76" s="41" t="s">
        <v>459</v>
      </c>
      <c r="U76" s="41" t="s">
        <v>459</v>
      </c>
      <c r="V76" s="41" t="s">
        <v>460</v>
      </c>
      <c r="W76" s="41" t="s">
        <v>459</v>
      </c>
      <c r="X76" s="41">
        <v>15</v>
      </c>
      <c r="Y76" s="201">
        <v>80.3</v>
      </c>
      <c r="Z76" s="42">
        <v>129400</v>
      </c>
      <c r="AA76" s="42">
        <v>1626</v>
      </c>
      <c r="AC76" s="41" t="s">
        <v>115</v>
      </c>
      <c r="AD76" s="96">
        <f t="shared" si="22"/>
        <v>12</v>
      </c>
      <c r="AE76" s="93">
        <f t="shared" si="23"/>
        <v>33.938034675400239</v>
      </c>
      <c r="AF76" s="93">
        <f t="shared" si="12"/>
        <v>47.492401215805479</v>
      </c>
      <c r="AG76" s="93">
        <f t="shared" si="13"/>
        <v>11.601994900613821</v>
      </c>
      <c r="AH76" s="96"/>
      <c r="AI76" s="93"/>
      <c r="AJ76" s="93"/>
      <c r="AK76" s="93"/>
      <c r="AL76" s="96">
        <f t="shared" si="18"/>
        <v>12</v>
      </c>
      <c r="AM76" s="93">
        <f t="shared" si="19"/>
        <v>33.938034675400239</v>
      </c>
      <c r="AN76" s="93">
        <f t="shared" si="20"/>
        <v>47.492401215805479</v>
      </c>
      <c r="AO76" s="93">
        <f t="shared" si="21"/>
        <v>11.601994900613805</v>
      </c>
    </row>
    <row r="77" spans="1:41">
      <c r="A77" s="41" t="s">
        <v>116</v>
      </c>
      <c r="B77" s="42">
        <v>30</v>
      </c>
      <c r="C77" s="43">
        <v>107.41212335958004</v>
      </c>
      <c r="D77" s="44">
        <v>210392.4</v>
      </c>
      <c r="E77" s="44">
        <v>1997.914808095964</v>
      </c>
      <c r="F77" s="41">
        <v>14</v>
      </c>
      <c r="G77" s="45">
        <v>153.77782902137233</v>
      </c>
      <c r="H77" s="42">
        <v>287762.28571428574</v>
      </c>
      <c r="I77" s="42">
        <v>1933.9527212787259</v>
      </c>
      <c r="J77" s="41">
        <v>16</v>
      </c>
      <c r="K77" s="45">
        <v>66.842130905511809</v>
      </c>
      <c r="L77" s="42">
        <v>142693.75</v>
      </c>
      <c r="M77" s="42">
        <v>2053.8816340610483</v>
      </c>
      <c r="O77" s="41" t="s">
        <v>116</v>
      </c>
      <c r="P77" s="41">
        <v>29</v>
      </c>
      <c r="Q77" s="201">
        <v>86.4</v>
      </c>
      <c r="R77" s="42">
        <v>216986</v>
      </c>
      <c r="S77" s="42">
        <v>2348</v>
      </c>
      <c r="T77" s="41">
        <v>6</v>
      </c>
      <c r="U77" s="41">
        <v>146</v>
      </c>
      <c r="V77" s="42">
        <v>451667</v>
      </c>
      <c r="W77" s="42">
        <v>2848</v>
      </c>
      <c r="X77" s="41">
        <v>23</v>
      </c>
      <c r="Y77" s="201">
        <v>70.900000000000006</v>
      </c>
      <c r="Z77" s="42">
        <v>155765</v>
      </c>
      <c r="AA77" s="42">
        <v>2218</v>
      </c>
      <c r="AC77" s="41" t="s">
        <v>116</v>
      </c>
      <c r="AD77" s="96">
        <f t="shared" si="22"/>
        <v>-1</v>
      </c>
      <c r="AE77" s="93">
        <f t="shared" si="23"/>
        <v>-19.562152485561089</v>
      </c>
      <c r="AF77" s="93">
        <f t="shared" si="12"/>
        <v>3.1339535078263312</v>
      </c>
      <c r="AG77" s="93">
        <f t="shared" si="13"/>
        <v>17.522528512498052</v>
      </c>
      <c r="AH77" s="96">
        <f t="shared" si="14"/>
        <v>-8</v>
      </c>
      <c r="AI77" s="93">
        <f t="shared" si="15"/>
        <v>-5.0578351059250224</v>
      </c>
      <c r="AJ77" s="93">
        <f t="shared" si="16"/>
        <v>56.958372386731895</v>
      </c>
      <c r="AK77" s="93">
        <f t="shared" si="17"/>
        <v>47.263165674334985</v>
      </c>
      <c r="AL77" s="96">
        <f t="shared" si="18"/>
        <v>7</v>
      </c>
      <c r="AM77" s="93">
        <f t="shared" si="19"/>
        <v>6.0708254502304992</v>
      </c>
      <c r="AN77" s="93">
        <f t="shared" si="20"/>
        <v>9.1603521527747365</v>
      </c>
      <c r="AO77" s="93">
        <f t="shared" si="21"/>
        <v>7.9906438237362183</v>
      </c>
    </row>
    <row r="78" spans="1:41">
      <c r="A78" s="34" t="s">
        <v>239</v>
      </c>
      <c r="B78" s="39">
        <f>SUM(B79:B90)</f>
        <v>437</v>
      </c>
      <c r="C78" s="36">
        <v>85.295777324542058</v>
      </c>
      <c r="D78" s="37">
        <v>142727</v>
      </c>
      <c r="E78" s="37">
        <v>1607</v>
      </c>
      <c r="F78" s="34">
        <v>16</v>
      </c>
      <c r="G78" s="46">
        <v>189.9</v>
      </c>
      <c r="H78" s="39">
        <v>340022</v>
      </c>
      <c r="I78" s="39">
        <v>2224</v>
      </c>
      <c r="J78" s="34">
        <v>421</v>
      </c>
      <c r="K78" s="38">
        <v>81.3</v>
      </c>
      <c r="L78" s="39">
        <v>135120</v>
      </c>
      <c r="M78" s="39">
        <v>1583</v>
      </c>
      <c r="O78" s="34" t="s">
        <v>239</v>
      </c>
      <c r="P78" s="34">
        <v>597</v>
      </c>
      <c r="Q78" s="200">
        <v>100.1</v>
      </c>
      <c r="R78" s="39">
        <v>186853</v>
      </c>
      <c r="S78" s="39">
        <v>1948</v>
      </c>
      <c r="T78" s="34">
        <v>44</v>
      </c>
      <c r="U78" s="34">
        <v>195.7</v>
      </c>
      <c r="V78" s="39">
        <v>344391</v>
      </c>
      <c r="W78" s="39">
        <v>1873</v>
      </c>
      <c r="X78" s="34">
        <v>553</v>
      </c>
      <c r="Y78" s="200">
        <v>92.5</v>
      </c>
      <c r="Z78" s="39">
        <v>174603</v>
      </c>
      <c r="AA78" s="39">
        <v>1954</v>
      </c>
      <c r="AC78" s="34" t="s">
        <v>239</v>
      </c>
      <c r="AD78" s="95">
        <f t="shared" si="22"/>
        <v>160</v>
      </c>
      <c r="AE78" s="92">
        <f t="shared" si="23"/>
        <v>17.356337136279702</v>
      </c>
      <c r="AF78" s="92">
        <f t="shared" si="12"/>
        <v>30.916364808340397</v>
      </c>
      <c r="AG78" s="92">
        <f t="shared" si="13"/>
        <v>21.219663970130679</v>
      </c>
      <c r="AH78" s="95">
        <f t="shared" si="14"/>
        <v>28</v>
      </c>
      <c r="AI78" s="92">
        <f t="shared" si="15"/>
        <v>3.0542390731964097</v>
      </c>
      <c r="AJ78" s="92">
        <f t="shared" si="16"/>
        <v>1.2849168583209323</v>
      </c>
      <c r="AK78" s="92">
        <f t="shared" si="17"/>
        <v>-15.782374100719423</v>
      </c>
      <c r="AL78" s="95">
        <f t="shared" si="18"/>
        <v>132</v>
      </c>
      <c r="AM78" s="92">
        <f t="shared" si="19"/>
        <v>13.776137761377619</v>
      </c>
      <c r="AN78" s="92">
        <f t="shared" si="20"/>
        <v>29.220692717584367</v>
      </c>
      <c r="AO78" s="92">
        <f t="shared" si="21"/>
        <v>23.436512950094755</v>
      </c>
    </row>
    <row r="79" spans="1:41">
      <c r="A79" s="41" t="s">
        <v>127</v>
      </c>
      <c r="B79" s="42">
        <v>86</v>
      </c>
      <c r="C79" s="43">
        <v>77.599537993509998</v>
      </c>
      <c r="D79" s="44">
        <v>71295.318372092996</v>
      </c>
      <c r="E79" s="44">
        <v>909.83257192048313</v>
      </c>
      <c r="F79" s="41"/>
      <c r="G79" s="45"/>
      <c r="H79" s="42"/>
      <c r="I79" s="42"/>
      <c r="J79" s="41">
        <v>86</v>
      </c>
      <c r="K79" s="45">
        <v>77.599537993509983</v>
      </c>
      <c r="L79" s="42">
        <v>71295.318372092966</v>
      </c>
      <c r="M79" s="42">
        <v>909.83257192048325</v>
      </c>
      <c r="O79" s="41" t="s">
        <v>127</v>
      </c>
      <c r="P79" s="41">
        <v>15</v>
      </c>
      <c r="Q79" s="201">
        <v>54.6</v>
      </c>
      <c r="R79" s="42">
        <v>57453</v>
      </c>
      <c r="S79" s="42">
        <v>1048</v>
      </c>
      <c r="T79" s="41" t="s">
        <v>459</v>
      </c>
      <c r="U79" s="41" t="s">
        <v>459</v>
      </c>
      <c r="V79" s="41" t="s">
        <v>460</v>
      </c>
      <c r="W79" s="41" t="s">
        <v>459</v>
      </c>
      <c r="X79" s="41">
        <v>15</v>
      </c>
      <c r="Y79" s="201">
        <v>54.6</v>
      </c>
      <c r="Z79" s="42">
        <v>57453</v>
      </c>
      <c r="AA79" s="42">
        <v>1048</v>
      </c>
      <c r="AC79" s="41" t="s">
        <v>127</v>
      </c>
      <c r="AD79" s="96">
        <f t="shared" si="22"/>
        <v>-71</v>
      </c>
      <c r="AE79" s="93">
        <f t="shared" si="23"/>
        <v>-29.638756348566858</v>
      </c>
      <c r="AF79" s="93">
        <f t="shared" si="12"/>
        <v>-19.415466103748084</v>
      </c>
      <c r="AG79" s="93">
        <f t="shared" si="13"/>
        <v>15.186027885094481</v>
      </c>
      <c r="AH79" s="96"/>
      <c r="AI79" s="93"/>
      <c r="AJ79" s="93"/>
      <c r="AK79" s="93"/>
      <c r="AL79" s="96">
        <f t="shared" si="18"/>
        <v>-71</v>
      </c>
      <c r="AM79" s="93">
        <f t="shared" si="19"/>
        <v>-29.638756348566847</v>
      </c>
      <c r="AN79" s="93">
        <f t="shared" si="20"/>
        <v>-19.415466103748049</v>
      </c>
      <c r="AO79" s="93">
        <f t="shared" si="21"/>
        <v>15.186027885094466</v>
      </c>
    </row>
    <row r="80" spans="1:41">
      <c r="A80" s="41" t="s">
        <v>128</v>
      </c>
      <c r="B80" s="42">
        <v>11</v>
      </c>
      <c r="C80" s="43">
        <v>53.506954545454548</v>
      </c>
      <c r="D80" s="44">
        <v>58618.181818181816</v>
      </c>
      <c r="E80" s="44">
        <v>1106.8856466891175</v>
      </c>
      <c r="F80" s="41"/>
      <c r="G80" s="45"/>
      <c r="H80" s="42"/>
      <c r="I80" s="42"/>
      <c r="J80" s="41">
        <v>11</v>
      </c>
      <c r="K80" s="45">
        <v>53.506954545454548</v>
      </c>
      <c r="L80" s="42">
        <v>58618.181818181816</v>
      </c>
      <c r="M80" s="42">
        <v>1106.8856466891173</v>
      </c>
      <c r="O80" s="41" t="s">
        <v>128</v>
      </c>
      <c r="P80" s="41">
        <v>23</v>
      </c>
      <c r="Q80" s="201">
        <v>63.1</v>
      </c>
      <c r="R80" s="42">
        <v>76704</v>
      </c>
      <c r="S80" s="42">
        <v>1234</v>
      </c>
      <c r="T80" s="41" t="s">
        <v>459</v>
      </c>
      <c r="U80" s="41" t="s">
        <v>459</v>
      </c>
      <c r="V80" s="41" t="s">
        <v>460</v>
      </c>
      <c r="W80" s="41" t="s">
        <v>459</v>
      </c>
      <c r="X80" s="41">
        <v>23</v>
      </c>
      <c r="Y80" s="201">
        <v>63.1</v>
      </c>
      <c r="Z80" s="42">
        <v>76704</v>
      </c>
      <c r="AA80" s="42">
        <v>1234</v>
      </c>
      <c r="AC80" s="41" t="s">
        <v>128</v>
      </c>
      <c r="AD80" s="96">
        <f t="shared" si="22"/>
        <v>12</v>
      </c>
      <c r="AE80" s="93">
        <f t="shared" si="23"/>
        <v>17.928595518169683</v>
      </c>
      <c r="AF80" s="93">
        <f t="shared" si="12"/>
        <v>30.853598014888341</v>
      </c>
      <c r="AG80" s="93">
        <f t="shared" si="13"/>
        <v>11.483964372571192</v>
      </c>
      <c r="AH80" s="96"/>
      <c r="AI80" s="93"/>
      <c r="AJ80" s="93"/>
      <c r="AK80" s="93"/>
      <c r="AL80" s="96">
        <f t="shared" si="18"/>
        <v>12</v>
      </c>
      <c r="AM80" s="93">
        <f t="shared" si="19"/>
        <v>17.928595518169683</v>
      </c>
      <c r="AN80" s="93">
        <f t="shared" si="20"/>
        <v>30.853598014888341</v>
      </c>
      <c r="AO80" s="93">
        <f t="shared" si="21"/>
        <v>11.483964372571217</v>
      </c>
    </row>
    <row r="81" spans="1:41">
      <c r="A81" s="41" t="s">
        <v>129</v>
      </c>
      <c r="B81" s="42">
        <v>10</v>
      </c>
      <c r="C81" s="43">
        <v>55.535750000000007</v>
      </c>
      <c r="D81" s="44">
        <v>80080</v>
      </c>
      <c r="E81" s="44">
        <v>1437.8922845835357</v>
      </c>
      <c r="F81" s="41"/>
      <c r="G81" s="45"/>
      <c r="H81" s="42"/>
      <c r="I81" s="42"/>
      <c r="J81" s="41">
        <v>10</v>
      </c>
      <c r="K81" s="45">
        <v>55.535750000000007</v>
      </c>
      <c r="L81" s="42">
        <v>80080</v>
      </c>
      <c r="M81" s="42">
        <v>1437.8922845835355</v>
      </c>
      <c r="O81" s="41" t="s">
        <v>129</v>
      </c>
      <c r="P81" s="41">
        <v>2</v>
      </c>
      <c r="Q81" s="201">
        <v>67</v>
      </c>
      <c r="R81" s="42">
        <v>78100</v>
      </c>
      <c r="S81" s="42">
        <v>1175</v>
      </c>
      <c r="T81" s="41" t="s">
        <v>459</v>
      </c>
      <c r="U81" s="41" t="s">
        <v>459</v>
      </c>
      <c r="V81" s="41" t="s">
        <v>460</v>
      </c>
      <c r="W81" s="41" t="s">
        <v>459</v>
      </c>
      <c r="X81" s="41">
        <v>2</v>
      </c>
      <c r="Y81" s="201">
        <v>67</v>
      </c>
      <c r="Z81" s="42">
        <v>78100</v>
      </c>
      <c r="AA81" s="42">
        <v>1175</v>
      </c>
      <c r="AC81" s="41" t="s">
        <v>129</v>
      </c>
      <c r="AD81" s="96">
        <f t="shared" si="22"/>
        <v>-8</v>
      </c>
      <c r="AE81" s="93">
        <f t="shared" si="23"/>
        <v>20.643009232791474</v>
      </c>
      <c r="AF81" s="93">
        <f t="shared" si="12"/>
        <v>-2.4725274725274726</v>
      </c>
      <c r="AG81" s="93">
        <f t="shared" si="13"/>
        <v>-18.283169567161185</v>
      </c>
      <c r="AH81" s="96"/>
      <c r="AI81" s="93"/>
      <c r="AJ81" s="93"/>
      <c r="AK81" s="93"/>
      <c r="AL81" s="96">
        <f t="shared" si="18"/>
        <v>-8</v>
      </c>
      <c r="AM81" s="93">
        <f t="shared" si="19"/>
        <v>20.643009232791474</v>
      </c>
      <c r="AN81" s="93">
        <f t="shared" si="20"/>
        <v>-2.4725274725274726</v>
      </c>
      <c r="AO81" s="93">
        <f t="shared" si="21"/>
        <v>-18.28316956716117</v>
      </c>
    </row>
    <row r="82" spans="1:41">
      <c r="A82" s="41" t="s">
        <v>130</v>
      </c>
      <c r="B82" s="42">
        <v>226</v>
      </c>
      <c r="C82" s="43">
        <v>94.312380084872117</v>
      </c>
      <c r="D82" s="44">
        <v>189947.55454545454</v>
      </c>
      <c r="E82" s="44">
        <v>1971.4105040612371</v>
      </c>
      <c r="F82" s="41">
        <v>4</v>
      </c>
      <c r="G82" s="45">
        <v>209</v>
      </c>
      <c r="H82" s="42">
        <v>375000</v>
      </c>
      <c r="I82" s="42">
        <v>1794.2583732057417</v>
      </c>
      <c r="J82" s="41">
        <v>222</v>
      </c>
      <c r="K82" s="45">
        <v>92.245936482797831</v>
      </c>
      <c r="L82" s="42">
        <v>186520.65740740742</v>
      </c>
      <c r="M82" s="42">
        <v>1974.6910990770787</v>
      </c>
      <c r="O82" s="41" t="s">
        <v>130</v>
      </c>
      <c r="P82" s="41">
        <v>408</v>
      </c>
      <c r="Q82" s="201">
        <v>108.3</v>
      </c>
      <c r="R82" s="42">
        <v>212103</v>
      </c>
      <c r="S82" s="42">
        <v>2090</v>
      </c>
      <c r="T82" s="41">
        <v>26</v>
      </c>
      <c r="U82" s="41">
        <v>211.7</v>
      </c>
      <c r="V82" s="42">
        <v>383846</v>
      </c>
      <c r="W82" s="42">
        <v>1814</v>
      </c>
      <c r="X82" s="41">
        <v>382</v>
      </c>
      <c r="Y82" s="201">
        <v>101.2</v>
      </c>
      <c r="Z82" s="42">
        <v>200413</v>
      </c>
      <c r="AA82" s="42">
        <v>2108</v>
      </c>
      <c r="AC82" s="41" t="s">
        <v>130</v>
      </c>
      <c r="AD82" s="96">
        <f t="shared" si="22"/>
        <v>182</v>
      </c>
      <c r="AE82" s="93">
        <f t="shared" si="23"/>
        <v>14.831159920405318</v>
      </c>
      <c r="AF82" s="93">
        <f t="shared" si="12"/>
        <v>11.663980358980435</v>
      </c>
      <c r="AG82" s="93">
        <f t="shared" si="13"/>
        <v>6.0154643436494117</v>
      </c>
      <c r="AH82" s="96">
        <f t="shared" si="14"/>
        <v>22</v>
      </c>
      <c r="AI82" s="93">
        <f t="shared" si="15"/>
        <v>1.2918660287081285</v>
      </c>
      <c r="AJ82" s="93">
        <f t="shared" si="16"/>
        <v>2.3589333333333333</v>
      </c>
      <c r="AK82" s="93">
        <f t="shared" si="17"/>
        <v>1.1002666666666632</v>
      </c>
      <c r="AL82" s="96">
        <f t="shared" si="18"/>
        <v>160</v>
      </c>
      <c r="AM82" s="93">
        <f t="shared" si="19"/>
        <v>9.7067294870727885</v>
      </c>
      <c r="AN82" s="93">
        <f t="shared" si="20"/>
        <v>7.4481522774435964</v>
      </c>
      <c r="AO82" s="93">
        <f t="shared" si="21"/>
        <v>6.7508736422231612</v>
      </c>
    </row>
    <row r="83" spans="1:41">
      <c r="A83" s="41" t="s">
        <v>131</v>
      </c>
      <c r="B83" s="42">
        <v>9</v>
      </c>
      <c r="C83" s="43">
        <v>58.645788888888887</v>
      </c>
      <c r="D83" s="44">
        <v>49506.666666666664</v>
      </c>
      <c r="E83" s="44">
        <v>879.56581075276881</v>
      </c>
      <c r="F83" s="41"/>
      <c r="G83" s="45"/>
      <c r="H83" s="42"/>
      <c r="I83" s="42"/>
      <c r="J83" s="41">
        <v>9</v>
      </c>
      <c r="K83" s="45">
        <v>58.645788888888887</v>
      </c>
      <c r="L83" s="42">
        <v>49506.666666666664</v>
      </c>
      <c r="M83" s="42">
        <v>879.56581075276881</v>
      </c>
      <c r="O83" s="41" t="s">
        <v>131</v>
      </c>
      <c r="P83" s="41">
        <v>16</v>
      </c>
      <c r="Q83" s="201">
        <v>106.1</v>
      </c>
      <c r="R83" s="42">
        <v>145994</v>
      </c>
      <c r="S83" s="42">
        <v>1537</v>
      </c>
      <c r="T83" s="41" t="s">
        <v>459</v>
      </c>
      <c r="U83" s="41" t="s">
        <v>459</v>
      </c>
      <c r="V83" s="41" t="s">
        <v>460</v>
      </c>
      <c r="W83" s="41" t="s">
        <v>459</v>
      </c>
      <c r="X83" s="41">
        <v>16</v>
      </c>
      <c r="Y83" s="201">
        <v>106.1</v>
      </c>
      <c r="Z83" s="42">
        <v>145994</v>
      </c>
      <c r="AA83" s="42">
        <v>1537</v>
      </c>
      <c r="AC83" s="41" t="s">
        <v>131</v>
      </c>
      <c r="AD83" s="96">
        <f t="shared" si="22"/>
        <v>7</v>
      </c>
      <c r="AE83" s="93">
        <f t="shared" si="23"/>
        <v>80.916655756849835</v>
      </c>
      <c r="AF83" s="93">
        <f t="shared" si="12"/>
        <v>194.89765688122816</v>
      </c>
      <c r="AG83" s="93">
        <f t="shared" si="13"/>
        <v>74.745309698267121</v>
      </c>
      <c r="AH83" s="96"/>
      <c r="AI83" s="93"/>
      <c r="AJ83" s="93"/>
      <c r="AK83" s="93"/>
      <c r="AL83" s="96">
        <f t="shared" si="18"/>
        <v>7</v>
      </c>
      <c r="AM83" s="93">
        <f t="shared" si="19"/>
        <v>80.916655756849835</v>
      </c>
      <c r="AN83" s="93">
        <f t="shared" si="20"/>
        <v>194.89765688122816</v>
      </c>
      <c r="AO83" s="93">
        <f t="shared" si="21"/>
        <v>74.745309698267121</v>
      </c>
    </row>
    <row r="84" spans="1:41">
      <c r="A84" s="41" t="s">
        <v>72</v>
      </c>
      <c r="B84" s="42">
        <v>2</v>
      </c>
      <c r="C84" s="43">
        <v>49.578749999999999</v>
      </c>
      <c r="D84" s="44">
        <v>69400</v>
      </c>
      <c r="E84" s="44">
        <v>1399.8850402359174</v>
      </c>
      <c r="F84" s="41"/>
      <c r="G84" s="45"/>
      <c r="H84" s="42"/>
      <c r="I84" s="42"/>
      <c r="J84" s="41">
        <v>2</v>
      </c>
      <c r="K84" s="45">
        <v>49.578749999999999</v>
      </c>
      <c r="L84" s="42">
        <v>69400</v>
      </c>
      <c r="M84" s="42">
        <v>1399.8850402359174</v>
      </c>
      <c r="O84" s="41" t="s">
        <v>72</v>
      </c>
      <c r="P84" s="41">
        <v>2</v>
      </c>
      <c r="Q84" s="201">
        <v>144.4</v>
      </c>
      <c r="R84" s="42">
        <v>191300</v>
      </c>
      <c r="S84" s="42">
        <v>1366</v>
      </c>
      <c r="T84" s="41">
        <v>1</v>
      </c>
      <c r="U84" s="41">
        <v>160</v>
      </c>
      <c r="V84" s="42">
        <v>157600</v>
      </c>
      <c r="W84" s="41">
        <v>985</v>
      </c>
      <c r="X84" s="41">
        <v>1</v>
      </c>
      <c r="Y84" s="201">
        <v>128.80000000000001</v>
      </c>
      <c r="Z84" s="42">
        <v>225000</v>
      </c>
      <c r="AA84" s="42">
        <v>1747</v>
      </c>
      <c r="AC84" s="41" t="s">
        <v>72</v>
      </c>
      <c r="AD84" s="96">
        <f t="shared" si="22"/>
        <v>0</v>
      </c>
      <c r="AE84" s="93">
        <f t="shared" si="23"/>
        <v>191.25381337770719</v>
      </c>
      <c r="AF84" s="93">
        <f t="shared" si="12"/>
        <v>175.64841498559079</v>
      </c>
      <c r="AG84" s="93">
        <f t="shared" si="13"/>
        <v>-2.4205587788985046</v>
      </c>
      <c r="AH84" s="96">
        <f t="shared" si="14"/>
        <v>1</v>
      </c>
      <c r="AI84" s="93"/>
      <c r="AJ84" s="93"/>
      <c r="AK84" s="93"/>
      <c r="AL84" s="96">
        <f t="shared" si="18"/>
        <v>-1</v>
      </c>
      <c r="AM84" s="93">
        <f t="shared" si="19"/>
        <v>159.78871996571112</v>
      </c>
      <c r="AN84" s="93">
        <f t="shared" si="20"/>
        <v>224.20749279538904</v>
      </c>
      <c r="AO84" s="93">
        <f t="shared" si="21"/>
        <v>24.795961795947523</v>
      </c>
    </row>
    <row r="85" spans="1:41">
      <c r="A85" s="41" t="s">
        <v>56</v>
      </c>
      <c r="B85" s="42">
        <v>6</v>
      </c>
      <c r="C85" s="43">
        <v>75.038937338501299</v>
      </c>
      <c r="D85" s="44">
        <v>103950</v>
      </c>
      <c r="E85" s="44">
        <v>1435.2323860476856</v>
      </c>
      <c r="F85" s="41"/>
      <c r="G85" s="45"/>
      <c r="H85" s="42"/>
      <c r="I85" s="42"/>
      <c r="J85" s="41">
        <v>6</v>
      </c>
      <c r="K85" s="45">
        <v>75.038937338501299</v>
      </c>
      <c r="L85" s="42">
        <v>103950</v>
      </c>
      <c r="M85" s="42">
        <v>1435.2323860476856</v>
      </c>
      <c r="O85" s="41" t="s">
        <v>56</v>
      </c>
      <c r="P85" s="41">
        <v>4</v>
      </c>
      <c r="Q85" s="201">
        <v>75</v>
      </c>
      <c r="R85" s="42">
        <v>119475</v>
      </c>
      <c r="S85" s="42">
        <v>1632</v>
      </c>
      <c r="T85" s="41" t="s">
        <v>459</v>
      </c>
      <c r="U85" s="41" t="s">
        <v>459</v>
      </c>
      <c r="V85" s="41" t="s">
        <v>460</v>
      </c>
      <c r="W85" s="41" t="s">
        <v>459</v>
      </c>
      <c r="X85" s="41">
        <v>4</v>
      </c>
      <c r="Y85" s="201">
        <v>75</v>
      </c>
      <c r="Z85" s="42">
        <v>119475</v>
      </c>
      <c r="AA85" s="42">
        <v>1632</v>
      </c>
      <c r="AC85" s="41" t="s">
        <v>56</v>
      </c>
      <c r="AD85" s="96">
        <f t="shared" si="22"/>
        <v>-2</v>
      </c>
      <c r="AE85" s="93">
        <f t="shared" si="23"/>
        <v>-5.1889512141745954E-2</v>
      </c>
      <c r="AF85" s="93">
        <f t="shared" si="12"/>
        <v>14.935064935064934</v>
      </c>
      <c r="AG85" s="93">
        <f t="shared" si="13"/>
        <v>13.709808659918071</v>
      </c>
      <c r="AH85" s="96"/>
      <c r="AI85" s="93"/>
      <c r="AJ85" s="93"/>
      <c r="AK85" s="93"/>
      <c r="AL85" s="96">
        <f t="shared" si="18"/>
        <v>-2</v>
      </c>
      <c r="AM85" s="93">
        <f t="shared" si="19"/>
        <v>-5.1889512141745954E-2</v>
      </c>
      <c r="AN85" s="93">
        <f t="shared" si="20"/>
        <v>14.935064935064934</v>
      </c>
      <c r="AO85" s="93">
        <f t="shared" si="21"/>
        <v>13.709808659918071</v>
      </c>
    </row>
    <row r="86" spans="1:41">
      <c r="A86" s="41" t="s">
        <v>135</v>
      </c>
      <c r="B86" s="42"/>
      <c r="C86" s="43"/>
      <c r="D86" s="44"/>
      <c r="E86" s="44"/>
      <c r="F86" s="41"/>
      <c r="G86" s="45"/>
      <c r="H86" s="42"/>
      <c r="I86" s="42"/>
      <c r="J86" s="41">
        <v>0</v>
      </c>
      <c r="K86" s="45">
        <v>0</v>
      </c>
      <c r="L86" s="42">
        <v>0</v>
      </c>
      <c r="M86" s="42">
        <v>0</v>
      </c>
      <c r="O86" s="41" t="s">
        <v>135</v>
      </c>
      <c r="P86" s="41">
        <v>10</v>
      </c>
      <c r="Q86" s="201">
        <v>71.8</v>
      </c>
      <c r="R86" s="42">
        <v>104320</v>
      </c>
      <c r="S86" s="42">
        <v>1450</v>
      </c>
      <c r="T86" s="41">
        <v>1</v>
      </c>
      <c r="U86" s="41">
        <v>157.5</v>
      </c>
      <c r="V86" s="42">
        <v>280000</v>
      </c>
      <c r="W86" s="42">
        <v>1778</v>
      </c>
      <c r="X86" s="41">
        <v>9</v>
      </c>
      <c r="Y86" s="201">
        <v>62.3</v>
      </c>
      <c r="Z86" s="42">
        <v>84800</v>
      </c>
      <c r="AA86" s="42">
        <v>1414</v>
      </c>
      <c r="AC86" s="41" t="s">
        <v>135</v>
      </c>
      <c r="AD86" s="96">
        <f t="shared" si="22"/>
        <v>10</v>
      </c>
      <c r="AE86" s="93"/>
      <c r="AF86" s="93"/>
      <c r="AG86" s="93"/>
      <c r="AH86" s="96">
        <f t="shared" si="14"/>
        <v>1</v>
      </c>
      <c r="AI86" s="93"/>
      <c r="AJ86" s="93"/>
      <c r="AK86" s="93"/>
      <c r="AL86" s="96">
        <f t="shared" si="18"/>
        <v>9</v>
      </c>
      <c r="AM86" s="93"/>
      <c r="AN86" s="93"/>
      <c r="AO86" s="93"/>
    </row>
    <row r="87" spans="1:41">
      <c r="A87" s="41" t="s">
        <v>57</v>
      </c>
      <c r="B87" s="42">
        <v>4</v>
      </c>
      <c r="C87" s="43">
        <v>74.25</v>
      </c>
      <c r="D87" s="44">
        <v>164125</v>
      </c>
      <c r="E87" s="44">
        <v>2123.8027224286088</v>
      </c>
      <c r="F87" s="41"/>
      <c r="G87" s="45"/>
      <c r="H87" s="42"/>
      <c r="I87" s="42"/>
      <c r="J87" s="41">
        <v>4</v>
      </c>
      <c r="K87" s="45">
        <v>74.25</v>
      </c>
      <c r="L87" s="42">
        <v>164125</v>
      </c>
      <c r="M87" s="42">
        <v>2123.8027224286088</v>
      </c>
      <c r="O87" s="41" t="s">
        <v>57</v>
      </c>
      <c r="P87" s="41">
        <v>3</v>
      </c>
      <c r="Q87" s="201">
        <v>84.7</v>
      </c>
      <c r="R87" s="42">
        <v>195000</v>
      </c>
      <c r="S87" s="42">
        <v>2332</v>
      </c>
      <c r="T87" s="41" t="s">
        <v>459</v>
      </c>
      <c r="U87" s="41" t="s">
        <v>459</v>
      </c>
      <c r="V87" s="41" t="s">
        <v>460</v>
      </c>
      <c r="W87" s="41" t="s">
        <v>459</v>
      </c>
      <c r="X87" s="41">
        <v>3</v>
      </c>
      <c r="Y87" s="201">
        <v>84.7</v>
      </c>
      <c r="Z87" s="42">
        <v>195000</v>
      </c>
      <c r="AA87" s="42">
        <v>2332</v>
      </c>
      <c r="AC87" s="41" t="s">
        <v>57</v>
      </c>
      <c r="AD87" s="96">
        <f t="shared" si="22"/>
        <v>-1</v>
      </c>
      <c r="AE87" s="93">
        <f t="shared" si="23"/>
        <v>14.074074074074078</v>
      </c>
      <c r="AF87" s="93">
        <f t="shared" si="12"/>
        <v>18.811881188118811</v>
      </c>
      <c r="AG87" s="93">
        <f t="shared" si="13"/>
        <v>9.8030422210455406</v>
      </c>
      <c r="AH87" s="96"/>
      <c r="AI87" s="93"/>
      <c r="AJ87" s="93"/>
      <c r="AK87" s="93"/>
      <c r="AL87" s="96">
        <f t="shared" si="18"/>
        <v>-1</v>
      </c>
      <c r="AM87" s="93">
        <f t="shared" si="19"/>
        <v>14.074074074074078</v>
      </c>
      <c r="AN87" s="93">
        <f t="shared" si="20"/>
        <v>18.811881188118811</v>
      </c>
      <c r="AO87" s="93">
        <f t="shared" si="21"/>
        <v>9.8030422210455406</v>
      </c>
    </row>
    <row r="88" spans="1:41">
      <c r="A88" s="41" t="s">
        <v>132</v>
      </c>
      <c r="B88" s="42">
        <v>73</v>
      </c>
      <c r="C88" s="43">
        <v>77.852561333373473</v>
      </c>
      <c r="D88" s="44">
        <v>103290.77616438357</v>
      </c>
      <c r="E88" s="44">
        <v>1362.17949151984</v>
      </c>
      <c r="F88" s="41">
        <v>4</v>
      </c>
      <c r="G88" s="45">
        <v>315.08661417322833</v>
      </c>
      <c r="H88" s="42">
        <v>365000</v>
      </c>
      <c r="I88" s="42">
        <v>1159.7091932457786</v>
      </c>
      <c r="J88" s="41">
        <v>69</v>
      </c>
      <c r="K88" s="45">
        <v>64.099862618019557</v>
      </c>
      <c r="L88" s="42">
        <v>88119.226956521758</v>
      </c>
      <c r="M88" s="42">
        <v>1373.9169001154373</v>
      </c>
      <c r="O88" s="41" t="s">
        <v>132</v>
      </c>
      <c r="P88" s="41">
        <v>80</v>
      </c>
      <c r="Q88" s="201">
        <v>84.9</v>
      </c>
      <c r="R88" s="42">
        <v>114908</v>
      </c>
      <c r="S88" s="42">
        <v>1413</v>
      </c>
      <c r="T88" s="41">
        <v>10</v>
      </c>
      <c r="U88" s="41">
        <v>210.7</v>
      </c>
      <c r="V88" s="42">
        <v>281500</v>
      </c>
      <c r="W88" s="42">
        <v>1432</v>
      </c>
      <c r="X88" s="41">
        <v>70</v>
      </c>
      <c r="Y88" s="201">
        <v>67</v>
      </c>
      <c r="Z88" s="42">
        <v>91109</v>
      </c>
      <c r="AA88" s="42">
        <v>1410</v>
      </c>
      <c r="AC88" s="41" t="s">
        <v>132</v>
      </c>
      <c r="AD88" s="96">
        <f t="shared" si="22"/>
        <v>7</v>
      </c>
      <c r="AE88" s="93">
        <f t="shared" si="23"/>
        <v>9.0522887698564016</v>
      </c>
      <c r="AF88" s="93">
        <f t="shared" si="12"/>
        <v>11.247106728221343</v>
      </c>
      <c r="AG88" s="93">
        <f t="shared" si="13"/>
        <v>3.7308231988911733</v>
      </c>
      <c r="AH88" s="96">
        <f t="shared" si="14"/>
        <v>6</v>
      </c>
      <c r="AI88" s="93">
        <f t="shared" si="15"/>
        <v>-33.129498200719709</v>
      </c>
      <c r="AJ88" s="93">
        <f t="shared" si="16"/>
        <v>-22.876712328767123</v>
      </c>
      <c r="AK88" s="93">
        <f t="shared" si="17"/>
        <v>23.479231547017193</v>
      </c>
      <c r="AL88" s="96">
        <f t="shared" si="18"/>
        <v>1</v>
      </c>
      <c r="AM88" s="93">
        <f t="shared" si="19"/>
        <v>4.5244049886078299</v>
      </c>
      <c r="AN88" s="93">
        <f t="shared" si="20"/>
        <v>3.3928725282093133</v>
      </c>
      <c r="AO88" s="93">
        <f t="shared" si="21"/>
        <v>2.6262942017476418</v>
      </c>
    </row>
    <row r="89" spans="1:41">
      <c r="A89" s="41" t="s">
        <v>137</v>
      </c>
      <c r="B89" s="42">
        <v>1</v>
      </c>
      <c r="C89" s="43">
        <v>42.704999999999998</v>
      </c>
      <c r="D89" s="44">
        <v>40600</v>
      </c>
      <c r="E89" s="44">
        <v>950.70834796862198</v>
      </c>
      <c r="F89" s="41"/>
      <c r="G89" s="45"/>
      <c r="H89" s="42"/>
      <c r="I89" s="42"/>
      <c r="J89" s="41">
        <v>1</v>
      </c>
      <c r="K89" s="45">
        <v>42.704999999999998</v>
      </c>
      <c r="L89" s="42">
        <v>40600</v>
      </c>
      <c r="M89" s="42">
        <v>950.70834796862198</v>
      </c>
      <c r="O89" s="41" t="s">
        <v>137</v>
      </c>
      <c r="P89" s="41">
        <v>6</v>
      </c>
      <c r="Q89" s="201">
        <v>100.2</v>
      </c>
      <c r="R89" s="42">
        <v>115883</v>
      </c>
      <c r="S89" s="42">
        <v>1161</v>
      </c>
      <c r="T89" s="41" t="s">
        <v>459</v>
      </c>
      <c r="U89" s="41" t="s">
        <v>459</v>
      </c>
      <c r="V89" s="41" t="s">
        <v>460</v>
      </c>
      <c r="W89" s="41" t="s">
        <v>459</v>
      </c>
      <c r="X89" s="41">
        <v>6</v>
      </c>
      <c r="Y89" s="201">
        <v>100.2</v>
      </c>
      <c r="Z89" s="42">
        <v>115883</v>
      </c>
      <c r="AA89" s="42">
        <v>1161</v>
      </c>
      <c r="AC89" s="41" t="s">
        <v>137</v>
      </c>
      <c r="AD89" s="96">
        <f t="shared" si="22"/>
        <v>5</v>
      </c>
      <c r="AE89" s="93">
        <f t="shared" si="23"/>
        <v>134.63294696171411</v>
      </c>
      <c r="AF89" s="93">
        <f t="shared" si="12"/>
        <v>185.42610837438426</v>
      </c>
      <c r="AG89" s="93">
        <f t="shared" si="13"/>
        <v>22.119470443349748</v>
      </c>
      <c r="AH89" s="96"/>
      <c r="AI89" s="93"/>
      <c r="AJ89" s="93"/>
      <c r="AK89" s="93"/>
      <c r="AL89" s="96">
        <f t="shared" si="18"/>
        <v>5</v>
      </c>
      <c r="AM89" s="93">
        <f t="shared" si="19"/>
        <v>134.63294696171411</v>
      </c>
      <c r="AN89" s="93">
        <f t="shared" si="20"/>
        <v>185.42610837438426</v>
      </c>
      <c r="AO89" s="93">
        <f t="shared" si="21"/>
        <v>22.119470443349748</v>
      </c>
    </row>
    <row r="90" spans="1:41">
      <c r="A90" s="41" t="s">
        <v>58</v>
      </c>
      <c r="B90" s="42">
        <v>9</v>
      </c>
      <c r="C90" s="43">
        <v>115.77970253718286</v>
      </c>
      <c r="D90" s="44">
        <v>300483.33333333331</v>
      </c>
      <c r="E90" s="44">
        <v>2889.1363229983276</v>
      </c>
      <c r="F90" s="41">
        <v>8</v>
      </c>
      <c r="G90" s="45">
        <v>117.7</v>
      </c>
      <c r="H90" s="42">
        <v>310043.75</v>
      </c>
      <c r="I90" s="42">
        <v>2971.442011142271</v>
      </c>
      <c r="J90" s="41">
        <v>1</v>
      </c>
      <c r="K90" s="45">
        <v>100.41732283464567</v>
      </c>
      <c r="L90" s="42">
        <v>224000</v>
      </c>
      <c r="M90" s="42">
        <v>2230.6908178467811</v>
      </c>
      <c r="O90" s="41" t="s">
        <v>58</v>
      </c>
      <c r="P90" s="41">
        <v>28</v>
      </c>
      <c r="Q90" s="201">
        <v>90.8</v>
      </c>
      <c r="R90" s="42">
        <v>271544</v>
      </c>
      <c r="S90" s="42">
        <v>3219</v>
      </c>
      <c r="T90" s="41">
        <v>6</v>
      </c>
      <c r="U90" s="41">
        <v>113.2</v>
      </c>
      <c r="V90" s="42">
        <v>315239</v>
      </c>
      <c r="W90" s="42">
        <v>3260</v>
      </c>
      <c r="X90" s="41">
        <v>22</v>
      </c>
      <c r="Y90" s="201">
        <v>84.7</v>
      </c>
      <c r="Z90" s="42">
        <v>261613</v>
      </c>
      <c r="AA90" s="42">
        <v>3210</v>
      </c>
      <c r="AC90" s="41" t="s">
        <v>58</v>
      </c>
      <c r="AD90" s="96">
        <f t="shared" si="22"/>
        <v>19</v>
      </c>
      <c r="AE90" s="93">
        <f t="shared" si="23"/>
        <v>-21.575200134203648</v>
      </c>
      <c r="AF90" s="93">
        <f t="shared" si="12"/>
        <v>-9.6309279494148257</v>
      </c>
      <c r="AG90" s="93">
        <f t="shared" si="13"/>
        <v>11.417380148380881</v>
      </c>
      <c r="AH90" s="96">
        <f t="shared" si="14"/>
        <v>-2</v>
      </c>
      <c r="AI90" s="93">
        <f t="shared" si="15"/>
        <v>-3.8232795242141036</v>
      </c>
      <c r="AJ90" s="93">
        <f t="shared" si="16"/>
        <v>1.6756506138246621</v>
      </c>
      <c r="AK90" s="93">
        <f t="shared" si="17"/>
        <v>9.7110422406258756</v>
      </c>
      <c r="AL90" s="96">
        <f t="shared" si="18"/>
        <v>21</v>
      </c>
      <c r="AM90" s="93">
        <f t="shared" si="19"/>
        <v>-15.652003450168589</v>
      </c>
      <c r="AN90" s="93">
        <f t="shared" si="20"/>
        <v>16.791517857142857</v>
      </c>
      <c r="AO90" s="93">
        <f t="shared" si="21"/>
        <v>43.901609955005625</v>
      </c>
    </row>
    <row r="91" spans="1:41">
      <c r="A91" s="34" t="s">
        <v>295</v>
      </c>
      <c r="B91" s="39">
        <f>SUM(B92:B110)</f>
        <v>621</v>
      </c>
      <c r="C91" s="36">
        <v>87.179380508695132</v>
      </c>
      <c r="D91" s="37">
        <v>166672</v>
      </c>
      <c r="E91" s="37">
        <v>1909</v>
      </c>
      <c r="F91" s="34">
        <v>42</v>
      </c>
      <c r="G91" s="46">
        <v>207.7</v>
      </c>
      <c r="H91" s="39">
        <v>362587</v>
      </c>
      <c r="I91" s="39">
        <v>1802</v>
      </c>
      <c r="J91" s="34">
        <v>579</v>
      </c>
      <c r="K91" s="38">
        <v>78.599999999999994</v>
      </c>
      <c r="L91" s="39">
        <v>153020</v>
      </c>
      <c r="M91" s="39">
        <v>1916</v>
      </c>
      <c r="O91" s="34" t="s">
        <v>295</v>
      </c>
      <c r="P91" s="34">
        <v>717</v>
      </c>
      <c r="Q91" s="200">
        <v>96.6</v>
      </c>
      <c r="R91" s="39">
        <v>199230</v>
      </c>
      <c r="S91" s="39">
        <v>2120</v>
      </c>
      <c r="T91" s="34">
        <v>95</v>
      </c>
      <c r="U91" s="34">
        <v>165.6</v>
      </c>
      <c r="V91" s="39">
        <v>314669</v>
      </c>
      <c r="W91" s="39">
        <v>1971</v>
      </c>
      <c r="X91" s="34">
        <v>622</v>
      </c>
      <c r="Y91" s="200">
        <v>86.1</v>
      </c>
      <c r="Z91" s="39">
        <v>181412</v>
      </c>
      <c r="AA91" s="39">
        <v>2143</v>
      </c>
      <c r="AC91" s="34" t="s">
        <v>295</v>
      </c>
      <c r="AD91" s="95">
        <f t="shared" si="22"/>
        <v>96</v>
      </c>
      <c r="AE91" s="92">
        <f t="shared" si="23"/>
        <v>10.806017932606512</v>
      </c>
      <c r="AF91" s="92">
        <f t="shared" si="12"/>
        <v>19.534174906402995</v>
      </c>
      <c r="AG91" s="92">
        <f t="shared" si="13"/>
        <v>11.05290728129911</v>
      </c>
      <c r="AH91" s="95">
        <f t="shared" si="14"/>
        <v>53</v>
      </c>
      <c r="AI91" s="92">
        <f t="shared" si="15"/>
        <v>-20.269619643716901</v>
      </c>
      <c r="AJ91" s="92">
        <f t="shared" si="16"/>
        <v>-13.215586879838495</v>
      </c>
      <c r="AK91" s="92">
        <f t="shared" si="17"/>
        <v>9.3784683684794672</v>
      </c>
      <c r="AL91" s="95">
        <f t="shared" si="18"/>
        <v>43</v>
      </c>
      <c r="AM91" s="92">
        <f t="shared" si="19"/>
        <v>9.5419847328244281</v>
      </c>
      <c r="AN91" s="92">
        <f t="shared" si="20"/>
        <v>18.554437328453798</v>
      </c>
      <c r="AO91" s="92">
        <f t="shared" si="21"/>
        <v>11.847599164926931</v>
      </c>
    </row>
    <row r="92" spans="1:41">
      <c r="A92" s="41" t="s">
        <v>69</v>
      </c>
      <c r="B92" s="42">
        <v>21</v>
      </c>
      <c r="C92" s="43">
        <v>76.471215047619054</v>
      </c>
      <c r="D92" s="44">
        <v>75031.428571428565</v>
      </c>
      <c r="E92" s="44">
        <v>981.15095000681924</v>
      </c>
      <c r="F92" s="41"/>
      <c r="G92" s="45"/>
      <c r="H92" s="42"/>
      <c r="I92" s="42"/>
      <c r="J92" s="41">
        <v>21</v>
      </c>
      <c r="K92" s="45">
        <v>76.471215047619054</v>
      </c>
      <c r="L92" s="42">
        <v>75031.428571428565</v>
      </c>
      <c r="M92" s="42">
        <v>981.15095000681947</v>
      </c>
      <c r="O92" s="41" t="s">
        <v>69</v>
      </c>
      <c r="P92" s="41">
        <v>16</v>
      </c>
      <c r="Q92" s="201">
        <v>80.2</v>
      </c>
      <c r="R92" s="42">
        <v>81313</v>
      </c>
      <c r="S92" s="42">
        <v>1068</v>
      </c>
      <c r="T92" s="41" t="s">
        <v>459</v>
      </c>
      <c r="U92" s="41" t="s">
        <v>459</v>
      </c>
      <c r="V92" s="41" t="s">
        <v>460</v>
      </c>
      <c r="W92" s="41" t="s">
        <v>459</v>
      </c>
      <c r="X92" s="41">
        <v>16</v>
      </c>
      <c r="Y92" s="201">
        <v>80.2</v>
      </c>
      <c r="Z92" s="42">
        <v>81313</v>
      </c>
      <c r="AA92" s="42">
        <v>1068</v>
      </c>
      <c r="AC92" s="41" t="s">
        <v>69</v>
      </c>
      <c r="AD92" s="96">
        <f t="shared" si="22"/>
        <v>-5</v>
      </c>
      <c r="AE92" s="93">
        <f t="shared" si="23"/>
        <v>4.8760634312649707</v>
      </c>
      <c r="AF92" s="93">
        <f t="shared" si="12"/>
        <v>8.3719203381440241</v>
      </c>
      <c r="AG92" s="93">
        <f t="shared" si="13"/>
        <v>8.8517521175082319</v>
      </c>
      <c r="AH92" s="96"/>
      <c r="AI92" s="93"/>
      <c r="AJ92" s="93"/>
      <c r="AK92" s="93"/>
      <c r="AL92" s="96">
        <f t="shared" si="18"/>
        <v>-5</v>
      </c>
      <c r="AM92" s="93">
        <f t="shared" si="19"/>
        <v>4.8760634312649707</v>
      </c>
      <c r="AN92" s="93">
        <f t="shared" si="20"/>
        <v>8.3719203381440241</v>
      </c>
      <c r="AO92" s="93">
        <f t="shared" si="21"/>
        <v>8.851752117508207</v>
      </c>
    </row>
    <row r="93" spans="1:41">
      <c r="A93" s="41" t="s">
        <v>65</v>
      </c>
      <c r="B93" s="42">
        <v>62</v>
      </c>
      <c r="C93" s="43">
        <v>103.71446546095181</v>
      </c>
      <c r="D93" s="44">
        <v>204283.75409836066</v>
      </c>
      <c r="E93" s="44">
        <v>2172.859812981892</v>
      </c>
      <c r="F93" s="41">
        <v>10</v>
      </c>
      <c r="G93" s="45">
        <v>221.10870236220472</v>
      </c>
      <c r="H93" s="42">
        <v>292133.33333333331</v>
      </c>
      <c r="I93" s="42">
        <v>1644.6363658104192</v>
      </c>
      <c r="J93" s="41">
        <v>52</v>
      </c>
      <c r="K93" s="45">
        <v>81.138650672249398</v>
      </c>
      <c r="L93" s="42">
        <v>189079.01923076922</v>
      </c>
      <c r="M93" s="42">
        <v>2264.2831019154169</v>
      </c>
      <c r="O93" s="41" t="s">
        <v>65</v>
      </c>
      <c r="P93" s="41">
        <v>48</v>
      </c>
      <c r="Q93" s="201">
        <v>106.9</v>
      </c>
      <c r="R93" s="42">
        <v>239528</v>
      </c>
      <c r="S93" s="42">
        <v>2349</v>
      </c>
      <c r="T93" s="41">
        <v>16</v>
      </c>
      <c r="U93" s="41">
        <v>141</v>
      </c>
      <c r="V93" s="42">
        <v>274125</v>
      </c>
      <c r="W93" s="42">
        <v>2118</v>
      </c>
      <c r="X93" s="41">
        <v>32</v>
      </c>
      <c r="Y93" s="201">
        <v>89.9</v>
      </c>
      <c r="Z93" s="42">
        <v>222229</v>
      </c>
      <c r="AA93" s="42">
        <v>2464</v>
      </c>
      <c r="AC93" s="41" t="s">
        <v>65</v>
      </c>
      <c r="AD93" s="96">
        <f t="shared" si="22"/>
        <v>-14</v>
      </c>
      <c r="AE93" s="93">
        <f t="shared" si="23"/>
        <v>3.0714467117873117</v>
      </c>
      <c r="AF93" s="93">
        <f t="shared" si="12"/>
        <v>17.252593607942789</v>
      </c>
      <c r="AG93" s="93">
        <f t="shared" si="13"/>
        <v>8.1063760287592892</v>
      </c>
      <c r="AH93" s="96">
        <f t="shared" si="14"/>
        <v>6</v>
      </c>
      <c r="AI93" s="93">
        <f t="shared" si="15"/>
        <v>-36.230461083786871</v>
      </c>
      <c r="AJ93" s="93">
        <f t="shared" si="16"/>
        <v>-6.1644226380648046</v>
      </c>
      <c r="AK93" s="93">
        <f t="shared" si="17"/>
        <v>28.782267255553712</v>
      </c>
      <c r="AL93" s="96">
        <f t="shared" si="18"/>
        <v>-20</v>
      </c>
      <c r="AM93" s="93">
        <f t="shared" si="19"/>
        <v>10.797997323299237</v>
      </c>
      <c r="AN93" s="93">
        <f t="shared" si="20"/>
        <v>17.532342247222857</v>
      </c>
      <c r="AO93" s="93">
        <f t="shared" si="21"/>
        <v>8.8203148235146642</v>
      </c>
    </row>
    <row r="94" spans="1:41">
      <c r="A94" s="41" t="s">
        <v>60</v>
      </c>
      <c r="B94" s="42">
        <v>41</v>
      </c>
      <c r="C94" s="43">
        <v>85.811039227441285</v>
      </c>
      <c r="D94" s="44">
        <v>237853.65853658537</v>
      </c>
      <c r="E94" s="44">
        <v>2804.8360810268623</v>
      </c>
      <c r="F94" s="41"/>
      <c r="G94" s="45"/>
      <c r="H94" s="42"/>
      <c r="I94" s="42"/>
      <c r="J94" s="41">
        <v>41</v>
      </c>
      <c r="K94" s="45">
        <v>85.811039227441285</v>
      </c>
      <c r="L94" s="42">
        <v>237853.65853658537</v>
      </c>
      <c r="M94" s="42">
        <v>2804.8360810268618</v>
      </c>
      <c r="O94" s="41" t="s">
        <v>60</v>
      </c>
      <c r="P94" s="41">
        <v>75</v>
      </c>
      <c r="Q94" s="201">
        <v>86.7</v>
      </c>
      <c r="R94" s="42">
        <v>309800</v>
      </c>
      <c r="S94" s="42">
        <v>3821</v>
      </c>
      <c r="T94" s="41">
        <v>4</v>
      </c>
      <c r="U94" s="41">
        <v>231</v>
      </c>
      <c r="V94" s="42">
        <v>505000</v>
      </c>
      <c r="W94" s="42">
        <v>2186</v>
      </c>
      <c r="X94" s="41">
        <v>71</v>
      </c>
      <c r="Y94" s="201">
        <v>78.5</v>
      </c>
      <c r="Z94" s="42">
        <v>298803</v>
      </c>
      <c r="AA94" s="42">
        <v>3913</v>
      </c>
      <c r="AC94" s="41" t="s">
        <v>60</v>
      </c>
      <c r="AD94" s="96">
        <f t="shared" si="22"/>
        <v>34</v>
      </c>
      <c r="AE94" s="93">
        <f t="shared" si="23"/>
        <v>1.0359515285702774</v>
      </c>
      <c r="AF94" s="93">
        <f t="shared" si="12"/>
        <v>30.248154224774403</v>
      </c>
      <c r="AG94" s="93">
        <f t="shared" si="13"/>
        <v>36.228994836700615</v>
      </c>
      <c r="AH94" s="96">
        <f t="shared" si="14"/>
        <v>4</v>
      </c>
      <c r="AI94" s="93"/>
      <c r="AJ94" s="93"/>
      <c r="AK94" s="93"/>
      <c r="AL94" s="96">
        <f t="shared" si="18"/>
        <v>30</v>
      </c>
      <c r="AM94" s="93">
        <f t="shared" si="19"/>
        <v>-8.5199285467962333</v>
      </c>
      <c r="AN94" s="93">
        <f t="shared" si="20"/>
        <v>25.624723133716159</v>
      </c>
      <c r="AO94" s="93">
        <f t="shared" si="21"/>
        <v>39.509043914161104</v>
      </c>
    </row>
    <row r="95" spans="1:41">
      <c r="A95" s="41" t="s">
        <v>66</v>
      </c>
      <c r="B95" s="42">
        <v>4</v>
      </c>
      <c r="C95" s="43">
        <v>133.25625000000002</v>
      </c>
      <c r="D95" s="44">
        <v>158500</v>
      </c>
      <c r="E95" s="44">
        <v>1258.7790416872358</v>
      </c>
      <c r="F95" s="41">
        <v>4</v>
      </c>
      <c r="G95" s="45">
        <v>133.25625000000002</v>
      </c>
      <c r="H95" s="42">
        <v>158500</v>
      </c>
      <c r="I95" s="42">
        <v>1258.7790416872358</v>
      </c>
      <c r="J95" s="41"/>
      <c r="K95" s="45"/>
      <c r="L95" s="42"/>
      <c r="M95" s="42"/>
      <c r="O95" s="41" t="s">
        <v>66</v>
      </c>
      <c r="P95" s="41">
        <v>26</v>
      </c>
      <c r="Q95" s="201">
        <v>155.6</v>
      </c>
      <c r="R95" s="42">
        <v>202577</v>
      </c>
      <c r="S95" s="42">
        <v>1402</v>
      </c>
      <c r="T95" s="41">
        <v>22</v>
      </c>
      <c r="U95" s="41">
        <v>171.2</v>
      </c>
      <c r="V95" s="42">
        <v>211364</v>
      </c>
      <c r="W95" s="42">
        <v>1256</v>
      </c>
      <c r="X95" s="41">
        <v>4</v>
      </c>
      <c r="Y95" s="201">
        <v>69.900000000000006</v>
      </c>
      <c r="Z95" s="42">
        <v>154250</v>
      </c>
      <c r="AA95" s="42">
        <v>2206</v>
      </c>
      <c r="AC95" s="41" t="s">
        <v>66</v>
      </c>
      <c r="AD95" s="96">
        <f t="shared" si="22"/>
        <v>22</v>
      </c>
      <c r="AE95" s="93">
        <f t="shared" si="23"/>
        <v>16.76750621453025</v>
      </c>
      <c r="AF95" s="93">
        <f t="shared" si="12"/>
        <v>27.808832807570976</v>
      </c>
      <c r="AG95" s="93">
        <f t="shared" si="13"/>
        <v>11.377767945738469</v>
      </c>
      <c r="AH95" s="96">
        <f t="shared" si="14"/>
        <v>18</v>
      </c>
      <c r="AI95" s="93">
        <f t="shared" si="15"/>
        <v>28.474274189765929</v>
      </c>
      <c r="AJ95" s="93">
        <f t="shared" si="16"/>
        <v>33.35268138801262</v>
      </c>
      <c r="AK95" s="93">
        <f t="shared" si="17"/>
        <v>-0.2207727961144671</v>
      </c>
      <c r="AL95" s="96">
        <f t="shared" si="18"/>
        <v>4</v>
      </c>
      <c r="AM95" s="93"/>
      <c r="AN95" s="93"/>
      <c r="AO95" s="93"/>
    </row>
    <row r="96" spans="1:41">
      <c r="A96" s="41" t="s">
        <v>70</v>
      </c>
      <c r="B96" s="42">
        <v>31</v>
      </c>
      <c r="C96" s="43">
        <v>73.519015451612901</v>
      </c>
      <c r="D96" s="44">
        <v>50387.258064516129</v>
      </c>
      <c r="E96" s="44">
        <v>689.62688501501441</v>
      </c>
      <c r="F96" s="41"/>
      <c r="G96" s="45"/>
      <c r="H96" s="42"/>
      <c r="I96" s="42"/>
      <c r="J96" s="41">
        <v>31</v>
      </c>
      <c r="K96" s="45">
        <v>73.519015451612901</v>
      </c>
      <c r="L96" s="42">
        <v>50387.258064516129</v>
      </c>
      <c r="M96" s="42">
        <v>689.6268850150143</v>
      </c>
      <c r="O96" s="41" t="s">
        <v>70</v>
      </c>
      <c r="P96" s="41">
        <v>17</v>
      </c>
      <c r="Q96" s="201">
        <v>71.7</v>
      </c>
      <c r="R96" s="42">
        <v>52976</v>
      </c>
      <c r="S96" s="42">
        <v>771</v>
      </c>
      <c r="T96" s="41" t="s">
        <v>459</v>
      </c>
      <c r="U96" s="41" t="s">
        <v>459</v>
      </c>
      <c r="V96" s="41" t="s">
        <v>460</v>
      </c>
      <c r="W96" s="41" t="s">
        <v>459</v>
      </c>
      <c r="X96" s="41">
        <v>17</v>
      </c>
      <c r="Y96" s="201">
        <v>71.7</v>
      </c>
      <c r="Z96" s="42">
        <v>52976</v>
      </c>
      <c r="AA96" s="42">
        <v>771</v>
      </c>
      <c r="AC96" s="41" t="s">
        <v>70</v>
      </c>
      <c r="AD96" s="96">
        <f t="shared" si="22"/>
        <v>-14</v>
      </c>
      <c r="AE96" s="93">
        <f t="shared" si="23"/>
        <v>-2.4742108425133869</v>
      </c>
      <c r="AF96" s="93">
        <f t="shared" si="12"/>
        <v>5.1376916207054402</v>
      </c>
      <c r="AG96" s="93">
        <f t="shared" si="13"/>
        <v>11.799585653220865</v>
      </c>
      <c r="AH96" s="96"/>
      <c r="AI96" s="93"/>
      <c r="AJ96" s="93"/>
      <c r="AK96" s="93"/>
      <c r="AL96" s="96">
        <f t="shared" si="18"/>
        <v>-14</v>
      </c>
      <c r="AM96" s="93">
        <f t="shared" si="19"/>
        <v>-2.4742108425133869</v>
      </c>
      <c r="AN96" s="93">
        <f t="shared" si="20"/>
        <v>5.1376916207054402</v>
      </c>
      <c r="AO96" s="93">
        <f t="shared" si="21"/>
        <v>11.799585653220882</v>
      </c>
    </row>
    <row r="97" spans="1:41">
      <c r="A97" s="41" t="s">
        <v>118</v>
      </c>
      <c r="B97" s="42">
        <v>1</v>
      </c>
      <c r="C97" s="43">
        <v>91.665354330708666</v>
      </c>
      <c r="D97" s="44">
        <v>139500</v>
      </c>
      <c r="E97" s="44">
        <v>1521.8399690761498</v>
      </c>
      <c r="F97" s="41"/>
      <c r="G97" s="45"/>
      <c r="H97" s="42"/>
      <c r="I97" s="42"/>
      <c r="J97" s="41">
        <v>1</v>
      </c>
      <c r="K97" s="45">
        <v>91.665354330708666</v>
      </c>
      <c r="L97" s="42">
        <v>139500</v>
      </c>
      <c r="M97" s="42">
        <v>1521.8399690761498</v>
      </c>
      <c r="O97" s="41" t="s">
        <v>118</v>
      </c>
      <c r="P97" s="41">
        <v>1</v>
      </c>
      <c r="Q97" s="201">
        <v>91.7</v>
      </c>
      <c r="R97" s="42">
        <v>147000</v>
      </c>
      <c r="S97" s="42">
        <v>1604</v>
      </c>
      <c r="T97" s="41" t="s">
        <v>459</v>
      </c>
      <c r="U97" s="41" t="s">
        <v>459</v>
      </c>
      <c r="V97" s="41" t="s">
        <v>460</v>
      </c>
      <c r="W97" s="41" t="s">
        <v>459</v>
      </c>
      <c r="X97" s="41">
        <v>1</v>
      </c>
      <c r="Y97" s="201">
        <v>91.7</v>
      </c>
      <c r="Z97" s="42">
        <v>147000</v>
      </c>
      <c r="AA97" s="42">
        <v>1604</v>
      </c>
      <c r="AC97" s="41" t="s">
        <v>118</v>
      </c>
      <c r="AD97" s="96">
        <f t="shared" si="22"/>
        <v>0</v>
      </c>
      <c r="AE97" s="93">
        <f t="shared" si="23"/>
        <v>3.7795816690286657E-2</v>
      </c>
      <c r="AF97" s="93">
        <f t="shared" si="12"/>
        <v>5.376344086021505</v>
      </c>
      <c r="AG97" s="93">
        <f t="shared" si="13"/>
        <v>5.3987299974600056</v>
      </c>
      <c r="AH97" s="96"/>
      <c r="AI97" s="93"/>
      <c r="AJ97" s="93"/>
      <c r="AK97" s="93"/>
      <c r="AL97" s="96">
        <f t="shared" si="18"/>
        <v>0</v>
      </c>
      <c r="AM97" s="93">
        <f t="shared" si="19"/>
        <v>3.7795816690286657E-2</v>
      </c>
      <c r="AN97" s="93">
        <f t="shared" si="20"/>
        <v>5.376344086021505</v>
      </c>
      <c r="AO97" s="93">
        <f t="shared" si="21"/>
        <v>5.3987299974600056</v>
      </c>
    </row>
    <row r="98" spans="1:41">
      <c r="A98" s="41" t="s">
        <v>124</v>
      </c>
      <c r="B98" s="42">
        <v>1</v>
      </c>
      <c r="C98" s="43">
        <v>55.3</v>
      </c>
      <c r="D98" s="44">
        <v>113000</v>
      </c>
      <c r="E98" s="44">
        <v>2043.3996383363474</v>
      </c>
      <c r="F98" s="41"/>
      <c r="G98" s="45"/>
      <c r="H98" s="42"/>
      <c r="I98" s="42"/>
      <c r="J98" s="41">
        <v>1</v>
      </c>
      <c r="K98" s="45">
        <v>55.3</v>
      </c>
      <c r="L98" s="42">
        <v>113000</v>
      </c>
      <c r="M98" s="42">
        <v>2043.3996383363474</v>
      </c>
      <c r="O98" s="41" t="s">
        <v>124</v>
      </c>
      <c r="P98" s="41">
        <v>2</v>
      </c>
      <c r="Q98" s="201">
        <v>56.8</v>
      </c>
      <c r="R98" s="42">
        <v>71900</v>
      </c>
      <c r="S98" s="42">
        <v>1268</v>
      </c>
      <c r="T98" s="41" t="s">
        <v>459</v>
      </c>
      <c r="U98" s="41" t="s">
        <v>459</v>
      </c>
      <c r="V98" s="42" t="s">
        <v>460</v>
      </c>
      <c r="W98" s="42" t="s">
        <v>459</v>
      </c>
      <c r="X98" s="41">
        <v>2</v>
      </c>
      <c r="Y98" s="201">
        <v>56.8</v>
      </c>
      <c r="Z98" s="42">
        <v>71900</v>
      </c>
      <c r="AA98" s="42">
        <v>1268</v>
      </c>
      <c r="AC98" s="41" t="s">
        <v>124</v>
      </c>
      <c r="AD98" s="96">
        <f t="shared" si="22"/>
        <v>1</v>
      </c>
      <c r="AE98" s="93">
        <f t="shared" si="23"/>
        <v>2.7124773960217001</v>
      </c>
      <c r="AF98" s="93">
        <f t="shared" si="12"/>
        <v>-36.371681415929203</v>
      </c>
      <c r="AG98" s="93">
        <f t="shared" si="13"/>
        <v>-37.946548672566379</v>
      </c>
      <c r="AH98" s="96"/>
      <c r="AI98" s="93"/>
      <c r="AJ98" s="93"/>
      <c r="AK98" s="93"/>
      <c r="AL98" s="96">
        <f t="shared" si="18"/>
        <v>1</v>
      </c>
      <c r="AM98" s="93">
        <f t="shared" si="19"/>
        <v>2.7124773960217001</v>
      </c>
      <c r="AN98" s="93">
        <f t="shared" si="20"/>
        <v>-36.371681415929203</v>
      </c>
      <c r="AO98" s="93">
        <f t="shared" si="21"/>
        <v>-37.946548672566379</v>
      </c>
    </row>
    <row r="99" spans="1:41">
      <c r="A99" s="41" t="s">
        <v>119</v>
      </c>
      <c r="B99" s="42">
        <v>1</v>
      </c>
      <c r="C99" s="43">
        <v>42.377952755905511</v>
      </c>
      <c r="D99" s="44">
        <v>35100</v>
      </c>
      <c r="E99" s="44">
        <v>828.26086956521738</v>
      </c>
      <c r="F99" s="41"/>
      <c r="G99" s="45"/>
      <c r="H99" s="42"/>
      <c r="I99" s="42"/>
      <c r="J99" s="41">
        <v>1</v>
      </c>
      <c r="K99" s="45">
        <v>42.377952755905511</v>
      </c>
      <c r="L99" s="42">
        <v>35100</v>
      </c>
      <c r="M99" s="42">
        <v>828.26086956521738</v>
      </c>
      <c r="O99" s="41" t="s">
        <v>119</v>
      </c>
      <c r="P99" s="41">
        <v>2</v>
      </c>
      <c r="Q99" s="201">
        <v>101</v>
      </c>
      <c r="R99" s="42">
        <v>178945</v>
      </c>
      <c r="S99" s="42">
        <v>1737</v>
      </c>
      <c r="T99" s="41">
        <v>1</v>
      </c>
      <c r="U99" s="41">
        <v>138.19999999999999</v>
      </c>
      <c r="V99" s="42">
        <v>252890</v>
      </c>
      <c r="W99" s="42">
        <v>1830</v>
      </c>
      <c r="X99" s="41">
        <v>1</v>
      </c>
      <c r="Y99" s="201">
        <v>63.9</v>
      </c>
      <c r="Z99" s="42">
        <v>105000</v>
      </c>
      <c r="AA99" s="42">
        <v>1644</v>
      </c>
      <c r="AC99" s="41" t="s">
        <v>119</v>
      </c>
      <c r="AD99" s="96">
        <f t="shared" si="22"/>
        <v>1</v>
      </c>
      <c r="AE99" s="93">
        <f t="shared" si="23"/>
        <v>138.33147528799702</v>
      </c>
      <c r="AF99" s="93">
        <f t="shared" si="12"/>
        <v>409.81481481481478</v>
      </c>
      <c r="AG99" s="93">
        <f t="shared" si="13"/>
        <v>109.71653543307087</v>
      </c>
      <c r="AH99" s="96">
        <f t="shared" si="14"/>
        <v>1</v>
      </c>
      <c r="AI99" s="93"/>
      <c r="AJ99" s="93"/>
      <c r="AK99" s="93"/>
      <c r="AL99" s="96">
        <f t="shared" si="18"/>
        <v>0</v>
      </c>
      <c r="AM99" s="93">
        <f t="shared" si="19"/>
        <v>50.785953177257525</v>
      </c>
      <c r="AN99" s="93">
        <f t="shared" si="20"/>
        <v>199.14529914529913</v>
      </c>
      <c r="AO99" s="93">
        <f t="shared" si="21"/>
        <v>98.488188976377955</v>
      </c>
    </row>
    <row r="100" spans="1:41">
      <c r="A100" s="41" t="s">
        <v>61</v>
      </c>
      <c r="B100" s="42">
        <v>76</v>
      </c>
      <c r="C100" s="43">
        <v>76.165328486842057</v>
      </c>
      <c r="D100" s="44">
        <v>189872.23684210525</v>
      </c>
      <c r="E100" s="44">
        <v>2505.088158004829</v>
      </c>
      <c r="F100" s="41">
        <v>3</v>
      </c>
      <c r="G100" s="45">
        <v>122.58333333333333</v>
      </c>
      <c r="H100" s="42">
        <v>190096.66666666666</v>
      </c>
      <c r="I100" s="42">
        <v>1654.4150326563488</v>
      </c>
      <c r="J100" s="41">
        <v>73</v>
      </c>
      <c r="K100" s="45">
        <v>74.257739246575312</v>
      </c>
      <c r="L100" s="42">
        <v>189863.01369863015</v>
      </c>
      <c r="M100" s="42">
        <v>2540.0473275396976</v>
      </c>
      <c r="O100" s="41" t="s">
        <v>61</v>
      </c>
      <c r="P100" s="41">
        <v>73</v>
      </c>
      <c r="Q100" s="201">
        <v>90.8</v>
      </c>
      <c r="R100" s="42">
        <v>192162</v>
      </c>
      <c r="S100" s="42">
        <v>2106</v>
      </c>
      <c r="T100" s="41">
        <v>16</v>
      </c>
      <c r="U100" s="41">
        <v>117.1</v>
      </c>
      <c r="V100" s="42">
        <v>198125</v>
      </c>
      <c r="W100" s="42">
        <v>1803</v>
      </c>
      <c r="X100" s="41">
        <v>57</v>
      </c>
      <c r="Y100" s="201">
        <v>83.4</v>
      </c>
      <c r="Z100" s="42">
        <v>190427</v>
      </c>
      <c r="AA100" s="42">
        <v>2195</v>
      </c>
      <c r="AC100" s="41" t="s">
        <v>61</v>
      </c>
      <c r="AD100" s="96">
        <f t="shared" si="22"/>
        <v>-3</v>
      </c>
      <c r="AE100" s="93">
        <f t="shared" si="23"/>
        <v>19.214348318193299</v>
      </c>
      <c r="AF100" s="93">
        <f t="shared" si="12"/>
        <v>1.2059494299837412</v>
      </c>
      <c r="AG100" s="93">
        <f t="shared" si="13"/>
        <v>-15.931102333846875</v>
      </c>
      <c r="AH100" s="96"/>
      <c r="AI100" s="93">
        <f t="shared" si="15"/>
        <v>-4.4731475186947662</v>
      </c>
      <c r="AJ100" s="93">
        <f t="shared" si="16"/>
        <v>4.2232899051359887</v>
      </c>
      <c r="AK100" s="93">
        <f t="shared" si="17"/>
        <v>8.9811180635297649</v>
      </c>
      <c r="AL100" s="96">
        <f t="shared" si="18"/>
        <v>-16</v>
      </c>
      <c r="AM100" s="93">
        <f t="shared" si="19"/>
        <v>12.311525837148785</v>
      </c>
      <c r="AN100" s="93">
        <f t="shared" si="20"/>
        <v>0.29704906204905446</v>
      </c>
      <c r="AO100" s="93">
        <f t="shared" si="21"/>
        <v>-13.584287339791898</v>
      </c>
    </row>
    <row r="101" spans="1:41">
      <c r="A101" s="41" t="s">
        <v>125</v>
      </c>
      <c r="B101" s="42">
        <v>44</v>
      </c>
      <c r="C101" s="43">
        <v>74.591796814602716</v>
      </c>
      <c r="D101" s="44">
        <v>61568.409090909088</v>
      </c>
      <c r="E101" s="44">
        <v>833.45054089357222</v>
      </c>
      <c r="F101" s="41"/>
      <c r="G101" s="45"/>
      <c r="H101" s="42"/>
      <c r="I101" s="42"/>
      <c r="J101" s="41">
        <v>44</v>
      </c>
      <c r="K101" s="45">
        <v>74.591796814602773</v>
      </c>
      <c r="L101" s="42">
        <v>61568.409090909088</v>
      </c>
      <c r="M101" s="42">
        <v>833.45054089357211</v>
      </c>
      <c r="O101" s="41" t="s">
        <v>125</v>
      </c>
      <c r="P101" s="41">
        <v>38</v>
      </c>
      <c r="Q101" s="201">
        <v>75.3</v>
      </c>
      <c r="R101" s="42">
        <v>54140</v>
      </c>
      <c r="S101" s="42">
        <v>742</v>
      </c>
      <c r="T101" s="41" t="s">
        <v>459</v>
      </c>
      <c r="U101" s="41" t="s">
        <v>459</v>
      </c>
      <c r="V101" s="42" t="s">
        <v>460</v>
      </c>
      <c r="W101" s="42" t="s">
        <v>459</v>
      </c>
      <c r="X101" s="41">
        <v>38</v>
      </c>
      <c r="Y101" s="201">
        <v>75.3</v>
      </c>
      <c r="Z101" s="42">
        <v>54140</v>
      </c>
      <c r="AA101" s="42">
        <v>742</v>
      </c>
      <c r="AC101" s="41" t="s">
        <v>125</v>
      </c>
      <c r="AD101" s="96">
        <f t="shared" si="22"/>
        <v>-6</v>
      </c>
      <c r="AE101" s="93">
        <f t="shared" si="23"/>
        <v>0.94943843108849335</v>
      </c>
      <c r="AF101" s="93">
        <f t="shared" si="12"/>
        <v>-12.065293225200346</v>
      </c>
      <c r="AG101" s="93">
        <f t="shared" si="13"/>
        <v>-10.972521632240447</v>
      </c>
      <c r="AH101" s="96"/>
      <c r="AI101" s="93"/>
      <c r="AJ101" s="93"/>
      <c r="AK101" s="93"/>
      <c r="AL101" s="96">
        <f t="shared" si="18"/>
        <v>-6</v>
      </c>
      <c r="AM101" s="93">
        <f t="shared" si="19"/>
        <v>0.94943843108841641</v>
      </c>
      <c r="AN101" s="93">
        <f t="shared" si="20"/>
        <v>-12.065293225200346</v>
      </c>
      <c r="AO101" s="93">
        <f t="shared" si="21"/>
        <v>-10.972521632240435</v>
      </c>
    </row>
    <row r="102" spans="1:41">
      <c r="A102" s="41" t="s">
        <v>120</v>
      </c>
      <c r="B102" s="42">
        <v>37</v>
      </c>
      <c r="C102" s="43">
        <v>131.71384791570176</v>
      </c>
      <c r="D102" s="44">
        <v>229708.10810810811</v>
      </c>
      <c r="E102" s="44">
        <v>1748.0072101546327</v>
      </c>
      <c r="F102" s="41">
        <v>10</v>
      </c>
      <c r="G102" s="45">
        <v>202.8424929133858</v>
      </c>
      <c r="H102" s="42">
        <v>395000</v>
      </c>
      <c r="I102" s="42">
        <v>1963.9012067049384</v>
      </c>
      <c r="J102" s="41">
        <v>27</v>
      </c>
      <c r="K102" s="45">
        <v>102.07691250000001</v>
      </c>
      <c r="L102" s="42">
        <v>168488.88888888888</v>
      </c>
      <c r="M102" s="42">
        <v>1658.0513782586706</v>
      </c>
      <c r="O102" s="41" t="s">
        <v>120</v>
      </c>
      <c r="P102" s="41">
        <v>60</v>
      </c>
      <c r="Q102" s="201">
        <v>128.6</v>
      </c>
      <c r="R102" s="42">
        <v>245155</v>
      </c>
      <c r="S102" s="42">
        <v>1933</v>
      </c>
      <c r="T102" s="41">
        <v>15</v>
      </c>
      <c r="U102" s="41">
        <v>177.6</v>
      </c>
      <c r="V102" s="42">
        <v>376000</v>
      </c>
      <c r="W102" s="42">
        <v>2293</v>
      </c>
      <c r="X102" s="41">
        <v>45</v>
      </c>
      <c r="Y102" s="201">
        <v>112.3</v>
      </c>
      <c r="Z102" s="42">
        <v>201540</v>
      </c>
      <c r="AA102" s="42">
        <v>1813</v>
      </c>
      <c r="AC102" s="41" t="s">
        <v>120</v>
      </c>
      <c r="AD102" s="96">
        <f t="shared" si="22"/>
        <v>23</v>
      </c>
      <c r="AE102" s="93">
        <f t="shared" si="23"/>
        <v>-2.3641006355646548</v>
      </c>
      <c r="AF102" s="93">
        <f t="shared" si="12"/>
        <v>6.7245740775602414</v>
      </c>
      <c r="AG102" s="93">
        <f t="shared" si="13"/>
        <v>10.58306789415373</v>
      </c>
      <c r="AH102" s="96"/>
      <c r="AI102" s="93">
        <f t="shared" si="15"/>
        <v>-12.44438113081385</v>
      </c>
      <c r="AJ102" s="93">
        <f t="shared" si="16"/>
        <v>-4.8101265822784809</v>
      </c>
      <c r="AK102" s="93">
        <f t="shared" si="17"/>
        <v>16.757400635606729</v>
      </c>
      <c r="AL102" s="96">
        <f t="shared" si="18"/>
        <v>18</v>
      </c>
      <c r="AM102" s="93">
        <f t="shared" si="19"/>
        <v>10.015082989505576</v>
      </c>
      <c r="AN102" s="93">
        <f t="shared" si="20"/>
        <v>19.616196254286479</v>
      </c>
      <c r="AO102" s="93">
        <f t="shared" si="21"/>
        <v>9.3452243864759179</v>
      </c>
    </row>
    <row r="103" spans="1:41">
      <c r="A103" s="41" t="s">
        <v>62</v>
      </c>
      <c r="B103" s="42">
        <v>27</v>
      </c>
      <c r="C103" s="43">
        <v>162.70900151851851</v>
      </c>
      <c r="D103" s="44">
        <v>315074.0740740741</v>
      </c>
      <c r="E103" s="44">
        <v>1967.357905349945</v>
      </c>
      <c r="F103" s="41">
        <v>11</v>
      </c>
      <c r="G103" s="45">
        <v>250.36747727272726</v>
      </c>
      <c r="H103" s="42">
        <v>495000</v>
      </c>
      <c r="I103" s="42">
        <v>1977.23109066302</v>
      </c>
      <c r="J103" s="41">
        <v>16</v>
      </c>
      <c r="K103" s="45">
        <v>102.44379943750002</v>
      </c>
      <c r="L103" s="42">
        <v>191375</v>
      </c>
      <c r="M103" s="42">
        <v>1960.5700904472053</v>
      </c>
      <c r="O103" s="41" t="s">
        <v>62</v>
      </c>
      <c r="P103" s="41">
        <v>44</v>
      </c>
      <c r="Q103" s="201">
        <v>124.2</v>
      </c>
      <c r="R103" s="42">
        <v>274274</v>
      </c>
      <c r="S103" s="42">
        <v>2461</v>
      </c>
      <c r="T103" s="41">
        <v>7</v>
      </c>
      <c r="U103" s="41">
        <v>250.7</v>
      </c>
      <c r="V103" s="42">
        <v>495000</v>
      </c>
      <c r="W103" s="42">
        <v>1974</v>
      </c>
      <c r="X103" s="41">
        <v>37</v>
      </c>
      <c r="Y103" s="201">
        <v>100.3</v>
      </c>
      <c r="Z103" s="42">
        <v>219093</v>
      </c>
      <c r="AA103" s="42">
        <v>2582</v>
      </c>
      <c r="AC103" s="41" t="s">
        <v>62</v>
      </c>
      <c r="AD103" s="96">
        <f t="shared" si="22"/>
        <v>17</v>
      </c>
      <c r="AE103" s="93">
        <f t="shared" si="23"/>
        <v>-23.667406940688313</v>
      </c>
      <c r="AF103" s="93">
        <f t="shared" si="12"/>
        <v>-12.949359351122613</v>
      </c>
      <c r="AG103" s="93">
        <f t="shared" si="13"/>
        <v>25.091626353683122</v>
      </c>
      <c r="AH103" s="96">
        <f t="shared" si="14"/>
        <v>-4</v>
      </c>
      <c r="AI103" s="93">
        <f t="shared" si="15"/>
        <v>0.13281386659917982</v>
      </c>
      <c r="AJ103" s="93">
        <f t="shared" si="16"/>
        <v>0</v>
      </c>
      <c r="AK103" s="93">
        <f t="shared" si="17"/>
        <v>-0.16341492293329088</v>
      </c>
      <c r="AL103" s="96">
        <f t="shared" si="18"/>
        <v>21</v>
      </c>
      <c r="AM103" s="93">
        <f t="shared" si="19"/>
        <v>-2.0926590474691769</v>
      </c>
      <c r="AN103" s="93">
        <f t="shared" si="20"/>
        <v>14.48360548661006</v>
      </c>
      <c r="AO103" s="93">
        <f t="shared" si="21"/>
        <v>31.696388340344761</v>
      </c>
    </row>
    <row r="104" spans="1:41">
      <c r="A104" s="41" t="s">
        <v>71</v>
      </c>
      <c r="B104" s="42">
        <v>14</v>
      </c>
      <c r="C104" s="43">
        <v>70.62015112485939</v>
      </c>
      <c r="D104" s="44">
        <v>71057.142857142855</v>
      </c>
      <c r="E104" s="44">
        <v>1013.6814296037019</v>
      </c>
      <c r="F104" s="41"/>
      <c r="G104" s="45"/>
      <c r="H104" s="42"/>
      <c r="I104" s="42"/>
      <c r="J104" s="41">
        <v>14</v>
      </c>
      <c r="K104" s="45">
        <v>70.620151124859404</v>
      </c>
      <c r="L104" s="42">
        <v>71057.142857142855</v>
      </c>
      <c r="M104" s="42">
        <v>1013.6814296037019</v>
      </c>
      <c r="O104" s="41" t="s">
        <v>71</v>
      </c>
      <c r="P104" s="41">
        <v>13</v>
      </c>
      <c r="Q104" s="201">
        <v>54.9</v>
      </c>
      <c r="R104" s="42">
        <v>75778</v>
      </c>
      <c r="S104" s="42">
        <v>1435</v>
      </c>
      <c r="T104" s="41" t="s">
        <v>459</v>
      </c>
      <c r="U104" s="41" t="s">
        <v>459</v>
      </c>
      <c r="V104" s="42" t="s">
        <v>460</v>
      </c>
      <c r="W104" s="42" t="s">
        <v>459</v>
      </c>
      <c r="X104" s="41">
        <v>13</v>
      </c>
      <c r="Y104" s="201">
        <v>54.9</v>
      </c>
      <c r="Z104" s="42">
        <v>75778</v>
      </c>
      <c r="AA104" s="42">
        <v>1435</v>
      </c>
      <c r="AC104" s="41" t="s">
        <v>71</v>
      </c>
      <c r="AD104" s="96">
        <f t="shared" si="22"/>
        <v>-1</v>
      </c>
      <c r="AE104" s="93">
        <f t="shared" si="23"/>
        <v>-22.260149368790653</v>
      </c>
      <c r="AF104" s="93">
        <f t="shared" si="12"/>
        <v>6.6437474869320496</v>
      </c>
      <c r="AG104" s="93">
        <f t="shared" si="13"/>
        <v>41.56321286866352</v>
      </c>
      <c r="AH104" s="96"/>
      <c r="AI104" s="93"/>
      <c r="AJ104" s="93"/>
      <c r="AK104" s="93"/>
      <c r="AL104" s="96">
        <f t="shared" si="18"/>
        <v>-1</v>
      </c>
      <c r="AM104" s="93">
        <f t="shared" si="19"/>
        <v>-22.260149368790668</v>
      </c>
      <c r="AN104" s="93">
        <f t="shared" si="20"/>
        <v>6.6437474869320496</v>
      </c>
      <c r="AO104" s="93">
        <f t="shared" si="21"/>
        <v>41.56321286866352</v>
      </c>
    </row>
    <row r="105" spans="1:41">
      <c r="A105" s="41" t="s">
        <v>121</v>
      </c>
      <c r="B105" s="42">
        <v>100</v>
      </c>
      <c r="C105" s="43">
        <v>83.272021135791789</v>
      </c>
      <c r="D105" s="44">
        <v>223579.78723404257</v>
      </c>
      <c r="E105" s="44">
        <v>2687.7373549978852</v>
      </c>
      <c r="F105" s="41">
        <v>2</v>
      </c>
      <c r="G105" s="45">
        <v>252.01</v>
      </c>
      <c r="H105" s="42">
        <v>700000</v>
      </c>
      <c r="I105" s="42">
        <v>2777.667552874886</v>
      </c>
      <c r="J105" s="41">
        <v>98</v>
      </c>
      <c r="K105" s="45">
        <v>81.550205024932538</v>
      </c>
      <c r="L105" s="42">
        <v>218456.98924731184</v>
      </c>
      <c r="M105" s="42">
        <v>2686.7703636228644</v>
      </c>
      <c r="O105" s="41" t="s">
        <v>121</v>
      </c>
      <c r="P105" s="41">
        <v>107</v>
      </c>
      <c r="Q105" s="201">
        <v>87.9</v>
      </c>
      <c r="R105" s="42">
        <v>212110</v>
      </c>
      <c r="S105" s="42">
        <v>2456</v>
      </c>
      <c r="T105" s="41">
        <v>1</v>
      </c>
      <c r="U105" s="41" t="s">
        <v>459</v>
      </c>
      <c r="V105" s="41" t="s">
        <v>460</v>
      </c>
      <c r="W105" s="41" t="s">
        <v>459</v>
      </c>
      <c r="X105" s="41">
        <v>106</v>
      </c>
      <c r="Y105" s="201">
        <v>87.9</v>
      </c>
      <c r="Z105" s="42">
        <v>212110</v>
      </c>
      <c r="AA105" s="42">
        <v>2456</v>
      </c>
      <c r="AC105" s="41" t="s">
        <v>121</v>
      </c>
      <c r="AD105" s="96">
        <f t="shared" si="22"/>
        <v>7</v>
      </c>
      <c r="AE105" s="93">
        <f t="shared" si="23"/>
        <v>5.5576636679219851</v>
      </c>
      <c r="AF105" s="93">
        <f t="shared" si="12"/>
        <v>-5.1300644731520535</v>
      </c>
      <c r="AG105" s="93">
        <f t="shared" si="13"/>
        <v>-8.6220238211507656</v>
      </c>
      <c r="AH105" s="96"/>
      <c r="AI105" s="93"/>
      <c r="AJ105" s="93"/>
      <c r="AK105" s="93"/>
      <c r="AL105" s="96">
        <f t="shared" si="18"/>
        <v>8</v>
      </c>
      <c r="AM105" s="93">
        <f t="shared" si="19"/>
        <v>7.7863629810938306</v>
      </c>
      <c r="AN105" s="93">
        <f t="shared" si="20"/>
        <v>-2.9053724804961529</v>
      </c>
      <c r="AO105" s="93">
        <f t="shared" si="21"/>
        <v>-8.589136114769838</v>
      </c>
    </row>
    <row r="106" spans="1:41">
      <c r="A106" s="41" t="s">
        <v>63</v>
      </c>
      <c r="B106" s="42">
        <v>53</v>
      </c>
      <c r="C106" s="43">
        <v>90.355635919625612</v>
      </c>
      <c r="D106" s="44">
        <v>174268.56603773584</v>
      </c>
      <c r="E106" s="44">
        <v>1951.6129137725195</v>
      </c>
      <c r="F106" s="41">
        <v>2</v>
      </c>
      <c r="G106" s="45">
        <v>185</v>
      </c>
      <c r="H106" s="42">
        <v>287500</v>
      </c>
      <c r="I106" s="42">
        <v>1554.0540540540542</v>
      </c>
      <c r="J106" s="41">
        <v>51</v>
      </c>
      <c r="K106" s="45">
        <v>86.644092230199178</v>
      </c>
      <c r="L106" s="42">
        <v>169828.11764705883</v>
      </c>
      <c r="M106" s="42">
        <v>1967.2034572908908</v>
      </c>
      <c r="O106" s="41" t="s">
        <v>63</v>
      </c>
      <c r="P106" s="41">
        <v>35</v>
      </c>
      <c r="Q106" s="201">
        <v>92.9</v>
      </c>
      <c r="R106" s="42">
        <v>175700</v>
      </c>
      <c r="S106" s="42">
        <v>1966</v>
      </c>
      <c r="T106" s="41">
        <v>2</v>
      </c>
      <c r="U106" s="41">
        <v>185</v>
      </c>
      <c r="V106" s="42">
        <v>287500</v>
      </c>
      <c r="W106" s="42">
        <v>1554</v>
      </c>
      <c r="X106" s="41">
        <v>33</v>
      </c>
      <c r="Y106" s="201">
        <v>87.3</v>
      </c>
      <c r="Z106" s="42">
        <v>168924</v>
      </c>
      <c r="AA106" s="42">
        <v>1991</v>
      </c>
      <c r="AC106" s="41" t="s">
        <v>63</v>
      </c>
      <c r="AD106" s="96">
        <f t="shared" si="22"/>
        <v>-18</v>
      </c>
      <c r="AE106" s="93">
        <f t="shared" si="23"/>
        <v>2.8159439690488051</v>
      </c>
      <c r="AF106" s="93">
        <f t="shared" si="12"/>
        <v>0.82139538690769731</v>
      </c>
      <c r="AG106" s="93">
        <f t="shared" si="13"/>
        <v>0.73718953825069111</v>
      </c>
      <c r="AH106" s="96"/>
      <c r="AI106" s="93">
        <f t="shared" si="15"/>
        <v>0</v>
      </c>
      <c r="AJ106" s="93">
        <f t="shared" si="16"/>
        <v>0</v>
      </c>
      <c r="AK106" s="93">
        <f t="shared" si="17"/>
        <v>-3.4782608695731257E-3</v>
      </c>
      <c r="AL106" s="96">
        <f t="shared" si="18"/>
        <v>-18</v>
      </c>
      <c r="AM106" s="93">
        <f t="shared" si="19"/>
        <v>0.75701384008753869</v>
      </c>
      <c r="AN106" s="93">
        <f t="shared" si="20"/>
        <v>-0.53237217699002348</v>
      </c>
      <c r="AO106" s="93">
        <f t="shared" si="21"/>
        <v>1.209663526205891</v>
      </c>
    </row>
    <row r="107" spans="1:41">
      <c r="A107" s="41" t="s">
        <v>126</v>
      </c>
      <c r="B107" s="42">
        <v>24</v>
      </c>
      <c r="C107" s="43">
        <v>79.587393963254598</v>
      </c>
      <c r="D107" s="44">
        <v>114517.25</v>
      </c>
      <c r="E107" s="44">
        <v>1441.0938507989088</v>
      </c>
      <c r="F107" s="41"/>
      <c r="G107" s="45"/>
      <c r="H107" s="42"/>
      <c r="I107" s="42"/>
      <c r="J107" s="41">
        <v>24</v>
      </c>
      <c r="K107" s="45">
        <v>79.587393963254598</v>
      </c>
      <c r="L107" s="42">
        <v>114517.25</v>
      </c>
      <c r="M107" s="42">
        <v>1441.0938507989088</v>
      </c>
      <c r="O107" s="41" t="s">
        <v>126</v>
      </c>
      <c r="P107" s="41">
        <v>79</v>
      </c>
      <c r="Q107" s="201">
        <v>103.8</v>
      </c>
      <c r="R107" s="42">
        <v>184978</v>
      </c>
      <c r="S107" s="42">
        <v>1783</v>
      </c>
      <c r="T107" s="41" t="s">
        <v>459</v>
      </c>
      <c r="U107" s="41" t="s">
        <v>459</v>
      </c>
      <c r="V107" s="42" t="s">
        <v>460</v>
      </c>
      <c r="W107" s="42" t="s">
        <v>459</v>
      </c>
      <c r="X107" s="41">
        <v>79</v>
      </c>
      <c r="Y107" s="201">
        <v>103.8</v>
      </c>
      <c r="Z107" s="42">
        <v>184978</v>
      </c>
      <c r="AA107" s="42">
        <v>1783</v>
      </c>
      <c r="AC107" s="41" t="s">
        <v>126</v>
      </c>
      <c r="AD107" s="96">
        <f t="shared" si="22"/>
        <v>55</v>
      </c>
      <c r="AE107" s="93">
        <f t="shared" si="23"/>
        <v>30.422664734975907</v>
      </c>
      <c r="AF107" s="93">
        <f t="shared" si="12"/>
        <v>61.528503347748916</v>
      </c>
      <c r="AG107" s="93">
        <f t="shared" si="13"/>
        <v>23.725460282239528</v>
      </c>
      <c r="AH107" s="96"/>
      <c r="AI107" s="93"/>
      <c r="AJ107" s="93"/>
      <c r="AK107" s="93"/>
      <c r="AL107" s="96">
        <f t="shared" si="18"/>
        <v>55</v>
      </c>
      <c r="AM107" s="93">
        <f t="shared" si="19"/>
        <v>30.422664734975907</v>
      </c>
      <c r="AN107" s="93">
        <f t="shared" si="20"/>
        <v>61.528503347748916</v>
      </c>
      <c r="AO107" s="93">
        <f t="shared" si="21"/>
        <v>23.725460282239528</v>
      </c>
    </row>
    <row r="108" spans="1:41">
      <c r="A108" s="41" t="s">
        <v>122</v>
      </c>
      <c r="B108" s="42">
        <v>19</v>
      </c>
      <c r="C108" s="43">
        <v>68.987631578947372</v>
      </c>
      <c r="D108" s="44">
        <v>68313.68421052632</v>
      </c>
      <c r="E108" s="44">
        <v>1042.717414547551</v>
      </c>
      <c r="F108" s="41"/>
      <c r="G108" s="45"/>
      <c r="H108" s="42"/>
      <c r="I108" s="42"/>
      <c r="J108" s="41">
        <v>19</v>
      </c>
      <c r="K108" s="45">
        <v>68.987631578947372</v>
      </c>
      <c r="L108" s="42">
        <v>68313.68421052632</v>
      </c>
      <c r="M108" s="42">
        <v>1042.7174145475508</v>
      </c>
      <c r="O108" s="41" t="s">
        <v>122</v>
      </c>
      <c r="P108" s="41">
        <v>3</v>
      </c>
      <c r="Q108" s="201">
        <v>54.3</v>
      </c>
      <c r="R108" s="42">
        <v>52633</v>
      </c>
      <c r="S108" s="42">
        <v>975</v>
      </c>
      <c r="T108" s="41" t="s">
        <v>459</v>
      </c>
      <c r="U108" s="41" t="s">
        <v>459</v>
      </c>
      <c r="V108" s="41" t="s">
        <v>460</v>
      </c>
      <c r="W108" s="41" t="s">
        <v>459</v>
      </c>
      <c r="X108" s="41">
        <v>3</v>
      </c>
      <c r="Y108" s="201">
        <v>54.3</v>
      </c>
      <c r="Z108" s="42">
        <v>52633</v>
      </c>
      <c r="AA108" s="42">
        <v>975</v>
      </c>
      <c r="AC108" s="41" t="s">
        <v>122</v>
      </c>
      <c r="AD108" s="96">
        <f t="shared" si="22"/>
        <v>-16</v>
      </c>
      <c r="AE108" s="93">
        <f t="shared" si="23"/>
        <v>-21.290238906287559</v>
      </c>
      <c r="AF108" s="93">
        <f t="shared" si="12"/>
        <v>-22.953943110727611</v>
      </c>
      <c r="AG108" s="93">
        <f t="shared" si="13"/>
        <v>-6.4943208584403003</v>
      </c>
      <c r="AH108" s="96"/>
      <c r="AI108" s="93"/>
      <c r="AJ108" s="93"/>
      <c r="AK108" s="93"/>
      <c r="AL108" s="96">
        <f t="shared" si="18"/>
        <v>-16</v>
      </c>
      <c r="AM108" s="93">
        <f t="shared" si="19"/>
        <v>-21.290238906287559</v>
      </c>
      <c r="AN108" s="93">
        <f t="shared" si="20"/>
        <v>-22.953943110727611</v>
      </c>
      <c r="AO108" s="93">
        <f t="shared" si="21"/>
        <v>-6.494320858440279</v>
      </c>
    </row>
    <row r="109" spans="1:41">
      <c r="A109" s="41" t="s">
        <v>67</v>
      </c>
      <c r="B109" s="42">
        <v>51</v>
      </c>
      <c r="C109" s="43">
        <v>58.357866666666659</v>
      </c>
      <c r="D109" s="44">
        <v>89794.588235294112</v>
      </c>
      <c r="E109" s="44">
        <v>1494.5983596039725</v>
      </c>
      <c r="F109" s="41"/>
      <c r="G109" s="45"/>
      <c r="H109" s="42"/>
      <c r="I109" s="42"/>
      <c r="J109" s="41">
        <v>51</v>
      </c>
      <c r="K109" s="45">
        <v>58.357866666666681</v>
      </c>
      <c r="L109" s="42">
        <v>89794.588235294112</v>
      </c>
      <c r="M109" s="42">
        <v>1494.5983596039721</v>
      </c>
      <c r="O109" s="41" t="s">
        <v>67</v>
      </c>
      <c r="P109" s="41">
        <v>71</v>
      </c>
      <c r="Q109" s="201">
        <v>79</v>
      </c>
      <c r="R109" s="42">
        <v>168738</v>
      </c>
      <c r="S109" s="42">
        <v>1919</v>
      </c>
      <c r="T109" s="41">
        <v>11</v>
      </c>
      <c r="U109" s="41">
        <v>165.4</v>
      </c>
      <c r="V109" s="42">
        <v>492727</v>
      </c>
      <c r="W109" s="42">
        <v>3001</v>
      </c>
      <c r="X109" s="41">
        <v>60</v>
      </c>
      <c r="Y109" s="201">
        <v>63.1</v>
      </c>
      <c r="Z109" s="42">
        <v>109340</v>
      </c>
      <c r="AA109" s="42">
        <v>1721</v>
      </c>
      <c r="AC109" s="41" t="s">
        <v>67</v>
      </c>
      <c r="AD109" s="96">
        <f t="shared" si="22"/>
        <v>20</v>
      </c>
      <c r="AE109" s="93">
        <f t="shared" si="23"/>
        <v>35.371637985395878</v>
      </c>
      <c r="AF109" s="93">
        <f t="shared" si="12"/>
        <v>87.915556289256287</v>
      </c>
      <c r="AG109" s="93">
        <f t="shared" si="13"/>
        <v>28.395698260265874</v>
      </c>
      <c r="AH109" s="96"/>
      <c r="AI109" s="93"/>
      <c r="AJ109" s="93"/>
      <c r="AK109" s="93"/>
      <c r="AL109" s="96">
        <f t="shared" si="18"/>
        <v>9</v>
      </c>
      <c r="AM109" s="93">
        <f t="shared" si="19"/>
        <v>8.1259538845376795</v>
      </c>
      <c r="AN109" s="93">
        <f t="shared" si="20"/>
        <v>21.766803711477444</v>
      </c>
      <c r="AO109" s="93">
        <f t="shared" si="21"/>
        <v>15.14799203018115</v>
      </c>
    </row>
    <row r="110" spans="1:41">
      <c r="A110" s="41" t="s">
        <v>123</v>
      </c>
      <c r="B110" s="42">
        <v>14</v>
      </c>
      <c r="C110" s="43">
        <v>76.26332142857143</v>
      </c>
      <c r="D110" s="44">
        <v>146087.14285714287</v>
      </c>
      <c r="E110" s="44">
        <v>1908.8444360418073</v>
      </c>
      <c r="F110" s="41"/>
      <c r="G110" s="45"/>
      <c r="H110" s="42"/>
      <c r="I110" s="42"/>
      <c r="J110" s="41">
        <v>14</v>
      </c>
      <c r="K110" s="45">
        <v>76.26332142857143</v>
      </c>
      <c r="L110" s="42">
        <v>146087.14285714287</v>
      </c>
      <c r="M110" s="42">
        <v>1908.8444360418073</v>
      </c>
      <c r="O110" s="41" t="s">
        <v>123</v>
      </c>
      <c r="P110" s="41">
        <v>7</v>
      </c>
      <c r="Q110" s="201">
        <v>91.1</v>
      </c>
      <c r="R110" s="42">
        <v>179114</v>
      </c>
      <c r="S110" s="42">
        <v>1969</v>
      </c>
      <c r="T110" s="41" t="s">
        <v>459</v>
      </c>
      <c r="U110" s="41" t="s">
        <v>459</v>
      </c>
      <c r="V110" s="42" t="s">
        <v>460</v>
      </c>
      <c r="W110" s="42" t="s">
        <v>459</v>
      </c>
      <c r="X110" s="41">
        <v>7</v>
      </c>
      <c r="Y110" s="201">
        <v>91.1</v>
      </c>
      <c r="Z110" s="42">
        <v>179114</v>
      </c>
      <c r="AA110" s="42">
        <v>1969</v>
      </c>
      <c r="AC110" s="41" t="s">
        <v>123</v>
      </c>
      <c r="AD110" s="96">
        <f t="shared" si="22"/>
        <v>-7</v>
      </c>
      <c r="AE110" s="93">
        <f t="shared" si="23"/>
        <v>19.454540260647661</v>
      </c>
      <c r="AF110" s="93">
        <f t="shared" si="12"/>
        <v>22.607641231750119</v>
      </c>
      <c r="AG110" s="93">
        <f t="shared" si="13"/>
        <v>3.1514125940473021</v>
      </c>
      <c r="AH110" s="96"/>
      <c r="AI110" s="93"/>
      <c r="AJ110" s="93"/>
      <c r="AK110" s="93"/>
      <c r="AL110" s="96">
        <f t="shared" si="18"/>
        <v>-7</v>
      </c>
      <c r="AM110" s="93">
        <f t="shared" si="19"/>
        <v>19.454540260647661</v>
      </c>
      <c r="AN110" s="93">
        <f t="shared" si="20"/>
        <v>22.607641231750119</v>
      </c>
      <c r="AO110" s="93">
        <f t="shared" si="21"/>
        <v>3.1514125940473021</v>
      </c>
    </row>
    <row r="111" spans="1:41">
      <c r="B111" s="47"/>
    </row>
    <row r="112" spans="1:41">
      <c r="B112" s="47"/>
    </row>
  </sheetData>
  <mergeCells count="12">
    <mergeCell ref="AD1:AO1"/>
    <mergeCell ref="AD2:AG2"/>
    <mergeCell ref="AH2:AK2"/>
    <mergeCell ref="AL2:AO2"/>
    <mergeCell ref="B1:M1"/>
    <mergeCell ref="B2:E2"/>
    <mergeCell ref="F2:I2"/>
    <mergeCell ref="J2:M2"/>
    <mergeCell ref="P1:AA1"/>
    <mergeCell ref="P2:S2"/>
    <mergeCell ref="T2:W2"/>
    <mergeCell ref="X2:AA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Nombre</vt:lpstr>
      <vt:lpstr>Resum</vt:lpstr>
      <vt:lpstr>Preu</vt:lpstr>
      <vt:lpstr>Superfície</vt:lpstr>
      <vt:lpstr>Preu - m2</vt:lpstr>
      <vt:lpstr>Àmbits territorials</vt:lpstr>
      <vt:lpstr>BCN+districtes+barris</vt:lpstr>
      <vt:lpstr>Corones-Àmbits tur 2018-19</vt:lpstr>
      <vt:lpstr>Municipis 2018-2019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Flamarich</dc:creator>
  <cp:lastModifiedBy>ruben</cp:lastModifiedBy>
  <dcterms:created xsi:type="dcterms:W3CDTF">2019-09-26T08:46:57Z</dcterms:created>
  <dcterms:modified xsi:type="dcterms:W3CDTF">2023-04-09T09:27:29Z</dcterms:modified>
</cp:coreProperties>
</file>