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ana.APCE\Dropbox\Estudi d'oferta\2023\1S 2023\"/>
    </mc:Choice>
  </mc:AlternateContent>
  <xr:revisionPtr revIDLastSave="0" documentId="13_ncr:1_{9A623A69-CE3C-4BE6-9E8E-0A9F89534BD8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10" sheetId="1" r:id="rId1"/>
    <sheet name="10B" sheetId="5" r:id="rId2"/>
    <sheet name="10C" sheetId="6" r:id="rId3"/>
    <sheet name="12" sheetId="31" r:id="rId4"/>
    <sheet name="16" sheetId="16" r:id="rId5"/>
    <sheet name="20" sheetId="32" r:id="rId6"/>
    <sheet name="24" sheetId="35" r:id="rId7"/>
    <sheet name="25" sheetId="53" r:id="rId8"/>
    <sheet name="29" sheetId="37" r:id="rId9"/>
    <sheet name="31" sheetId="49" r:id="rId10"/>
    <sheet name="34" sheetId="39" r:id="rId11"/>
    <sheet name="38" sheetId="45" r:id="rId12"/>
    <sheet name="39" sheetId="54" r:id="rId13"/>
    <sheet name="43" sheetId="50" r:id="rId14"/>
    <sheet name="47" sheetId="51" r:id="rId15"/>
    <sheet name="52" sheetId="41" r:id="rId16"/>
    <sheet name="53" sheetId="42" r:id="rId17"/>
    <sheet name="56" sheetId="52" r:id="rId18"/>
    <sheet name="60" sheetId="43" r:id="rId19"/>
    <sheet name="61" sheetId="44" r:id="rId2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9" i="45" l="1"/>
  <c r="S9" i="45"/>
  <c r="R9" i="45"/>
  <c r="Q9" i="45"/>
  <c r="O9" i="45"/>
  <c r="N9" i="45"/>
  <c r="M9" i="45"/>
  <c r="L9" i="45"/>
  <c r="T8" i="45"/>
  <c r="S8" i="45"/>
  <c r="R8" i="45"/>
  <c r="Q8" i="45"/>
  <c r="O8" i="45"/>
  <c r="N8" i="45"/>
  <c r="M8" i="45"/>
  <c r="L8" i="45"/>
  <c r="T7" i="45"/>
  <c r="S7" i="45"/>
  <c r="R7" i="45"/>
  <c r="Q7" i="45"/>
  <c r="O7" i="45"/>
  <c r="N7" i="45"/>
  <c r="M7" i="45"/>
  <c r="L7" i="45"/>
  <c r="T6" i="45"/>
  <c r="S6" i="45"/>
  <c r="R6" i="45"/>
  <c r="Q6" i="45"/>
  <c r="O6" i="45"/>
  <c r="N6" i="45"/>
  <c r="M6" i="45"/>
  <c r="L6" i="45"/>
  <c r="T5" i="45"/>
  <c r="S5" i="45"/>
  <c r="R5" i="45"/>
  <c r="Q5" i="45"/>
  <c r="O5" i="45"/>
  <c r="N5" i="45"/>
  <c r="M5" i="45"/>
  <c r="L5" i="45"/>
  <c r="T4" i="45"/>
  <c r="S4" i="45"/>
  <c r="R4" i="45"/>
  <c r="Q4" i="45"/>
  <c r="O4" i="45"/>
  <c r="N4" i="45"/>
  <c r="M4" i="45"/>
  <c r="L4" i="45"/>
  <c r="T3" i="45"/>
  <c r="S3" i="45"/>
  <c r="R3" i="45"/>
  <c r="Q3" i="45"/>
  <c r="O3" i="45"/>
  <c r="N3" i="45"/>
  <c r="M3" i="45"/>
  <c r="L3" i="45"/>
  <c r="I126" i="39"/>
  <c r="H126" i="39"/>
  <c r="I125" i="39"/>
  <c r="H125" i="39"/>
  <c r="I124" i="39"/>
  <c r="H124" i="39"/>
  <c r="I123" i="39"/>
  <c r="H123" i="39"/>
  <c r="I122" i="39"/>
  <c r="H122" i="39"/>
  <c r="I121" i="39"/>
  <c r="H121" i="39"/>
  <c r="I120" i="39"/>
  <c r="H120" i="39"/>
  <c r="I119" i="39"/>
  <c r="H119" i="39"/>
  <c r="I118" i="39"/>
  <c r="H118" i="39"/>
  <c r="I117" i="39"/>
  <c r="H117" i="39"/>
  <c r="I116" i="39"/>
  <c r="H116" i="39"/>
  <c r="I115" i="39"/>
  <c r="H115" i="39"/>
  <c r="I114" i="39"/>
  <c r="H114" i="39"/>
  <c r="I113" i="39"/>
  <c r="H113" i="39"/>
  <c r="I112" i="39"/>
  <c r="H112" i="39"/>
  <c r="I111" i="39"/>
  <c r="H111" i="39"/>
  <c r="I110" i="39"/>
  <c r="H110" i="39"/>
  <c r="I109" i="39"/>
  <c r="H109" i="39"/>
  <c r="I108" i="39"/>
  <c r="H108" i="39"/>
  <c r="I107" i="39"/>
  <c r="H107" i="39"/>
  <c r="I106" i="39"/>
  <c r="H106" i="39"/>
  <c r="I105" i="39"/>
  <c r="H105" i="39"/>
  <c r="I104" i="39"/>
  <c r="H104" i="39"/>
  <c r="I103" i="39"/>
  <c r="H103" i="39"/>
  <c r="I102" i="39"/>
  <c r="H102" i="39"/>
  <c r="I101" i="39"/>
  <c r="H101" i="39"/>
  <c r="I100" i="39"/>
  <c r="H100" i="39"/>
  <c r="I99" i="39"/>
  <c r="H99" i="39"/>
  <c r="I98" i="39"/>
  <c r="H98" i="39"/>
  <c r="I97" i="39"/>
  <c r="H97" i="39"/>
  <c r="I96" i="39"/>
  <c r="H96" i="39"/>
  <c r="I95" i="39"/>
  <c r="H95" i="39"/>
  <c r="I94" i="39"/>
  <c r="H94" i="39"/>
  <c r="I93" i="39"/>
  <c r="H93" i="39"/>
  <c r="I92" i="39"/>
  <c r="H92" i="39"/>
  <c r="I91" i="39"/>
  <c r="H91" i="39"/>
  <c r="I90" i="39"/>
  <c r="H90" i="39"/>
  <c r="I89" i="39"/>
  <c r="H89" i="39"/>
  <c r="I88" i="39"/>
  <c r="H88" i="39"/>
  <c r="I87" i="39"/>
  <c r="H87" i="39"/>
  <c r="I86" i="39"/>
  <c r="H86" i="39"/>
  <c r="I85" i="39"/>
  <c r="H85" i="39"/>
  <c r="I84" i="39"/>
  <c r="H84" i="39"/>
  <c r="I83" i="39"/>
  <c r="H83" i="39"/>
  <c r="I82" i="39"/>
  <c r="H82" i="39"/>
  <c r="I81" i="39"/>
  <c r="H81" i="39"/>
  <c r="I80" i="39"/>
  <c r="H80" i="39"/>
  <c r="I79" i="39"/>
  <c r="H79" i="39"/>
  <c r="I78" i="39"/>
  <c r="H78" i="39"/>
  <c r="I77" i="39"/>
  <c r="H77" i="39"/>
  <c r="I76" i="39"/>
  <c r="H76" i="39"/>
  <c r="I75" i="39"/>
  <c r="H75" i="39"/>
  <c r="I74" i="39"/>
  <c r="H74" i="39"/>
  <c r="I73" i="39"/>
  <c r="H73" i="39"/>
  <c r="I72" i="39"/>
  <c r="H72" i="39"/>
  <c r="I71" i="39"/>
  <c r="H71" i="39"/>
  <c r="I70" i="39"/>
  <c r="H70" i="39"/>
  <c r="I69" i="39"/>
  <c r="H69" i="39"/>
  <c r="I68" i="39"/>
  <c r="H68" i="39"/>
  <c r="I67" i="39"/>
  <c r="H67" i="39"/>
  <c r="I66" i="39"/>
  <c r="H66" i="39"/>
  <c r="I65" i="39"/>
  <c r="H65" i="39"/>
  <c r="I64" i="39"/>
  <c r="H64" i="39"/>
  <c r="I63" i="39"/>
  <c r="H63" i="39"/>
  <c r="I62" i="39"/>
  <c r="H62" i="39"/>
  <c r="I61" i="39"/>
  <c r="H61" i="39"/>
  <c r="I60" i="39"/>
  <c r="H60" i="39"/>
  <c r="I59" i="39"/>
  <c r="H59" i="39"/>
  <c r="I58" i="39"/>
  <c r="H58" i="39"/>
  <c r="I57" i="39"/>
  <c r="H57" i="39"/>
  <c r="I56" i="39"/>
  <c r="H56" i="39"/>
  <c r="I55" i="39"/>
  <c r="H55" i="39"/>
  <c r="I54" i="39"/>
  <c r="H54" i="39"/>
  <c r="I53" i="39"/>
  <c r="H53" i="39"/>
  <c r="I52" i="39"/>
  <c r="H52" i="39"/>
  <c r="I51" i="39"/>
  <c r="H51" i="39"/>
  <c r="I50" i="39"/>
  <c r="H50" i="39"/>
  <c r="I49" i="39"/>
  <c r="H49" i="39"/>
  <c r="I48" i="39"/>
  <c r="H48" i="39"/>
  <c r="I47" i="39"/>
  <c r="H47" i="39"/>
  <c r="I46" i="39"/>
  <c r="H46" i="39"/>
  <c r="I45" i="39"/>
  <c r="H45" i="39"/>
  <c r="I44" i="39"/>
  <c r="H44" i="39"/>
  <c r="I43" i="39"/>
  <c r="H43" i="39"/>
  <c r="I42" i="39"/>
  <c r="H42" i="39"/>
  <c r="I41" i="39"/>
  <c r="H41" i="39"/>
  <c r="I40" i="39"/>
  <c r="H40" i="39"/>
  <c r="I39" i="39"/>
  <c r="H39" i="39"/>
  <c r="I38" i="39"/>
  <c r="H38" i="39"/>
  <c r="I37" i="39"/>
  <c r="H37" i="39"/>
  <c r="I36" i="39"/>
  <c r="H36" i="39"/>
  <c r="I35" i="39"/>
  <c r="H35" i="39"/>
  <c r="I34" i="39"/>
  <c r="H34" i="39"/>
  <c r="I33" i="39"/>
  <c r="H33" i="39"/>
  <c r="I32" i="39"/>
  <c r="H32" i="39"/>
  <c r="I31" i="39"/>
  <c r="H31" i="39"/>
  <c r="I30" i="39"/>
  <c r="H30" i="39"/>
  <c r="I29" i="39"/>
  <c r="H29" i="39"/>
  <c r="I28" i="39"/>
  <c r="H28" i="39"/>
  <c r="I27" i="39"/>
  <c r="H27" i="39"/>
  <c r="I26" i="39"/>
  <c r="H26" i="39"/>
  <c r="I25" i="39"/>
  <c r="H25" i="39"/>
  <c r="I24" i="39"/>
  <c r="H24" i="39"/>
  <c r="I23" i="39"/>
  <c r="H23" i="39"/>
  <c r="I22" i="39"/>
  <c r="H22" i="39"/>
  <c r="I21" i="39"/>
  <c r="H21" i="39"/>
  <c r="I20" i="39"/>
  <c r="H20" i="39"/>
  <c r="I19" i="39"/>
  <c r="H19" i="39"/>
  <c r="I18" i="39"/>
  <c r="H18" i="39"/>
  <c r="I17" i="39"/>
  <c r="H17" i="39"/>
  <c r="I16" i="39"/>
  <c r="H16" i="39"/>
  <c r="I15" i="39"/>
  <c r="H15" i="39"/>
  <c r="I14" i="39"/>
  <c r="H14" i="39"/>
  <c r="I13" i="39"/>
  <c r="H13" i="39"/>
  <c r="I12" i="39"/>
  <c r="H12" i="39"/>
  <c r="I11" i="39"/>
  <c r="H11" i="39"/>
  <c r="I10" i="39"/>
  <c r="H10" i="39"/>
  <c r="I9" i="39"/>
  <c r="H9" i="39"/>
  <c r="I8" i="39"/>
  <c r="H8" i="39"/>
  <c r="I7" i="39"/>
  <c r="H7" i="39"/>
  <c r="I6" i="39"/>
  <c r="H6" i="39"/>
  <c r="I5" i="39"/>
  <c r="H5" i="39"/>
  <c r="I4" i="39"/>
  <c r="H4" i="39"/>
  <c r="I3" i="39"/>
  <c r="H3" i="3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33" i="49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S4" i="44"/>
  <c r="S5" i="44"/>
  <c r="S6" i="44"/>
  <c r="S7" i="44"/>
  <c r="S8" i="44"/>
  <c r="S9" i="44"/>
  <c r="S10" i="44"/>
  <c r="S11" i="44"/>
  <c r="S12" i="44"/>
  <c r="S13" i="44"/>
  <c r="S3" i="44"/>
  <c r="T13" i="44"/>
  <c r="O13" i="44"/>
  <c r="N13" i="44"/>
  <c r="J13" i="44"/>
  <c r="I13" i="44"/>
  <c r="E13" i="44"/>
  <c r="D13" i="44"/>
  <c r="T12" i="44"/>
  <c r="O12" i="44"/>
  <c r="N12" i="44"/>
  <c r="J12" i="44"/>
  <c r="I12" i="44"/>
  <c r="E12" i="44"/>
  <c r="D12" i="44"/>
  <c r="T11" i="44"/>
  <c r="O11" i="44"/>
  <c r="N11" i="44"/>
  <c r="J11" i="44"/>
  <c r="I11" i="44"/>
  <c r="E11" i="44"/>
  <c r="D11" i="44"/>
  <c r="T10" i="44"/>
  <c r="O10" i="44"/>
  <c r="N10" i="44"/>
  <c r="J10" i="44"/>
  <c r="I10" i="44"/>
  <c r="E10" i="44"/>
  <c r="D10" i="44"/>
  <c r="T9" i="44"/>
  <c r="O9" i="44"/>
  <c r="N9" i="44"/>
  <c r="J9" i="44"/>
  <c r="I9" i="44"/>
  <c r="E9" i="44"/>
  <c r="D9" i="44"/>
  <c r="T8" i="44"/>
  <c r="O8" i="44"/>
  <c r="N8" i="44"/>
  <c r="J8" i="44"/>
  <c r="I8" i="44"/>
  <c r="E8" i="44"/>
  <c r="D8" i="44"/>
  <c r="T7" i="44"/>
  <c r="O7" i="44"/>
  <c r="N7" i="44"/>
  <c r="J7" i="44"/>
  <c r="I7" i="44"/>
  <c r="E7" i="44"/>
  <c r="D7" i="44"/>
  <c r="T6" i="44"/>
  <c r="O6" i="44"/>
  <c r="N6" i="44"/>
  <c r="J6" i="44"/>
  <c r="I6" i="44"/>
  <c r="E6" i="44"/>
  <c r="D6" i="44"/>
  <c r="T5" i="44"/>
  <c r="O5" i="44"/>
  <c r="N5" i="44"/>
  <c r="J5" i="44"/>
  <c r="I5" i="44"/>
  <c r="E5" i="44"/>
  <c r="D5" i="44"/>
  <c r="T4" i="44"/>
  <c r="O4" i="44"/>
  <c r="N4" i="44"/>
  <c r="J4" i="44"/>
  <c r="I4" i="44"/>
  <c r="E4" i="44"/>
  <c r="D4" i="44"/>
  <c r="T3" i="44"/>
  <c r="O3" i="44"/>
  <c r="N3" i="44"/>
  <c r="J3" i="44"/>
  <c r="I3" i="44"/>
  <c r="E3" i="44"/>
  <c r="D3" i="44"/>
  <c r="I13" i="43"/>
  <c r="H13" i="43"/>
  <c r="I12" i="43"/>
  <c r="H12" i="43"/>
  <c r="I11" i="43"/>
  <c r="H11" i="43"/>
  <c r="I10" i="43"/>
  <c r="H10" i="43"/>
  <c r="I9" i="43"/>
  <c r="H9" i="43"/>
  <c r="I8" i="43"/>
  <c r="H8" i="43"/>
  <c r="I7" i="43"/>
  <c r="H7" i="43"/>
  <c r="I6" i="43"/>
  <c r="H6" i="43"/>
  <c r="I5" i="43"/>
  <c r="H5" i="43"/>
  <c r="I4" i="43"/>
  <c r="H4" i="43"/>
  <c r="I3" i="43"/>
  <c r="H3" i="43"/>
  <c r="AB65" i="35"/>
  <c r="AA65" i="35"/>
  <c r="Z65" i="35"/>
  <c r="Y65" i="35"/>
  <c r="T65" i="35"/>
  <c r="S65" i="35"/>
  <c r="R65" i="35"/>
  <c r="Q65" i="35"/>
  <c r="G5" i="5"/>
  <c r="G4" i="5"/>
  <c r="G3" i="5"/>
  <c r="W65" i="35"/>
  <c r="X65" i="35"/>
  <c r="U65" i="35"/>
  <c r="V65" i="35"/>
</calcChain>
</file>

<file path=xl/sharedStrings.xml><?xml version="1.0" encoding="utf-8"?>
<sst xmlns="http://schemas.openxmlformats.org/spreadsheetml/2006/main" count="1935" uniqueCount="253">
  <si>
    <t>Barcelona</t>
  </si>
  <si>
    <t>Arenys de Mar</t>
  </si>
  <si>
    <t>Badalona</t>
  </si>
  <si>
    <t>Cornellà de Llobregat</t>
  </si>
  <si>
    <t>Esplugues de Llobregat</t>
  </si>
  <si>
    <t>Hospitalet de Llobregat, l'</t>
  </si>
  <si>
    <t>Sant Adrià de Besòs</t>
  </si>
  <si>
    <t>Sant Feliu de Llobregat</t>
  </si>
  <si>
    <t>Sant Joan Despí</t>
  </si>
  <si>
    <t>Sant Just Desvern</t>
  </si>
  <si>
    <t>Santa Coloma de Gramenet</t>
  </si>
  <si>
    <t>Cerdanyola del Vallès</t>
  </si>
  <si>
    <t>Gavà</t>
  </si>
  <si>
    <t>Masnou, el</t>
  </si>
  <si>
    <t>Molins de Rei</t>
  </si>
  <si>
    <t>Mollet del Vallès</t>
  </si>
  <si>
    <t>Montcada i Reixac</t>
  </si>
  <si>
    <t>Prat de Llobregat, el</t>
  </si>
  <si>
    <t>Ripollet</t>
  </si>
  <si>
    <t>Sant Andreu de la Barca</t>
  </si>
  <si>
    <t>Sant Boi de Llobregat</t>
  </si>
  <si>
    <t>Sant Cugat del Vallès</t>
  </si>
  <si>
    <t>Viladecans</t>
  </si>
  <si>
    <t>Cardedeu</t>
  </si>
  <si>
    <t>Castelldefels</t>
  </si>
  <si>
    <t>Esparreguera</t>
  </si>
  <si>
    <t>Granollers</t>
  </si>
  <si>
    <t>Martorell</t>
  </si>
  <si>
    <t>Mataró</t>
  </si>
  <si>
    <t>Piera</t>
  </si>
  <si>
    <t>Rubí</t>
  </si>
  <si>
    <t>Sabadell</t>
  </si>
  <si>
    <t>Sant Celoni</t>
  </si>
  <si>
    <t>Santa Perpètua de Mogoda</t>
  </si>
  <si>
    <t>Terrassa</t>
  </si>
  <si>
    <t>Berga</t>
  </si>
  <si>
    <t>Calella</t>
  </si>
  <si>
    <t>Igualada</t>
  </si>
  <si>
    <t>Malgrat de Mar</t>
  </si>
  <si>
    <t>Manlleu</t>
  </si>
  <si>
    <t>Manresa</t>
  </si>
  <si>
    <t>Olot</t>
  </si>
  <si>
    <t>Pineda de Mar</t>
  </si>
  <si>
    <t>Premià de Mar</t>
  </si>
  <si>
    <t>Sant Pere de Ribes</t>
  </si>
  <si>
    <t>Sitges</t>
  </si>
  <si>
    <t>Torelló</t>
  </si>
  <si>
    <t>Vic</t>
  </si>
  <si>
    <t>Vilafranca del Penedès</t>
  </si>
  <si>
    <t>Vilanova i la Geltrú</t>
  </si>
  <si>
    <t>Blanes</t>
  </si>
  <si>
    <t>Lloret de Mar</t>
  </si>
  <si>
    <t>Bisbal d'Empordà, la</t>
  </si>
  <si>
    <t>Palafrugell</t>
  </si>
  <si>
    <t>Palamós</t>
  </si>
  <si>
    <t>Sant Feliu de Guíxols</t>
  </si>
  <si>
    <t>Cassà de la Selva</t>
  </si>
  <si>
    <t>Castell-Platja d'Aro</t>
  </si>
  <si>
    <t>Escala, l'</t>
  </si>
  <si>
    <t>Figueres</t>
  </si>
  <si>
    <t>Roses</t>
  </si>
  <si>
    <t>Torroella de Montgrí</t>
  </si>
  <si>
    <t>Puigcerdà</t>
  </si>
  <si>
    <t>Ripoll</t>
  </si>
  <si>
    <t>Banyoles</t>
  </si>
  <si>
    <t>Girona</t>
  </si>
  <si>
    <t>Salt</t>
  </si>
  <si>
    <t>Santa Coloma de Farners</t>
  </si>
  <si>
    <t>Balaguer</t>
  </si>
  <si>
    <t>Cervera</t>
  </si>
  <si>
    <t>Lleida</t>
  </si>
  <si>
    <t>Mollerussa</t>
  </si>
  <si>
    <t>Tàrrega</t>
  </si>
  <si>
    <t>Seu d'Urgell, la</t>
  </si>
  <si>
    <t>Solsona</t>
  </si>
  <si>
    <t>Tremp</t>
  </si>
  <si>
    <t>Vielha e Mijaran</t>
  </si>
  <si>
    <t>Cambrils</t>
  </si>
  <si>
    <t>Mont-roig del Camp</t>
  </si>
  <si>
    <t>Salou</t>
  </si>
  <si>
    <t>Torredembarra</t>
  </si>
  <si>
    <t>Vila-seca</t>
  </si>
  <si>
    <t>Calafell</t>
  </si>
  <si>
    <t>Cunit</t>
  </si>
  <si>
    <t>Vendrell, el</t>
  </si>
  <si>
    <t>Amposta</t>
  </si>
  <si>
    <t>Deltebre</t>
  </si>
  <si>
    <t>Móra d'Ebre</t>
  </si>
  <si>
    <t>Tortosa</t>
  </si>
  <si>
    <t>Reus</t>
  </si>
  <si>
    <t>Tarragona</t>
  </si>
  <si>
    <t>Valls</t>
  </si>
  <si>
    <t>Total</t>
  </si>
  <si>
    <t>Loft</t>
  </si>
  <si>
    <t>1D</t>
  </si>
  <si>
    <t>2D</t>
  </si>
  <si>
    <t>3D</t>
  </si>
  <si>
    <t>4D</t>
  </si>
  <si>
    <t>5+D</t>
  </si>
  <si>
    <t>TOTAL</t>
  </si>
  <si>
    <t>03 Sants-Montjuïc</t>
  </si>
  <si>
    <t>13 la Marina de Port  </t>
  </si>
  <si>
    <t>02 Eixample</t>
  </si>
  <si>
    <t>8 l'Antiga Esquerra de l'Eixample  </t>
  </si>
  <si>
    <t>09 Sant Andreu</t>
  </si>
  <si>
    <t>60 Sant Andreu  </t>
  </si>
  <si>
    <t>61 la Sagrera  </t>
  </si>
  <si>
    <t>04 Les Corts</t>
  </si>
  <si>
    <t>19 les Corts  </t>
  </si>
  <si>
    <t>05 Sarrià - Sant Gervasi</t>
  </si>
  <si>
    <t>27 el Putxet i el Farró  </t>
  </si>
  <si>
    <t>07 Horta-Guinardó</t>
  </si>
  <si>
    <t>36 la Font d'en Fargues  </t>
  </si>
  <si>
    <t>06 Gràcia</t>
  </si>
  <si>
    <t>32 el Camp d'en Grassot i Gràcia Nova  </t>
  </si>
  <si>
    <t>29 el Coll  </t>
  </si>
  <si>
    <t>10 Sant Martí</t>
  </si>
  <si>
    <t>68 el Poblenou  </t>
  </si>
  <si>
    <t>65 el Clot  </t>
  </si>
  <si>
    <t>01 Ciutat Vella</t>
  </si>
  <si>
    <t>4 Sant Pere, Santa Caterina i la Ribera  </t>
  </si>
  <si>
    <t>9 la Nova Esquerra de l'Eixample  </t>
  </si>
  <si>
    <t>7 la Dreta de l'Eixample  </t>
  </si>
  <si>
    <t>66 el Parc i la Llacuna del Poblenou  </t>
  </si>
  <si>
    <t>64 el Camp de l'Arpa del Clot  </t>
  </si>
  <si>
    <t>70 el Besòs i el Maresme  </t>
  </si>
  <si>
    <t>2 el Barri Gòtic  </t>
  </si>
  <si>
    <t>43 Horta  </t>
  </si>
  <si>
    <t>21 Pedralbes  </t>
  </si>
  <si>
    <t>35 el Guinardó  </t>
  </si>
  <si>
    <t>08 Nou Barris</t>
  </si>
  <si>
    <t>52 la Prosperitat  </t>
  </si>
  <si>
    <t>1 el Raval  </t>
  </si>
  <si>
    <t>6 la Sagrada Família  </t>
  </si>
  <si>
    <t>30 la Salut  </t>
  </si>
  <si>
    <t>26 Sant Gervasi - Galvany  </t>
  </si>
  <si>
    <t>14 la Font de la Guatlla  </t>
  </si>
  <si>
    <t>67 la Vila Olímpica del Poblenou  </t>
  </si>
  <si>
    <t>33 el Baix Guinardó  </t>
  </si>
  <si>
    <t>45 Porta  </t>
  </si>
  <si>
    <t>63 Navas  </t>
  </si>
  <si>
    <t>3 la Barceloneta  </t>
  </si>
  <si>
    <t>62 el Congrés i els Indians  </t>
  </si>
  <si>
    <t>69 Diagonal Mar i el Front Marítim del Poblenou  </t>
  </si>
  <si>
    <t>44 Vilapicina i la Torre Llobeta  </t>
  </si>
  <si>
    <t>18 Sants  </t>
  </si>
  <si>
    <t>38 la Teixonera  </t>
  </si>
  <si>
    <t>17 Sants - Badal  </t>
  </si>
  <si>
    <t>37 el Carmel  </t>
  </si>
  <si>
    <t>25 Sant Gervasi - la Bonanova  </t>
  </si>
  <si>
    <t>15 Hostafrancs  </t>
  </si>
  <si>
    <t>39 Sant Genís dels Agudells  </t>
  </si>
  <si>
    <t>31 la Vila de Gràcia  </t>
  </si>
  <si>
    <t>23 Sarrià  </t>
  </si>
  <si>
    <t>28 Vallcarca i els Penitents  </t>
  </si>
  <si>
    <t>5 el Fort Pienc  </t>
  </si>
  <si>
    <t>16 la Bordeta  </t>
  </si>
  <si>
    <t>20 la Maternitat i Sant Ramon  </t>
  </si>
  <si>
    <t>34 Can Baró  </t>
  </si>
  <si>
    <t>42 la Clota  </t>
  </si>
  <si>
    <t>46 el Turó de la Peira  </t>
  </si>
  <si>
    <t>10 Sant Antoni  </t>
  </si>
  <si>
    <t>11 el Poble Sec - AEI Parc Montjuïc (1)  </t>
  </si>
  <si>
    <t>12 la Marina del Prat Vermell - AEI Zona Franca (2)  </t>
  </si>
  <si>
    <t>22 Vallvidrera, el Tibidabo i les Planes  </t>
  </si>
  <si>
    <t>24 les Tres Torres  </t>
  </si>
  <si>
    <t>40 Montbau  </t>
  </si>
  <si>
    <t>41 la Vall d'Hebron  </t>
  </si>
  <si>
    <t>47 Can Peguera  </t>
  </si>
  <si>
    <t>48 la Guineueta  </t>
  </si>
  <si>
    <t>49 Canyelles  </t>
  </si>
  <si>
    <t>50 les Roquetes  </t>
  </si>
  <si>
    <t>51 Verdun  </t>
  </si>
  <si>
    <t>53 la Trinitat Nova  </t>
  </si>
  <si>
    <t>54 Torre Baró  </t>
  </si>
  <si>
    <t>55 Ciutat Meridiana  </t>
  </si>
  <si>
    <t>56 Vallbona  </t>
  </si>
  <si>
    <t>57 la Trinitat Vella  </t>
  </si>
  <si>
    <t>58 Baró de Viver  </t>
  </si>
  <si>
    <t>59 el Bon Pastor  </t>
  </si>
  <si>
    <t>71 Provençals del Poblenou  </t>
  </si>
  <si>
    <t>72 Sant Martí de Provençals  </t>
  </si>
  <si>
    <t>73 la Verneda i la Pau  </t>
  </si>
  <si>
    <t>Preu mitjà per m² útil (€)</t>
  </si>
  <si>
    <t>Abrera</t>
  </si>
  <si>
    <t>Argentona</t>
  </si>
  <si>
    <t>Barberà del Vallès</t>
  </si>
  <si>
    <t>Caldes de Montbui</t>
  </si>
  <si>
    <t>Canet de Mar</t>
  </si>
  <si>
    <t>Castellar del Vallès</t>
  </si>
  <si>
    <t>Castellbisbal</t>
  </si>
  <si>
    <t>Cubelles</t>
  </si>
  <si>
    <t>Franqueses del Vallès, les</t>
  </si>
  <si>
    <t>Garriga, la</t>
  </si>
  <si>
    <t>Llinars del Vallès</t>
  </si>
  <si>
    <t>Montgat</t>
  </si>
  <si>
    <t>Montornès del Vallès</t>
  </si>
  <si>
    <t>Olesa de Montserrat</t>
  </si>
  <si>
    <t>Palau-solità i Plegamans</t>
  </si>
  <si>
    <t>Pallejà</t>
  </si>
  <si>
    <t>Parets del Vallès</t>
  </si>
  <si>
    <t>Premià de Dalt</t>
  </si>
  <si>
    <t>Roca del Vallès, la</t>
  </si>
  <si>
    <t>Sant Andreu de Llavaneres</t>
  </si>
  <si>
    <t>Sant Joan de Vilatorrada</t>
  </si>
  <si>
    <t>Sant Quirze del Vallès</t>
  </si>
  <si>
    <t>Vallirana</t>
  </si>
  <si>
    <t>Vilanova del Camí</t>
  </si>
  <si>
    <t>Vilassar de Mar</t>
  </si>
  <si>
    <t>Calonge i Sant Antoni</t>
  </si>
  <si>
    <t>Ràpita, la</t>
  </si>
  <si>
    <t>Promociones</t>
  </si>
  <si>
    <t>Viviendas</t>
  </si>
  <si>
    <t xml:space="preserve"> Viviendas en oferta</t>
  </si>
  <si>
    <t xml:space="preserve"> Viviendas en la promoción</t>
  </si>
  <si>
    <t>Total Viviendas en la promoción</t>
  </si>
  <si>
    <t>TOTAL Viviendas</t>
  </si>
  <si>
    <t>Viviendas UNIFAMILIARS</t>
  </si>
  <si>
    <t>Viviendas PLURIFAMILIARS</t>
  </si>
  <si>
    <t>Total Viviendas</t>
  </si>
  <si>
    <t>% Viviendas en venta</t>
  </si>
  <si>
    <t>Media</t>
  </si>
  <si>
    <t>Acabadas</t>
  </si>
  <si>
    <t>En construcción</t>
  </si>
  <si>
    <t>% Viviendas en oferta</t>
  </si>
  <si>
    <t>Frecuencias absolutas</t>
  </si>
  <si>
    <t>Porcentajes de lectura horitzontal</t>
  </si>
  <si>
    <t>Tipo de vivienda</t>
  </si>
  <si>
    <t>De nueva construcción</t>
  </si>
  <si>
    <t>De nueva construcción %</t>
  </si>
  <si>
    <t>Rehabilitación integral</t>
  </si>
  <si>
    <t>Rehabilitación integral %</t>
  </si>
  <si>
    <t>Viviendas UNIFAMILIARES</t>
  </si>
  <si>
    <t>Viviendas PLURIFAMILIARES</t>
  </si>
  <si>
    <t>Unidades</t>
  </si>
  <si>
    <t>Superficie Media (m² útiles)</t>
  </si>
  <si>
    <t>Precio medio de venta de la vivienda (€)</t>
  </si>
  <si>
    <t>Precio de venta por m² útil (€)</t>
  </si>
  <si>
    <t>Variación</t>
  </si>
  <si>
    <t>Variación %</t>
  </si>
  <si>
    <t>Variación (%)</t>
  </si>
  <si>
    <t>Superficie media (m² útiles)</t>
  </si>
  <si>
    <t>Municipioos de Catalunya</t>
  </si>
  <si>
    <t>Municipioos de la provincia de Barcelona</t>
  </si>
  <si>
    <t>Municipioos de la provincia de Girona</t>
  </si>
  <si>
    <t>Municipioos de la provincia de Lleida</t>
  </si>
  <si>
    <t>Municipioos de la provincia de Tarragona</t>
  </si>
  <si>
    <t>Municipio de Barcelona</t>
  </si>
  <si>
    <t>Porcentaje de lectura horitzontal</t>
  </si>
  <si>
    <t>Municipios de la provincia de Girona</t>
  </si>
  <si>
    <t>Municipios de la provincia de Lleida</t>
  </si>
  <si>
    <t>Municipios de la provincia de Tarragona</t>
  </si>
  <si>
    <t>Municipios de la provincia de Barcelona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</si>
</sst>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8E00"/>
        <bgColor indexed="64"/>
      </patternFill>
    </fill>
    <fill>
      <patternFill patternType="solid">
        <fgColor rgb="FFDDE8E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87B5"/>
        <bgColor indexed="64"/>
      </patternFill>
    </fill>
    <fill>
      <patternFill patternType="solid">
        <fgColor rgb="FFD9AFCE"/>
        <bgColor indexed="64"/>
      </patternFill>
    </fill>
    <fill>
      <patternFill patternType="solid">
        <fgColor rgb="FFF3E5EF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0" borderId="2" xfId="0" applyBorder="1"/>
    <xf numFmtId="0" fontId="0" fillId="2" borderId="0" xfId="0" applyFill="1"/>
    <xf numFmtId="166" fontId="0" fillId="0" borderId="0" xfId="0" applyNumberFormat="1"/>
    <xf numFmtId="0" fontId="0" fillId="0" borderId="9" xfId="0" applyBorder="1"/>
    <xf numFmtId="3" fontId="0" fillId="0" borderId="2" xfId="0" applyNumberFormat="1" applyBorder="1"/>
    <xf numFmtId="0" fontId="3" fillId="0" borderId="2" xfId="0" applyFont="1" applyBorder="1"/>
    <xf numFmtId="3" fontId="0" fillId="0" borderId="0" xfId="0" applyNumberFormat="1"/>
    <xf numFmtId="165" fontId="0" fillId="0" borderId="0" xfId="0" applyNumberFormat="1"/>
    <xf numFmtId="1" fontId="0" fillId="5" borderId="0" xfId="0" applyNumberFormat="1" applyFill="1"/>
    <xf numFmtId="166" fontId="0" fillId="5" borderId="0" xfId="0" applyNumberFormat="1" applyFill="1"/>
    <xf numFmtId="3" fontId="0" fillId="5" borderId="0" xfId="0" applyNumberFormat="1" applyFill="1"/>
    <xf numFmtId="165" fontId="0" fillId="5" borderId="0" xfId="0" applyNumberFormat="1" applyFill="1"/>
    <xf numFmtId="4" fontId="4" fillId="0" borderId="17" xfId="0" applyNumberFormat="1" applyFont="1" applyBorder="1" applyAlignment="1">
      <alignment horizontal="center" vertical="center" wrapText="1"/>
    </xf>
    <xf numFmtId="3" fontId="5" fillId="6" borderId="1" xfId="0" applyNumberFormat="1" applyFont="1" applyFill="1" applyBorder="1" applyAlignment="1">
      <alignment vertical="center"/>
    </xf>
    <xf numFmtId="165" fontId="5" fillId="6" borderId="1" xfId="0" applyNumberFormat="1" applyFont="1" applyFill="1" applyBorder="1" applyAlignment="1">
      <alignment vertical="center"/>
    </xf>
    <xf numFmtId="0" fontId="3" fillId="4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right"/>
    </xf>
    <xf numFmtId="3" fontId="3" fillId="0" borderId="2" xfId="0" applyNumberFormat="1" applyFont="1" applyBorder="1"/>
    <xf numFmtId="0" fontId="0" fillId="0" borderId="2" xfId="0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0" fillId="7" borderId="0" xfId="0" applyFill="1"/>
    <xf numFmtId="0" fontId="3" fillId="3" borderId="2" xfId="0" applyFont="1" applyFill="1" applyBorder="1" applyAlignment="1">
      <alignment horizontal="center" wrapText="1"/>
    </xf>
    <xf numFmtId="0" fontId="0" fillId="3" borderId="0" xfId="0" applyFill="1"/>
    <xf numFmtId="166" fontId="0" fillId="3" borderId="0" xfId="0" applyNumberFormat="1" applyFill="1"/>
    <xf numFmtId="0" fontId="3" fillId="8" borderId="2" xfId="0" applyFont="1" applyFill="1" applyBorder="1" applyAlignment="1">
      <alignment horizontal="center" wrapText="1"/>
    </xf>
    <xf numFmtId="0" fontId="3" fillId="9" borderId="5" xfId="0" applyFont="1" applyFill="1" applyBorder="1"/>
    <xf numFmtId="0" fontId="0" fillId="10" borderId="2" xfId="0" applyFill="1" applyBorder="1"/>
    <xf numFmtId="3" fontId="3" fillId="9" borderId="5" xfId="0" applyNumberFormat="1" applyFon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10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3" fontId="3" fillId="9" borderId="2" xfId="0" applyNumberFormat="1" applyFont="1" applyFill="1" applyBorder="1" applyAlignment="1">
      <alignment horizontal="center"/>
    </xf>
    <xf numFmtId="165" fontId="3" fillId="9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10" borderId="0" xfId="0" applyNumberFormat="1" applyFill="1" applyAlignment="1">
      <alignment horizontal="center"/>
    </xf>
    <xf numFmtId="166" fontId="0" fillId="10" borderId="0" xfId="0" applyNumberFormat="1" applyFill="1" applyAlignment="1">
      <alignment horizontal="center"/>
    </xf>
    <xf numFmtId="3" fontId="0" fillId="10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165" fontId="3" fillId="9" borderId="5" xfId="0" applyNumberFormat="1" applyFont="1" applyFill="1" applyBorder="1" applyAlignment="1">
      <alignment horizontal="center"/>
    </xf>
    <xf numFmtId="166" fontId="3" fillId="9" borderId="5" xfId="0" applyNumberFormat="1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10" borderId="2" xfId="0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6" fontId="0" fillId="10" borderId="2" xfId="0" applyNumberForma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3" fontId="3" fillId="9" borderId="6" xfId="0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9" borderId="2" xfId="0" applyFont="1" applyFill="1" applyBorder="1"/>
    <xf numFmtId="166" fontId="0" fillId="0" borderId="13" xfId="0" applyNumberFormat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6" fontId="3" fillId="9" borderId="2" xfId="3" applyNumberFormat="1" applyFont="1" applyFill="1" applyBorder="1" applyAlignment="1">
      <alignment horizontal="center"/>
    </xf>
    <xf numFmtId="166" fontId="0" fillId="0" borderId="2" xfId="3" applyNumberFormat="1" applyFont="1" applyBorder="1" applyAlignment="1">
      <alignment horizontal="center"/>
    </xf>
    <xf numFmtId="166" fontId="0" fillId="10" borderId="2" xfId="3" applyNumberFormat="1" applyFont="1" applyFill="1" applyBorder="1" applyAlignment="1">
      <alignment horizontal="center"/>
    </xf>
    <xf numFmtId="166" fontId="3" fillId="9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3" fontId="0" fillId="0" borderId="2" xfId="1" applyNumberFormat="1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vertical="center"/>
    </xf>
    <xf numFmtId="165" fontId="0" fillId="0" borderId="2" xfId="1" applyNumberFormat="1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8" borderId="4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 xr:uid="{00000000-0005-0000-0000-000003000000}"/>
    <cellStyle name="Porcentaje" xfId="3" builtinId="5"/>
  </cellStyles>
  <dxfs count="0"/>
  <tableStyles count="0" defaultTableStyle="TableStyleMedium2" defaultPivotStyle="PivotStyleLight16"/>
  <colors>
    <mruColors>
      <color rgb="FFD9AFCE"/>
      <color rgb="FFF3E5EF"/>
      <color rgb="FFE7CBE0"/>
      <color rgb="FFC687B5"/>
      <color rgb="FFD09CC2"/>
      <color rgb="FF467491"/>
      <color rgb="FFCEDEE8"/>
      <color rgb="FF83ABC3"/>
      <color rgb="FFDDE8EF"/>
      <color rgb="FFF18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Preu mitjà de venda de l'habitatge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'29'!$B$3:$B$115</c:f>
              <c:strCache>
                <c:ptCount val="113"/>
                <c:pt idx="0">
                  <c:v>Municipioos de Catalunya</c:v>
                </c:pt>
                <c:pt idx="1">
                  <c:v>Municipioos de la provincia de Barcelona</c:v>
                </c:pt>
                <c:pt idx="2">
                  <c:v>Abrera</c:v>
                </c:pt>
                <c:pt idx="3">
                  <c:v>Arenys de Mar</c:v>
                </c:pt>
                <c:pt idx="4">
                  <c:v>Argentona</c:v>
                </c:pt>
                <c:pt idx="5">
                  <c:v>Badalona</c:v>
                </c:pt>
                <c:pt idx="6">
                  <c:v>Barberà del Vallès</c:v>
                </c:pt>
                <c:pt idx="7">
                  <c:v>Barcelona</c:v>
                </c:pt>
                <c:pt idx="8">
                  <c:v>Caldes de Montbui</c:v>
                </c:pt>
                <c:pt idx="9">
                  <c:v>Calella</c:v>
                </c:pt>
                <c:pt idx="10">
                  <c:v>Canet de Mar</c:v>
                </c:pt>
                <c:pt idx="11">
                  <c:v>Cardedeu</c:v>
                </c:pt>
                <c:pt idx="12">
                  <c:v>Castellar del Vallès</c:v>
                </c:pt>
                <c:pt idx="13">
                  <c:v>Castellbisbal</c:v>
                </c:pt>
                <c:pt idx="14">
                  <c:v>Castelldefels</c:v>
                </c:pt>
                <c:pt idx="15">
                  <c:v>Cerdanyola del Vallès</c:v>
                </c:pt>
                <c:pt idx="16">
                  <c:v>Cornellà de Llobregat</c:v>
                </c:pt>
                <c:pt idx="17">
                  <c:v>Cubelles</c:v>
                </c:pt>
                <c:pt idx="18">
                  <c:v>Esparreguera</c:v>
                </c:pt>
                <c:pt idx="19">
                  <c:v>Esplugues de Llobregat</c:v>
                </c:pt>
                <c:pt idx="20">
                  <c:v>Franqueses del Vallès, les</c:v>
                </c:pt>
                <c:pt idx="21">
                  <c:v>Garriga, la</c:v>
                </c:pt>
                <c:pt idx="22">
                  <c:v>Gavà</c:v>
                </c:pt>
                <c:pt idx="23">
                  <c:v>Granollers</c:v>
                </c:pt>
                <c:pt idx="24">
                  <c:v>Hospitalet de Llobregat, l'</c:v>
                </c:pt>
                <c:pt idx="25">
                  <c:v>Llinars del Vallès</c:v>
                </c:pt>
                <c:pt idx="26">
                  <c:v>Malgrat de Mar</c:v>
                </c:pt>
                <c:pt idx="27">
                  <c:v>Manresa</c:v>
                </c:pt>
                <c:pt idx="28">
                  <c:v>Martorell</c:v>
                </c:pt>
                <c:pt idx="29">
                  <c:v>Masnou, el</c:v>
                </c:pt>
                <c:pt idx="30">
                  <c:v>Mataró</c:v>
                </c:pt>
                <c:pt idx="31">
                  <c:v>Molins de Rei</c:v>
                </c:pt>
                <c:pt idx="32">
                  <c:v>Mollet del Vallès</c:v>
                </c:pt>
                <c:pt idx="33">
                  <c:v>Montcada i Reixac</c:v>
                </c:pt>
                <c:pt idx="34">
                  <c:v>Montgat</c:v>
                </c:pt>
                <c:pt idx="35">
                  <c:v>Montornès del Vallès</c:v>
                </c:pt>
                <c:pt idx="36">
                  <c:v>Olesa de Montserrat</c:v>
                </c:pt>
                <c:pt idx="37">
                  <c:v>Palau-solità i Plegamans</c:v>
                </c:pt>
                <c:pt idx="38">
                  <c:v>Pallejà</c:v>
                </c:pt>
                <c:pt idx="39">
                  <c:v>Parets del Vallès</c:v>
                </c:pt>
                <c:pt idx="40">
                  <c:v>Piera</c:v>
                </c:pt>
                <c:pt idx="41">
                  <c:v>Pineda de Mar</c:v>
                </c:pt>
                <c:pt idx="42">
                  <c:v>Prat de Llobregat, el</c:v>
                </c:pt>
                <c:pt idx="43">
                  <c:v>Premià de Dalt</c:v>
                </c:pt>
                <c:pt idx="44">
                  <c:v>Premià de Mar</c:v>
                </c:pt>
                <c:pt idx="45">
                  <c:v>Ripollet</c:v>
                </c:pt>
                <c:pt idx="46">
                  <c:v>Roca del Vallès, la</c:v>
                </c:pt>
                <c:pt idx="47">
                  <c:v>Rubí</c:v>
                </c:pt>
                <c:pt idx="48">
                  <c:v>Sabadell</c:v>
                </c:pt>
                <c:pt idx="49">
                  <c:v>Sant Adrià de Besòs</c:v>
                </c:pt>
                <c:pt idx="50">
                  <c:v>Sant Andreu de la Barca</c:v>
                </c:pt>
                <c:pt idx="51">
                  <c:v>Sant Andreu de Llavaneres</c:v>
                </c:pt>
                <c:pt idx="52">
                  <c:v>Sant Boi de Llobregat</c:v>
                </c:pt>
                <c:pt idx="53">
                  <c:v>Sant Cugat del Vallès</c:v>
                </c:pt>
                <c:pt idx="54">
                  <c:v>Sant Feliu de Llobregat</c:v>
                </c:pt>
                <c:pt idx="55">
                  <c:v>Sant Joan de Vilatorrada</c:v>
                </c:pt>
                <c:pt idx="56">
                  <c:v>Sant Joan Despí</c:v>
                </c:pt>
                <c:pt idx="57">
                  <c:v>Sant Just Desvern</c:v>
                </c:pt>
                <c:pt idx="58">
                  <c:v>Sant Pere de Ribes</c:v>
                </c:pt>
                <c:pt idx="59">
                  <c:v>Sant Quirze del Vallès</c:v>
                </c:pt>
                <c:pt idx="60">
                  <c:v>Santa Coloma de Gramenet</c:v>
                </c:pt>
                <c:pt idx="61">
                  <c:v>Santa Perpètua de Mogoda</c:v>
                </c:pt>
                <c:pt idx="62">
                  <c:v>Sitges</c:v>
                </c:pt>
                <c:pt idx="63">
                  <c:v>Terrassa</c:v>
                </c:pt>
                <c:pt idx="64">
                  <c:v>Torelló</c:v>
                </c:pt>
                <c:pt idx="65">
                  <c:v>Vallirana</c:v>
                </c:pt>
                <c:pt idx="66">
                  <c:v>Vic</c:v>
                </c:pt>
                <c:pt idx="67">
                  <c:v>Viladecans</c:v>
                </c:pt>
                <c:pt idx="68">
                  <c:v>Vilafranca del Penedès</c:v>
                </c:pt>
                <c:pt idx="69">
                  <c:v>Vilanova del Camí</c:v>
                </c:pt>
                <c:pt idx="70">
                  <c:v>Vilanova i la Geltrú</c:v>
                </c:pt>
                <c:pt idx="71">
                  <c:v>Vilassar de Mar</c:v>
                </c:pt>
                <c:pt idx="72">
                  <c:v>Municipioos de la provincia de Girona</c:v>
                </c:pt>
                <c:pt idx="73">
                  <c:v>Bisbal d'Empordà, la</c:v>
                </c:pt>
                <c:pt idx="74">
                  <c:v>Blanes</c:v>
                </c:pt>
                <c:pt idx="75">
                  <c:v>Calonge i Sant Antoni</c:v>
                </c:pt>
                <c:pt idx="76">
                  <c:v>Cassà de la Selva</c:v>
                </c:pt>
                <c:pt idx="77">
                  <c:v>Castell-Platja d'Aro</c:v>
                </c:pt>
                <c:pt idx="78">
                  <c:v>Escala, l'</c:v>
                </c:pt>
                <c:pt idx="79">
                  <c:v>Figueres</c:v>
                </c:pt>
                <c:pt idx="80">
                  <c:v>Girona</c:v>
                </c:pt>
                <c:pt idx="81">
                  <c:v>Lloret de Mar</c:v>
                </c:pt>
                <c:pt idx="82">
                  <c:v>Olot</c:v>
                </c:pt>
                <c:pt idx="83">
                  <c:v>Palafrugell</c:v>
                </c:pt>
                <c:pt idx="84">
                  <c:v>Palamós</c:v>
                </c:pt>
                <c:pt idx="85">
                  <c:v>Puigcerdà</c:v>
                </c:pt>
                <c:pt idx="86">
                  <c:v>Roses</c:v>
                </c:pt>
                <c:pt idx="87">
                  <c:v>Salt</c:v>
                </c:pt>
                <c:pt idx="88">
                  <c:v>Torroella de Montgrí</c:v>
                </c:pt>
                <c:pt idx="89">
                  <c:v>Municipioos de la provincia de Lleida</c:v>
                </c:pt>
                <c:pt idx="90">
                  <c:v>Lleida</c:v>
                </c:pt>
                <c:pt idx="91">
                  <c:v>Mollerussa</c:v>
                </c:pt>
                <c:pt idx="92">
                  <c:v>Seu d'Urgell, la</c:v>
                </c:pt>
                <c:pt idx="93">
                  <c:v>Tàrrega</c:v>
                </c:pt>
                <c:pt idx="94">
                  <c:v>Tremp</c:v>
                </c:pt>
                <c:pt idx="95">
                  <c:v>Vielha e Mijaran</c:v>
                </c:pt>
                <c:pt idx="96">
                  <c:v>Municipioos de la provincia de Tarragona</c:v>
                </c:pt>
                <c:pt idx="97">
                  <c:v>Amposta</c:v>
                </c:pt>
                <c:pt idx="98">
                  <c:v>Calafell</c:v>
                </c:pt>
                <c:pt idx="99">
                  <c:v>Cambrils</c:v>
                </c:pt>
                <c:pt idx="100">
                  <c:v>Cunit</c:v>
                </c:pt>
                <c:pt idx="101">
                  <c:v>Deltebre</c:v>
                </c:pt>
                <c:pt idx="102">
                  <c:v>Mont-roig del Camp</c:v>
                </c:pt>
                <c:pt idx="103">
                  <c:v>Móra d'Ebre</c:v>
                </c:pt>
                <c:pt idx="104">
                  <c:v>Ràpita, la</c:v>
                </c:pt>
                <c:pt idx="105">
                  <c:v>Reus</c:v>
                </c:pt>
                <c:pt idx="106">
                  <c:v>Salou</c:v>
                </c:pt>
                <c:pt idx="107">
                  <c:v>Tarragona</c:v>
                </c:pt>
                <c:pt idx="108">
                  <c:v>Torredembarra</c:v>
                </c:pt>
                <c:pt idx="109">
                  <c:v>Tortosa</c:v>
                </c:pt>
                <c:pt idx="110">
                  <c:v>Valls</c:v>
                </c:pt>
                <c:pt idx="111">
                  <c:v>Vendrell, el</c:v>
                </c:pt>
                <c:pt idx="112">
                  <c:v>Vila-seca</c:v>
                </c:pt>
              </c:strCache>
            </c:strRef>
          </c:cat>
          <c:val>
            <c:numRef>
              <c:f>'29'!$C$11:$C$115</c:f>
              <c:numCache>
                <c:formatCode>#,##0</c:formatCode>
                <c:ptCount val="105"/>
                <c:pt idx="0">
                  <c:v>286200</c:v>
                </c:pt>
                <c:pt idx="1">
                  <c:v>226111.11111111112</c:v>
                </c:pt>
                <c:pt idx="2">
                  <c:v>383353.84615384613</c:v>
                </c:pt>
                <c:pt idx="3">
                  <c:v>266814.28571428574</c:v>
                </c:pt>
                <c:pt idx="4">
                  <c:v>254218.51824817518</c:v>
                </c:pt>
                <c:pt idx="5">
                  <c:v>240000</c:v>
                </c:pt>
                <c:pt idx="6">
                  <c:v>470254.54545454547</c:v>
                </c:pt>
                <c:pt idx="7">
                  <c:v>484676.13636363635</c:v>
                </c:pt>
                <c:pt idx="8">
                  <c:v>320592.03597122303</c:v>
                </c:pt>
                <c:pt idx="9">
                  <c:v>273068.43283582089</c:v>
                </c:pt>
                <c:pt idx="10">
                  <c:v>237647.61904761905</c:v>
                </c:pt>
                <c:pt idx="11">
                  <c:v>590961.41304347827</c:v>
                </c:pt>
                <c:pt idx="12">
                  <c:v>271500</c:v>
                </c:pt>
                <c:pt idx="13">
                  <c:v>317290</c:v>
                </c:pt>
                <c:pt idx="14">
                  <c:v>317094.33962264151</c:v>
                </c:pt>
                <c:pt idx="15">
                  <c:v>292162.40000000002</c:v>
                </c:pt>
                <c:pt idx="16">
                  <c:v>339153.32208588958</c:v>
                </c:pt>
                <c:pt idx="17">
                  <c:v>246043.24324324325</c:v>
                </c:pt>
                <c:pt idx="18">
                  <c:v>292815.34999999998</c:v>
                </c:pt>
                <c:pt idx="19">
                  <c:v>236005.38235294117</c:v>
                </c:pt>
                <c:pt idx="20">
                  <c:v>206688.52459016393</c:v>
                </c:pt>
                <c:pt idx="21">
                  <c:v>415098.59154929576</c:v>
                </c:pt>
                <c:pt idx="22">
                  <c:v>338965.24892703863</c:v>
                </c:pt>
                <c:pt idx="23">
                  <c:v>315667.85714285716</c:v>
                </c:pt>
                <c:pt idx="24">
                  <c:v>252618.57142857142</c:v>
                </c:pt>
                <c:pt idx="25">
                  <c:v>263261.90476190473</c:v>
                </c:pt>
                <c:pt idx="26">
                  <c:v>677435.0877192982</c:v>
                </c:pt>
                <c:pt idx="27">
                  <c:v>363000</c:v>
                </c:pt>
                <c:pt idx="28">
                  <c:v>216714.28571428571</c:v>
                </c:pt>
                <c:pt idx="29">
                  <c:v>278396.07843137253</c:v>
                </c:pt>
                <c:pt idx="30">
                  <c:v>314086.95652173914</c:v>
                </c:pt>
                <c:pt idx="31">
                  <c:v>372666.66666666669</c:v>
                </c:pt>
                <c:pt idx="32">
                  <c:v>267000</c:v>
                </c:pt>
                <c:pt idx="33">
                  <c:v>297562.5</c:v>
                </c:pt>
                <c:pt idx="34">
                  <c:v>278975</c:v>
                </c:pt>
                <c:pt idx="35">
                  <c:v>775461.5384615385</c:v>
                </c:pt>
                <c:pt idx="36">
                  <c:v>750000</c:v>
                </c:pt>
                <c:pt idx="37">
                  <c:v>257222</c:v>
                </c:pt>
                <c:pt idx="38">
                  <c:v>575000</c:v>
                </c:pt>
                <c:pt idx="39">
                  <c:v>258952.06611570247</c:v>
                </c:pt>
                <c:pt idx="40">
                  <c:v>296466.66962699825</c:v>
                </c:pt>
                <c:pt idx="41">
                  <c:v>318645.16129032261</c:v>
                </c:pt>
                <c:pt idx="42">
                  <c:v>267666.66666666669</c:v>
                </c:pt>
                <c:pt idx="43">
                  <c:v>432563.42307692306</c:v>
                </c:pt>
                <c:pt idx="44">
                  <c:v>299784.09523809527</c:v>
                </c:pt>
                <c:pt idx="45">
                  <c:v>566881.46327683621</c:v>
                </c:pt>
                <c:pt idx="46">
                  <c:v>396707.69230769231</c:v>
                </c:pt>
                <c:pt idx="47">
                  <c:v>131333.33333333334</c:v>
                </c:pt>
                <c:pt idx="48">
                  <c:v>410109.09090909088</c:v>
                </c:pt>
                <c:pt idx="49">
                  <c:v>666033.33333333337</c:v>
                </c:pt>
                <c:pt idx="50">
                  <c:v>246593.22033898305</c:v>
                </c:pt>
                <c:pt idx="51">
                  <c:v>550000</c:v>
                </c:pt>
                <c:pt idx="52">
                  <c:v>315968.49315068492</c:v>
                </c:pt>
                <c:pt idx="53">
                  <c:v>246637.93103448275</c:v>
                </c:pt>
                <c:pt idx="54">
                  <c:v>788500</c:v>
                </c:pt>
                <c:pt idx="55">
                  <c:v>241486.43932411674</c:v>
                </c:pt>
                <c:pt idx="56">
                  <c:v>78333.333333333328</c:v>
                </c:pt>
                <c:pt idx="57">
                  <c:v>285359.06666666665</c:v>
                </c:pt>
                <c:pt idx="58">
                  <c:v>271990</c:v>
                </c:pt>
                <c:pt idx="59">
                  <c:v>268188.19512195123</c:v>
                </c:pt>
                <c:pt idx="60">
                  <c:v>278530.50632911391</c:v>
                </c:pt>
                <c:pt idx="61">
                  <c:v>185833.33333333334</c:v>
                </c:pt>
                <c:pt idx="62">
                  <c:v>290935.05164319248</c:v>
                </c:pt>
                <c:pt idx="63">
                  <c:v>446320.75471698114</c:v>
                </c:pt>
                <c:pt idx="64">
                  <c:v>352444.55835962144</c:v>
                </c:pt>
                <c:pt idx="65">
                  <c:v>265000</c:v>
                </c:pt>
                <c:pt idx="66">
                  <c:v>261363.63636363635</c:v>
                </c:pt>
                <c:pt idx="67">
                  <c:v>339480</c:v>
                </c:pt>
                <c:pt idx="68">
                  <c:v>325555.55555555556</c:v>
                </c:pt>
                <c:pt idx="69">
                  <c:v>490117.07317073172</c:v>
                </c:pt>
                <c:pt idx="70">
                  <c:v>335642.59259259258</c:v>
                </c:pt>
                <c:pt idx="71">
                  <c:v>129812.82051282052</c:v>
                </c:pt>
                <c:pt idx="72">
                  <c:v>350891.31355932204</c:v>
                </c:pt>
                <c:pt idx="73">
                  <c:v>522173.91304347827</c:v>
                </c:pt>
                <c:pt idx="74">
                  <c:v>210095.23809523811</c:v>
                </c:pt>
                <c:pt idx="75">
                  <c:v>327000</c:v>
                </c:pt>
                <c:pt idx="76">
                  <c:v>290417.26618705038</c:v>
                </c:pt>
                <c:pt idx="77">
                  <c:v>444791.66666666669</c:v>
                </c:pt>
                <c:pt idx="78">
                  <c:v>427894.73684210528</c:v>
                </c:pt>
                <c:pt idx="79">
                  <c:v>300000</c:v>
                </c:pt>
                <c:pt idx="80">
                  <c:v>204000</c:v>
                </c:pt>
                <c:pt idx="81">
                  <c:v>204893.51851851851</c:v>
                </c:pt>
                <c:pt idx="82">
                  <c:v>198855.55555555556</c:v>
                </c:pt>
                <c:pt idx="83">
                  <c:v>268076.92307692306</c:v>
                </c:pt>
                <c:pt idx="84">
                  <c:v>235000</c:v>
                </c:pt>
                <c:pt idx="85">
                  <c:v>116325</c:v>
                </c:pt>
                <c:pt idx="86">
                  <c:v>65000</c:v>
                </c:pt>
                <c:pt idx="87">
                  <c:v>668333.33333333337</c:v>
                </c:pt>
                <c:pt idx="88">
                  <c:v>245530.16180758018</c:v>
                </c:pt>
                <c:pt idx="89">
                  <c:v>320000</c:v>
                </c:pt>
                <c:pt idx="90">
                  <c:v>221609.7902097902</c:v>
                </c:pt>
                <c:pt idx="91">
                  <c:v>327217.42424242425</c:v>
                </c:pt>
                <c:pt idx="92">
                  <c:v>349964.79999999999</c:v>
                </c:pt>
                <c:pt idx="93">
                  <c:v>68225</c:v>
                </c:pt>
                <c:pt idx="94">
                  <c:v>115000</c:v>
                </c:pt>
                <c:pt idx="95">
                  <c:v>193300</c:v>
                </c:pt>
                <c:pt idx="96">
                  <c:v>140658.33333333334</c:v>
                </c:pt>
                <c:pt idx="97">
                  <c:v>207320.51282051281</c:v>
                </c:pt>
                <c:pt idx="98">
                  <c:v>231629.03061224491</c:v>
                </c:pt>
                <c:pt idx="99">
                  <c:v>324177.55102040817</c:v>
                </c:pt>
                <c:pt idx="100">
                  <c:v>193600</c:v>
                </c:pt>
                <c:pt idx="101">
                  <c:v>138811.73333333334</c:v>
                </c:pt>
                <c:pt idx="102">
                  <c:v>45166.666666666664</c:v>
                </c:pt>
                <c:pt idx="103">
                  <c:v>95775.862068965522</c:v>
                </c:pt>
                <c:pt idx="104">
                  <c:v>211700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EE6-9CCC-C9EB3AFB0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76747776"/>
        <c:axId val="-1776746144"/>
      </c:barChart>
      <c:catAx>
        <c:axId val="-1776747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6144"/>
        <c:crosses val="autoZero"/>
        <c:auto val="1"/>
        <c:lblAlgn val="ctr"/>
        <c:lblOffset val="100"/>
        <c:noMultiLvlLbl val="0"/>
      </c:catAx>
      <c:valAx>
        <c:axId val="-1776746144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-17767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Precio medio por metro cuadrado útil (€)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rgbClr val="F3E5EF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3E5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76-4C66-AB2E-9A3FE4C40FE7}"/>
              </c:ext>
            </c:extLst>
          </c:dPt>
          <c:dPt>
            <c:idx val="4"/>
            <c:invertIfNegative val="0"/>
            <c:bubble3D val="0"/>
            <c:spPr>
              <a:solidFill>
                <a:srgbClr val="D9AFCE"/>
              </a:solidFill>
            </c:spPr>
            <c:extLst>
              <c:ext xmlns:c16="http://schemas.microsoft.com/office/drawing/2014/chart" uri="{C3380CC4-5D6E-409C-BE32-E72D297353CC}">
                <c16:uniqueId val="{00000006-F9A9-4416-B60E-506A89FE4DAE}"/>
              </c:ext>
            </c:extLst>
          </c:dPt>
          <c:dPt>
            <c:idx val="11"/>
            <c:invertIfNegative val="0"/>
            <c:bubble3D val="0"/>
            <c:spPr>
              <a:solidFill>
                <a:srgbClr val="D9AFCE"/>
              </a:solidFill>
            </c:spPr>
            <c:extLst>
              <c:ext xmlns:c16="http://schemas.microsoft.com/office/drawing/2014/chart" uri="{C3380CC4-5D6E-409C-BE32-E72D297353CC}">
                <c16:uniqueId val="{00000007-F9A9-4416-B60E-506A89FE4D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'31'!$B$88:$B$115</c:f>
              <c:strCache>
                <c:ptCount val="28"/>
                <c:pt idx="0">
                  <c:v>Puigcerdà</c:v>
                </c:pt>
                <c:pt idx="1">
                  <c:v>Roses</c:v>
                </c:pt>
                <c:pt idx="2">
                  <c:v>Salt</c:v>
                </c:pt>
                <c:pt idx="3">
                  <c:v>Torroella de Montgrí</c:v>
                </c:pt>
                <c:pt idx="4">
                  <c:v>Municipioos de la provincia de Lleida</c:v>
                </c:pt>
                <c:pt idx="5">
                  <c:v>Lleida</c:v>
                </c:pt>
                <c:pt idx="6">
                  <c:v>Mollerussa</c:v>
                </c:pt>
                <c:pt idx="7">
                  <c:v>Seu d'Urgell, la</c:v>
                </c:pt>
                <c:pt idx="8">
                  <c:v>Tàrrega</c:v>
                </c:pt>
                <c:pt idx="9">
                  <c:v>Tremp</c:v>
                </c:pt>
                <c:pt idx="10">
                  <c:v>Vielha e Mijaran</c:v>
                </c:pt>
                <c:pt idx="11">
                  <c:v>Municipioos de la provincia de Tarragona</c:v>
                </c:pt>
                <c:pt idx="12">
                  <c:v>Amposta</c:v>
                </c:pt>
                <c:pt idx="13">
                  <c:v>Calafell</c:v>
                </c:pt>
                <c:pt idx="14">
                  <c:v>Cambrils</c:v>
                </c:pt>
                <c:pt idx="15">
                  <c:v>Cunit</c:v>
                </c:pt>
                <c:pt idx="16">
                  <c:v>Deltebre</c:v>
                </c:pt>
                <c:pt idx="17">
                  <c:v>Mont-roig del Camp</c:v>
                </c:pt>
                <c:pt idx="18">
                  <c:v>Móra d'Ebre</c:v>
                </c:pt>
                <c:pt idx="19">
                  <c:v>Ràpita, la</c:v>
                </c:pt>
                <c:pt idx="20">
                  <c:v>Reus</c:v>
                </c:pt>
                <c:pt idx="21">
                  <c:v>Salou</c:v>
                </c:pt>
                <c:pt idx="22">
                  <c:v>Tarragona</c:v>
                </c:pt>
                <c:pt idx="23">
                  <c:v>Torredembarra</c:v>
                </c:pt>
                <c:pt idx="24">
                  <c:v>Tortosa</c:v>
                </c:pt>
                <c:pt idx="25">
                  <c:v>Valls</c:v>
                </c:pt>
                <c:pt idx="26">
                  <c:v>Vendrell, el</c:v>
                </c:pt>
                <c:pt idx="27">
                  <c:v>Vila-seca</c:v>
                </c:pt>
              </c:strCache>
            </c:strRef>
          </c:cat>
          <c:val>
            <c:numRef>
              <c:f>'31'!$C$88:$C$115</c:f>
              <c:numCache>
                <c:formatCode>#,##0.0</c:formatCode>
                <c:ptCount val="28"/>
                <c:pt idx="0">
                  <c:v>3517.098876351366</c:v>
                </c:pt>
                <c:pt idx="1">
                  <c:v>6397.8992318553373</c:v>
                </c:pt>
                <c:pt idx="2">
                  <c:v>2882.192815280745</c:v>
                </c:pt>
                <c:pt idx="3">
                  <c:v>2518.4255082496875</c:v>
                </c:pt>
                <c:pt idx="4">
                  <c:v>2225.457835546094</c:v>
                </c:pt>
                <c:pt idx="5">
                  <c:v>2291.0878534162812</c:v>
                </c:pt>
                <c:pt idx="6">
                  <c:v>2759.5507401471591</c:v>
                </c:pt>
                <c:pt idx="7">
                  <c:v>2270.8440247095709</c:v>
                </c:pt>
                <c:pt idx="8">
                  <c:v>1427.4531817229599</c:v>
                </c:pt>
                <c:pt idx="9">
                  <c:v>613.31025135024288</c:v>
                </c:pt>
                <c:pt idx="10">
                  <c:v>4102.7054821988959</c:v>
                </c:pt>
                <c:pt idx="11">
                  <c:v>3013.4030057828982</c:v>
                </c:pt>
                <c:pt idx="12">
                  <c:v>1339.8373983739834</c:v>
                </c:pt>
                <c:pt idx="13">
                  <c:v>3123.648673498586</c:v>
                </c:pt>
                <c:pt idx="14">
                  <c:v>4182.512078293712</c:v>
                </c:pt>
                <c:pt idx="15">
                  <c:v>2999.62803491148</c:v>
                </c:pt>
                <c:pt idx="16">
                  <c:v>1029.4995190228535</c:v>
                </c:pt>
                <c:pt idx="17">
                  <c:v>2311.6380288521782</c:v>
                </c:pt>
                <c:pt idx="18">
                  <c:v>1293.6688528978718</c:v>
                </c:pt>
                <c:pt idx="19">
                  <c:v>2566.7694016753512</c:v>
                </c:pt>
                <c:pt idx="20">
                  <c:v>2338.7362887072964</c:v>
                </c:pt>
                <c:pt idx="21">
                  <c:v>2752.4722489261085</c:v>
                </c:pt>
                <c:pt idx="22">
                  <c:v>3579.5684437533964</c:v>
                </c:pt>
                <c:pt idx="23">
                  <c:v>3102.4201559617586</c:v>
                </c:pt>
                <c:pt idx="24">
                  <c:v>1960.5781893321744</c:v>
                </c:pt>
                <c:pt idx="25">
                  <c:v>1225.7784099889363</c:v>
                </c:pt>
                <c:pt idx="26">
                  <c:v>1402.3950660976943</c:v>
                </c:pt>
                <c:pt idx="27">
                  <c:v>2600.8215121100502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73-4436-AED5-BD47B8862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76746688"/>
        <c:axId val="-1776745056"/>
      </c:barChart>
      <c:catAx>
        <c:axId val="-1776746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5056"/>
        <c:crosses val="autoZero"/>
        <c:auto val="1"/>
        <c:lblAlgn val="ctr"/>
        <c:lblOffset val="100"/>
        <c:noMultiLvlLbl val="0"/>
      </c:catAx>
      <c:valAx>
        <c:axId val="-1776745056"/>
        <c:scaling>
          <c:orientation val="minMax"/>
          <c:max val="10000"/>
        </c:scaling>
        <c:delete val="1"/>
        <c:axPos val="t"/>
        <c:numFmt formatCode="#,##0.0" sourceLinked="1"/>
        <c:majorTickMark val="out"/>
        <c:minorTickMark val="none"/>
        <c:tickLblPos val="nextTo"/>
        <c:crossAx val="-17767466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PROMOCIONES Y VIVIENDAS</a:t>
            </a:r>
            <a:r>
              <a:rPr lang="es-ES" baseline="0">
                <a:solidFill>
                  <a:sysClr val="windowText" lastClr="000000"/>
                </a:solidFill>
              </a:rPr>
              <a:t> EN OFERTA</a:t>
            </a:r>
            <a:endParaRPr lang="es-E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'52'!$C$1</c:f>
              <c:strCache>
                <c:ptCount val="1"/>
                <c:pt idx="0">
                  <c:v>Promociones</c:v>
                </c:pt>
              </c:strCache>
            </c:strRef>
          </c:tx>
          <c:spPr>
            <a:solidFill>
              <a:srgbClr val="D9AFC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'52'!$B$2:$B$12</c15:sqref>
                  </c15:fullRef>
                </c:ext>
              </c:extLst>
              <c:f>'52'!$B$3:$B$12</c:f>
              <c:strCache>
                <c:ptCount val="10"/>
                <c:pt idx="0">
                  <c:v>01 Ciutat Vella</c:v>
                </c:pt>
                <c:pt idx="1">
                  <c:v>02 Eixample</c:v>
                </c:pt>
                <c:pt idx="2">
                  <c:v>03 Sants-Montjuïc</c:v>
                </c:pt>
                <c:pt idx="3">
                  <c:v>04 Les Corts</c:v>
                </c:pt>
                <c:pt idx="4">
                  <c:v>05 Sarrià - Sant Gervasi</c:v>
                </c:pt>
                <c:pt idx="5">
                  <c:v>06 Gràcia</c:v>
                </c:pt>
                <c:pt idx="6">
                  <c:v>07 Horta-Guinardó</c:v>
                </c:pt>
                <c:pt idx="7">
                  <c:v>08 Nou Barris</c:v>
                </c:pt>
                <c:pt idx="8">
                  <c:v>09 Sant Andreu</c:v>
                </c:pt>
                <c:pt idx="9">
                  <c:v>10 Sant Martí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'52'!$C$2:$C$12</c15:sqref>
                  </c15:fullRef>
                </c:ext>
              </c:extLst>
              <c:f>'52'!$C$3:$C$12</c:f>
              <c:numCache>
                <c:formatCode>#,##0</c:formatCode>
                <c:ptCount val="10"/>
                <c:pt idx="0">
                  <c:v>18</c:v>
                </c:pt>
                <c:pt idx="1">
                  <c:v>28</c:v>
                </c:pt>
                <c:pt idx="2">
                  <c:v>12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31</c:v>
                </c:pt>
                <c:pt idx="7">
                  <c:v>7</c:v>
                </c:pt>
                <c:pt idx="8">
                  <c:v>22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F-486B-8ED8-6F28EA5EDDC6}"/>
            </c:ext>
          </c:extLst>
        </c:ser>
        <c:ser>
          <c:idx val="1"/>
          <c:order val="1"/>
          <c:tx>
            <c:strRef>
              <c:f>'52'!$D$1</c:f>
              <c:strCache>
                <c:ptCount val="1"/>
                <c:pt idx="0">
                  <c:v>Viviendas</c:v>
                </c:pt>
              </c:strCache>
            </c:strRef>
          </c:tx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'52'!$B$2:$B$12</c15:sqref>
                  </c15:fullRef>
                </c:ext>
              </c:extLst>
              <c:f>'52'!$B$3:$B$12</c:f>
              <c:strCache>
                <c:ptCount val="10"/>
                <c:pt idx="0">
                  <c:v>01 Ciutat Vella</c:v>
                </c:pt>
                <c:pt idx="1">
                  <c:v>02 Eixample</c:v>
                </c:pt>
                <c:pt idx="2">
                  <c:v>03 Sants-Montjuïc</c:v>
                </c:pt>
                <c:pt idx="3">
                  <c:v>04 Les Corts</c:v>
                </c:pt>
                <c:pt idx="4">
                  <c:v>05 Sarrià - Sant Gervasi</c:v>
                </c:pt>
                <c:pt idx="5">
                  <c:v>06 Gràcia</c:v>
                </c:pt>
                <c:pt idx="6">
                  <c:v>07 Horta-Guinardó</c:v>
                </c:pt>
                <c:pt idx="7">
                  <c:v>08 Nou Barris</c:v>
                </c:pt>
                <c:pt idx="8">
                  <c:v>09 Sant Andreu</c:v>
                </c:pt>
                <c:pt idx="9">
                  <c:v>10 Sant Martí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'52'!$D$2:$D$12</c15:sqref>
                  </c15:fullRef>
                </c:ext>
              </c:extLst>
              <c:f>'52'!$D$3:$D$12</c:f>
              <c:numCache>
                <c:formatCode>#,##0</c:formatCode>
                <c:ptCount val="10"/>
                <c:pt idx="0">
                  <c:v>153</c:v>
                </c:pt>
                <c:pt idx="1">
                  <c:v>255</c:v>
                </c:pt>
                <c:pt idx="2">
                  <c:v>88</c:v>
                </c:pt>
                <c:pt idx="3">
                  <c:v>18</c:v>
                </c:pt>
                <c:pt idx="4">
                  <c:v>82</c:v>
                </c:pt>
                <c:pt idx="5">
                  <c:v>125</c:v>
                </c:pt>
                <c:pt idx="6">
                  <c:v>219</c:v>
                </c:pt>
                <c:pt idx="7">
                  <c:v>48</c:v>
                </c:pt>
                <c:pt idx="8">
                  <c:v>220</c:v>
                </c:pt>
                <c:pt idx="9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F-486B-8ED8-6F28EA5ED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-1341247088"/>
        <c:axId val="-1341259056"/>
      </c:barChart>
      <c:catAx>
        <c:axId val="-1341247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41259056"/>
        <c:crosses val="autoZero"/>
        <c:auto val="1"/>
        <c:lblAlgn val="ctr"/>
        <c:lblOffset val="100"/>
        <c:noMultiLvlLbl val="0"/>
      </c:catAx>
      <c:valAx>
        <c:axId val="-1341259056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-13412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Precio medio de venta de la vivienda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687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07-4BD8-B174-FA1ADADEC2D1}"/>
              </c:ext>
            </c:extLst>
          </c:dPt>
          <c:dPt>
            <c:idx val="1"/>
            <c:invertIfNegative val="0"/>
            <c:bubble3D val="0"/>
            <c:spPr>
              <a:solidFill>
                <a:srgbClr val="D9AF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07-4BD8-B174-FA1ADADEC2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'29'!$B$3:$B$31</c:f>
              <c:strCache>
                <c:ptCount val="29"/>
                <c:pt idx="0">
                  <c:v>Municipioos de Catalunya</c:v>
                </c:pt>
                <c:pt idx="1">
                  <c:v>Municipioos de la provincia de Barcelona</c:v>
                </c:pt>
                <c:pt idx="2">
                  <c:v>Abrera</c:v>
                </c:pt>
                <c:pt idx="3">
                  <c:v>Arenys de Mar</c:v>
                </c:pt>
                <c:pt idx="4">
                  <c:v>Argentona</c:v>
                </c:pt>
                <c:pt idx="5">
                  <c:v>Badalona</c:v>
                </c:pt>
                <c:pt idx="6">
                  <c:v>Barberà del Vallès</c:v>
                </c:pt>
                <c:pt idx="7">
                  <c:v>Barcelona</c:v>
                </c:pt>
                <c:pt idx="8">
                  <c:v>Caldes de Montbui</c:v>
                </c:pt>
                <c:pt idx="9">
                  <c:v>Calella</c:v>
                </c:pt>
                <c:pt idx="10">
                  <c:v>Canet de Mar</c:v>
                </c:pt>
                <c:pt idx="11">
                  <c:v>Cardedeu</c:v>
                </c:pt>
                <c:pt idx="12">
                  <c:v>Castellar del Vallès</c:v>
                </c:pt>
                <c:pt idx="13">
                  <c:v>Castellbisbal</c:v>
                </c:pt>
                <c:pt idx="14">
                  <c:v>Castelldefels</c:v>
                </c:pt>
                <c:pt idx="15">
                  <c:v>Cerdanyola del Vallès</c:v>
                </c:pt>
                <c:pt idx="16">
                  <c:v>Cornellà de Llobregat</c:v>
                </c:pt>
                <c:pt idx="17">
                  <c:v>Cubelles</c:v>
                </c:pt>
                <c:pt idx="18">
                  <c:v>Esparreguera</c:v>
                </c:pt>
                <c:pt idx="19">
                  <c:v>Esplugues de Llobregat</c:v>
                </c:pt>
                <c:pt idx="20">
                  <c:v>Franqueses del Vallès, les</c:v>
                </c:pt>
                <c:pt idx="21">
                  <c:v>Garriga, la</c:v>
                </c:pt>
                <c:pt idx="22">
                  <c:v>Gavà</c:v>
                </c:pt>
                <c:pt idx="23">
                  <c:v>Granollers</c:v>
                </c:pt>
                <c:pt idx="24">
                  <c:v>Hospitalet de Llobregat, l'</c:v>
                </c:pt>
                <c:pt idx="25">
                  <c:v>Llinars del Vallès</c:v>
                </c:pt>
                <c:pt idx="26">
                  <c:v>Malgrat de Mar</c:v>
                </c:pt>
                <c:pt idx="27">
                  <c:v>Manresa</c:v>
                </c:pt>
                <c:pt idx="28">
                  <c:v>Martorell</c:v>
                </c:pt>
              </c:strCache>
            </c:strRef>
          </c:cat>
          <c:val>
            <c:numRef>
              <c:f>'29'!$C$3:$C$31</c:f>
              <c:numCache>
                <c:formatCode>#,##0</c:formatCode>
                <c:ptCount val="29"/>
                <c:pt idx="0">
                  <c:v>364461.5831968172</c:v>
                </c:pt>
                <c:pt idx="1">
                  <c:v>383508.62453309429</c:v>
                </c:pt>
                <c:pt idx="2">
                  <c:v>201931.81818181818</c:v>
                </c:pt>
                <c:pt idx="3">
                  <c:v>292450.83333333331</c:v>
                </c:pt>
                <c:pt idx="4">
                  <c:v>239000</c:v>
                </c:pt>
                <c:pt idx="5">
                  <c:v>316432.29047619045</c:v>
                </c:pt>
                <c:pt idx="6">
                  <c:v>263256.25</c:v>
                </c:pt>
                <c:pt idx="7">
                  <c:v>620495.32428466622</c:v>
                </c:pt>
                <c:pt idx="8">
                  <c:v>286200</c:v>
                </c:pt>
                <c:pt idx="9">
                  <c:v>226111.11111111112</c:v>
                </c:pt>
                <c:pt idx="10">
                  <c:v>383353.84615384613</c:v>
                </c:pt>
                <c:pt idx="11">
                  <c:v>266814.28571428574</c:v>
                </c:pt>
                <c:pt idx="12">
                  <c:v>254218.51824817518</c:v>
                </c:pt>
                <c:pt idx="13">
                  <c:v>240000</c:v>
                </c:pt>
                <c:pt idx="14">
                  <c:v>470254.54545454547</c:v>
                </c:pt>
                <c:pt idx="15">
                  <c:v>484676.13636363635</c:v>
                </c:pt>
                <c:pt idx="16">
                  <c:v>320592.03597122303</c:v>
                </c:pt>
                <c:pt idx="17">
                  <c:v>273068.43283582089</c:v>
                </c:pt>
                <c:pt idx="18">
                  <c:v>237647.61904761905</c:v>
                </c:pt>
                <c:pt idx="19">
                  <c:v>590961.41304347827</c:v>
                </c:pt>
                <c:pt idx="20">
                  <c:v>271500</c:v>
                </c:pt>
                <c:pt idx="21">
                  <c:v>317290</c:v>
                </c:pt>
                <c:pt idx="22">
                  <c:v>317094.33962264151</c:v>
                </c:pt>
                <c:pt idx="23">
                  <c:v>292162.40000000002</c:v>
                </c:pt>
                <c:pt idx="24">
                  <c:v>339153.32208588958</c:v>
                </c:pt>
                <c:pt idx="25">
                  <c:v>246043.24324324325</c:v>
                </c:pt>
                <c:pt idx="26">
                  <c:v>292815.34999999998</c:v>
                </c:pt>
                <c:pt idx="27">
                  <c:v>236005.38235294117</c:v>
                </c:pt>
                <c:pt idx="28">
                  <c:v>206688.52459016393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07-4BD8-B174-FA1ADADE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76746688"/>
        <c:axId val="-1776745056"/>
      </c:barChart>
      <c:catAx>
        <c:axId val="-1776746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5056"/>
        <c:crosses val="autoZero"/>
        <c:auto val="1"/>
        <c:lblAlgn val="ctr"/>
        <c:lblOffset val="100"/>
        <c:noMultiLvlLbl val="0"/>
      </c:catAx>
      <c:valAx>
        <c:axId val="-177674505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-17767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Precio medio de venta de la vivienda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'29'!$B$32:$B$59</c:f>
              <c:strCache>
                <c:ptCount val="28"/>
                <c:pt idx="0">
                  <c:v>Masnou, el</c:v>
                </c:pt>
                <c:pt idx="1">
                  <c:v>Mataró</c:v>
                </c:pt>
                <c:pt idx="2">
                  <c:v>Molins de Rei</c:v>
                </c:pt>
                <c:pt idx="3">
                  <c:v>Mollet del Vallès</c:v>
                </c:pt>
                <c:pt idx="4">
                  <c:v>Montcada i Reixac</c:v>
                </c:pt>
                <c:pt idx="5">
                  <c:v>Montgat</c:v>
                </c:pt>
                <c:pt idx="6">
                  <c:v>Montornès del Vallès</c:v>
                </c:pt>
                <c:pt idx="7">
                  <c:v>Olesa de Montserrat</c:v>
                </c:pt>
                <c:pt idx="8">
                  <c:v>Palau-solità i Plegamans</c:v>
                </c:pt>
                <c:pt idx="9">
                  <c:v>Pallejà</c:v>
                </c:pt>
                <c:pt idx="10">
                  <c:v>Parets del Vallès</c:v>
                </c:pt>
                <c:pt idx="11">
                  <c:v>Piera</c:v>
                </c:pt>
                <c:pt idx="12">
                  <c:v>Pineda de Mar</c:v>
                </c:pt>
                <c:pt idx="13">
                  <c:v>Prat de Llobregat, el</c:v>
                </c:pt>
                <c:pt idx="14">
                  <c:v>Premià de Dalt</c:v>
                </c:pt>
                <c:pt idx="15">
                  <c:v>Premià de Mar</c:v>
                </c:pt>
                <c:pt idx="16">
                  <c:v>Ripollet</c:v>
                </c:pt>
                <c:pt idx="17">
                  <c:v>Roca del Vallès, la</c:v>
                </c:pt>
                <c:pt idx="18">
                  <c:v>Rubí</c:v>
                </c:pt>
                <c:pt idx="19">
                  <c:v>Sabadell</c:v>
                </c:pt>
                <c:pt idx="20">
                  <c:v>Sant Adrià de Besòs</c:v>
                </c:pt>
                <c:pt idx="21">
                  <c:v>Sant Andreu de la Barca</c:v>
                </c:pt>
                <c:pt idx="22">
                  <c:v>Sant Andreu de Llavaneres</c:v>
                </c:pt>
                <c:pt idx="23">
                  <c:v>Sant Boi de Llobregat</c:v>
                </c:pt>
                <c:pt idx="24">
                  <c:v>Sant Cugat del Vallès</c:v>
                </c:pt>
                <c:pt idx="25">
                  <c:v>Sant Feliu de Llobregat</c:v>
                </c:pt>
                <c:pt idx="26">
                  <c:v>Sant Joan de Vilatorrada</c:v>
                </c:pt>
                <c:pt idx="27">
                  <c:v>Sant Joan Despí</c:v>
                </c:pt>
              </c:strCache>
            </c:strRef>
          </c:cat>
          <c:val>
            <c:numRef>
              <c:f>'29'!$C$32:$C$59</c:f>
              <c:numCache>
                <c:formatCode>#,##0</c:formatCode>
                <c:ptCount val="28"/>
                <c:pt idx="0">
                  <c:v>415098.59154929576</c:v>
                </c:pt>
                <c:pt idx="1">
                  <c:v>338965.24892703863</c:v>
                </c:pt>
                <c:pt idx="2">
                  <c:v>315667.85714285716</c:v>
                </c:pt>
                <c:pt idx="3">
                  <c:v>252618.57142857142</c:v>
                </c:pt>
                <c:pt idx="4">
                  <c:v>263261.90476190473</c:v>
                </c:pt>
                <c:pt idx="5">
                  <c:v>677435.0877192982</c:v>
                </c:pt>
                <c:pt idx="6">
                  <c:v>363000</c:v>
                </c:pt>
                <c:pt idx="7">
                  <c:v>216714.28571428571</c:v>
                </c:pt>
                <c:pt idx="8">
                  <c:v>278396.07843137253</c:v>
                </c:pt>
                <c:pt idx="9">
                  <c:v>314086.95652173914</c:v>
                </c:pt>
                <c:pt idx="10">
                  <c:v>372666.66666666669</c:v>
                </c:pt>
                <c:pt idx="11">
                  <c:v>267000</c:v>
                </c:pt>
                <c:pt idx="12">
                  <c:v>297562.5</c:v>
                </c:pt>
                <c:pt idx="13">
                  <c:v>278975</c:v>
                </c:pt>
                <c:pt idx="14">
                  <c:v>775461.5384615385</c:v>
                </c:pt>
                <c:pt idx="15">
                  <c:v>750000</c:v>
                </c:pt>
                <c:pt idx="16">
                  <c:v>257222</c:v>
                </c:pt>
                <c:pt idx="17">
                  <c:v>575000</c:v>
                </c:pt>
                <c:pt idx="18">
                  <c:v>258952.06611570247</c:v>
                </c:pt>
                <c:pt idx="19">
                  <c:v>296466.66962699825</c:v>
                </c:pt>
                <c:pt idx="20">
                  <c:v>318645.16129032261</c:v>
                </c:pt>
                <c:pt idx="21">
                  <c:v>267666.66666666669</c:v>
                </c:pt>
                <c:pt idx="22">
                  <c:v>432563.42307692306</c:v>
                </c:pt>
                <c:pt idx="23">
                  <c:v>299784.09523809527</c:v>
                </c:pt>
                <c:pt idx="24">
                  <c:v>566881.46327683621</c:v>
                </c:pt>
                <c:pt idx="25">
                  <c:v>396707.69230769231</c:v>
                </c:pt>
                <c:pt idx="26">
                  <c:v>131333.33333333334</c:v>
                </c:pt>
                <c:pt idx="27">
                  <c:v>410109.09090909088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B-4F44-87E8-0FC0A3664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84002432"/>
        <c:axId val="-1783388288"/>
      </c:barChart>
      <c:catAx>
        <c:axId val="-178400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83388288"/>
        <c:crosses val="autoZero"/>
        <c:auto val="1"/>
        <c:lblAlgn val="ctr"/>
        <c:lblOffset val="100"/>
        <c:noMultiLvlLbl val="0"/>
      </c:catAx>
      <c:valAx>
        <c:axId val="-1783388288"/>
        <c:scaling>
          <c:orientation val="minMax"/>
          <c:max val="1200000"/>
        </c:scaling>
        <c:delete val="1"/>
        <c:axPos val="t"/>
        <c:numFmt formatCode="#,##0" sourceLinked="1"/>
        <c:majorTickMark val="out"/>
        <c:minorTickMark val="none"/>
        <c:tickLblPos val="nextTo"/>
        <c:crossAx val="-17840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Precio medio de venta de la vivienda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3E5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D-40DC-9C1C-4E97901C6DFF}"/>
              </c:ext>
            </c:extLst>
          </c:dPt>
          <c:dPt>
            <c:idx val="15"/>
            <c:invertIfNegative val="0"/>
            <c:bubble3D val="0"/>
            <c:spPr>
              <a:solidFill>
                <a:srgbClr val="D9AF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BB6-4714-8394-29DAC32647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'29'!$B$60:$B$87</c:f>
              <c:strCache>
                <c:ptCount val="28"/>
                <c:pt idx="0">
                  <c:v>Sant Just Desvern</c:v>
                </c:pt>
                <c:pt idx="1">
                  <c:v>Sant Pere de Ribes</c:v>
                </c:pt>
                <c:pt idx="2">
                  <c:v>Sant Quirze del Vallès</c:v>
                </c:pt>
                <c:pt idx="3">
                  <c:v>Santa Coloma de Gramenet</c:v>
                </c:pt>
                <c:pt idx="4">
                  <c:v>Santa Perpètua de Mogoda</c:v>
                </c:pt>
                <c:pt idx="5">
                  <c:v>Sitges</c:v>
                </c:pt>
                <c:pt idx="6">
                  <c:v>Terrassa</c:v>
                </c:pt>
                <c:pt idx="7">
                  <c:v>Torelló</c:v>
                </c:pt>
                <c:pt idx="8">
                  <c:v>Vallirana</c:v>
                </c:pt>
                <c:pt idx="9">
                  <c:v>Vic</c:v>
                </c:pt>
                <c:pt idx="10">
                  <c:v>Viladecans</c:v>
                </c:pt>
                <c:pt idx="11">
                  <c:v>Vilafranca del Penedès</c:v>
                </c:pt>
                <c:pt idx="12">
                  <c:v>Vilanova del Camí</c:v>
                </c:pt>
                <c:pt idx="13">
                  <c:v>Vilanova i la Geltrú</c:v>
                </c:pt>
                <c:pt idx="14">
                  <c:v>Vilassar de Mar</c:v>
                </c:pt>
                <c:pt idx="15">
                  <c:v>Municipioos de la provincia de Girona</c:v>
                </c:pt>
                <c:pt idx="16">
                  <c:v>Bisbal d'Empordà, la</c:v>
                </c:pt>
                <c:pt idx="17">
                  <c:v>Blanes</c:v>
                </c:pt>
                <c:pt idx="18">
                  <c:v>Calonge i Sant Antoni</c:v>
                </c:pt>
                <c:pt idx="19">
                  <c:v>Cassà de la Selva</c:v>
                </c:pt>
                <c:pt idx="20">
                  <c:v>Castell-Platja d'Aro</c:v>
                </c:pt>
                <c:pt idx="21">
                  <c:v>Escala, l'</c:v>
                </c:pt>
                <c:pt idx="22">
                  <c:v>Figueres</c:v>
                </c:pt>
                <c:pt idx="23">
                  <c:v>Girona</c:v>
                </c:pt>
                <c:pt idx="24">
                  <c:v>Lloret de Mar</c:v>
                </c:pt>
                <c:pt idx="25">
                  <c:v>Olot</c:v>
                </c:pt>
                <c:pt idx="26">
                  <c:v>Palafrugell</c:v>
                </c:pt>
                <c:pt idx="27">
                  <c:v>Palamós</c:v>
                </c:pt>
              </c:strCache>
            </c:strRef>
          </c:cat>
          <c:val>
            <c:numRef>
              <c:f>'29'!$C$60:$C$87</c:f>
              <c:numCache>
                <c:formatCode>#,##0</c:formatCode>
                <c:ptCount val="28"/>
                <c:pt idx="0">
                  <c:v>666033.33333333337</c:v>
                </c:pt>
                <c:pt idx="1">
                  <c:v>246593.22033898305</c:v>
                </c:pt>
                <c:pt idx="2">
                  <c:v>550000</c:v>
                </c:pt>
                <c:pt idx="3">
                  <c:v>315968.49315068492</c:v>
                </c:pt>
                <c:pt idx="4">
                  <c:v>246637.93103448275</c:v>
                </c:pt>
                <c:pt idx="5">
                  <c:v>788500</c:v>
                </c:pt>
                <c:pt idx="6">
                  <c:v>241486.43932411674</c:v>
                </c:pt>
                <c:pt idx="7">
                  <c:v>78333.333333333328</c:v>
                </c:pt>
                <c:pt idx="8">
                  <c:v>285359.06666666665</c:v>
                </c:pt>
                <c:pt idx="9">
                  <c:v>271990</c:v>
                </c:pt>
                <c:pt idx="10">
                  <c:v>268188.19512195123</c:v>
                </c:pt>
                <c:pt idx="11">
                  <c:v>278530.50632911391</c:v>
                </c:pt>
                <c:pt idx="12">
                  <c:v>185833.33333333334</c:v>
                </c:pt>
                <c:pt idx="13">
                  <c:v>290935.05164319248</c:v>
                </c:pt>
                <c:pt idx="14">
                  <c:v>446320.75471698114</c:v>
                </c:pt>
                <c:pt idx="15">
                  <c:v>352444.55835962144</c:v>
                </c:pt>
                <c:pt idx="16">
                  <c:v>265000</c:v>
                </c:pt>
                <c:pt idx="17">
                  <c:v>261363.63636363635</c:v>
                </c:pt>
                <c:pt idx="18">
                  <c:v>339480</c:v>
                </c:pt>
                <c:pt idx="19">
                  <c:v>325555.55555555556</c:v>
                </c:pt>
                <c:pt idx="20">
                  <c:v>490117.07317073172</c:v>
                </c:pt>
                <c:pt idx="21">
                  <c:v>335642.59259259258</c:v>
                </c:pt>
                <c:pt idx="22">
                  <c:v>129812.82051282052</c:v>
                </c:pt>
                <c:pt idx="23">
                  <c:v>350891.31355932204</c:v>
                </c:pt>
                <c:pt idx="24">
                  <c:v>522173.91304347827</c:v>
                </c:pt>
                <c:pt idx="25">
                  <c:v>210095.23809523811</c:v>
                </c:pt>
                <c:pt idx="26">
                  <c:v>327000</c:v>
                </c:pt>
                <c:pt idx="27">
                  <c:v>290417.26618705038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B2-480D-8888-0855CCCF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584718720"/>
        <c:axId val="-1584729056"/>
      </c:barChart>
      <c:catAx>
        <c:axId val="-15847187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84729056"/>
        <c:crosses val="autoZero"/>
        <c:auto val="1"/>
        <c:lblAlgn val="ctr"/>
        <c:lblOffset val="100"/>
        <c:noMultiLvlLbl val="0"/>
      </c:catAx>
      <c:valAx>
        <c:axId val="-1584729056"/>
        <c:scaling>
          <c:orientation val="minMax"/>
          <c:max val="1200000"/>
        </c:scaling>
        <c:delete val="1"/>
        <c:axPos val="t"/>
        <c:numFmt formatCode="#,##0" sourceLinked="1"/>
        <c:majorTickMark val="out"/>
        <c:minorTickMark val="none"/>
        <c:tickLblPos val="nextTo"/>
        <c:crossAx val="-15847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Precio medio de venta de la vivienda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7C3-4B14-B62B-78AAAD414419}"/>
              </c:ext>
            </c:extLst>
          </c:dPt>
          <c:dPt>
            <c:idx val="4"/>
            <c:invertIfNegative val="0"/>
            <c:bubble3D val="0"/>
            <c:spPr>
              <a:solidFill>
                <a:srgbClr val="D9AF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394-4965-804C-605B55DF7BAD}"/>
              </c:ext>
            </c:extLst>
          </c:dPt>
          <c:dPt>
            <c:idx val="11"/>
            <c:invertIfNegative val="0"/>
            <c:bubble3D val="0"/>
            <c:spPr>
              <a:solidFill>
                <a:srgbClr val="D9AF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94-4965-804C-605B55DF7B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'29'!$B$88:$B$115</c:f>
              <c:strCache>
                <c:ptCount val="28"/>
                <c:pt idx="0">
                  <c:v>Puigcerdà</c:v>
                </c:pt>
                <c:pt idx="1">
                  <c:v>Roses</c:v>
                </c:pt>
                <c:pt idx="2">
                  <c:v>Salt</c:v>
                </c:pt>
                <c:pt idx="3">
                  <c:v>Torroella de Montgrí</c:v>
                </c:pt>
                <c:pt idx="4">
                  <c:v>Municipioos de la provincia de Lleida</c:v>
                </c:pt>
                <c:pt idx="5">
                  <c:v>Lleida</c:v>
                </c:pt>
                <c:pt idx="6">
                  <c:v>Mollerussa</c:v>
                </c:pt>
                <c:pt idx="7">
                  <c:v>Seu d'Urgell, la</c:v>
                </c:pt>
                <c:pt idx="8">
                  <c:v>Tàrrega</c:v>
                </c:pt>
                <c:pt idx="9">
                  <c:v>Tremp</c:v>
                </c:pt>
                <c:pt idx="10">
                  <c:v>Vielha e Mijaran</c:v>
                </c:pt>
                <c:pt idx="11">
                  <c:v>Municipioos de la provincia de Tarragona</c:v>
                </c:pt>
                <c:pt idx="12">
                  <c:v>Amposta</c:v>
                </c:pt>
                <c:pt idx="13">
                  <c:v>Calafell</c:v>
                </c:pt>
                <c:pt idx="14">
                  <c:v>Cambrils</c:v>
                </c:pt>
                <c:pt idx="15">
                  <c:v>Cunit</c:v>
                </c:pt>
                <c:pt idx="16">
                  <c:v>Deltebre</c:v>
                </c:pt>
                <c:pt idx="17">
                  <c:v>Mont-roig del Camp</c:v>
                </c:pt>
                <c:pt idx="18">
                  <c:v>Móra d'Ebre</c:v>
                </c:pt>
                <c:pt idx="19">
                  <c:v>Ràpita, la</c:v>
                </c:pt>
                <c:pt idx="20">
                  <c:v>Reus</c:v>
                </c:pt>
                <c:pt idx="21">
                  <c:v>Salou</c:v>
                </c:pt>
                <c:pt idx="22">
                  <c:v>Tarragona</c:v>
                </c:pt>
                <c:pt idx="23">
                  <c:v>Torredembarra</c:v>
                </c:pt>
                <c:pt idx="24">
                  <c:v>Tortosa</c:v>
                </c:pt>
                <c:pt idx="25">
                  <c:v>Valls</c:v>
                </c:pt>
                <c:pt idx="26">
                  <c:v>Vendrell, el</c:v>
                </c:pt>
                <c:pt idx="27">
                  <c:v>Vila-seca</c:v>
                </c:pt>
              </c:strCache>
            </c:strRef>
          </c:cat>
          <c:val>
            <c:numRef>
              <c:f>'29'!$C$88:$C$115</c:f>
              <c:numCache>
                <c:formatCode>#,##0</c:formatCode>
                <c:ptCount val="28"/>
                <c:pt idx="0">
                  <c:v>444791.66666666669</c:v>
                </c:pt>
                <c:pt idx="1">
                  <c:v>427894.73684210528</c:v>
                </c:pt>
                <c:pt idx="2">
                  <c:v>300000</c:v>
                </c:pt>
                <c:pt idx="3">
                  <c:v>204000</c:v>
                </c:pt>
                <c:pt idx="4">
                  <c:v>204893.51851851851</c:v>
                </c:pt>
                <c:pt idx="5">
                  <c:v>198855.55555555556</c:v>
                </c:pt>
                <c:pt idx="6">
                  <c:v>268076.92307692306</c:v>
                </c:pt>
                <c:pt idx="7">
                  <c:v>235000</c:v>
                </c:pt>
                <c:pt idx="8">
                  <c:v>116325</c:v>
                </c:pt>
                <c:pt idx="9">
                  <c:v>65000</c:v>
                </c:pt>
                <c:pt idx="10">
                  <c:v>668333.33333333337</c:v>
                </c:pt>
                <c:pt idx="11">
                  <c:v>245530.16180758018</c:v>
                </c:pt>
                <c:pt idx="12">
                  <c:v>320000</c:v>
                </c:pt>
                <c:pt idx="13">
                  <c:v>221609.7902097902</c:v>
                </c:pt>
                <c:pt idx="14">
                  <c:v>327217.42424242425</c:v>
                </c:pt>
                <c:pt idx="15">
                  <c:v>349964.79999999999</c:v>
                </c:pt>
                <c:pt idx="16">
                  <c:v>68225</c:v>
                </c:pt>
                <c:pt idx="17">
                  <c:v>115000</c:v>
                </c:pt>
                <c:pt idx="18">
                  <c:v>193300</c:v>
                </c:pt>
                <c:pt idx="19">
                  <c:v>140658.33333333334</c:v>
                </c:pt>
                <c:pt idx="20">
                  <c:v>207320.51282051281</c:v>
                </c:pt>
                <c:pt idx="21">
                  <c:v>231629.03061224491</c:v>
                </c:pt>
                <c:pt idx="22">
                  <c:v>324177.55102040817</c:v>
                </c:pt>
                <c:pt idx="23">
                  <c:v>193600</c:v>
                </c:pt>
                <c:pt idx="24">
                  <c:v>138811.73333333334</c:v>
                </c:pt>
                <c:pt idx="25">
                  <c:v>45166.666666666664</c:v>
                </c:pt>
                <c:pt idx="26">
                  <c:v>95775.862068965522</c:v>
                </c:pt>
                <c:pt idx="27">
                  <c:v>211700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F-41A6-8758-9F2809382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584727968"/>
        <c:axId val="-1584724704"/>
      </c:barChart>
      <c:catAx>
        <c:axId val="-1584727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84724704"/>
        <c:crosses val="autoZero"/>
        <c:auto val="1"/>
        <c:lblAlgn val="ctr"/>
        <c:lblOffset val="100"/>
        <c:noMultiLvlLbl val="0"/>
      </c:catAx>
      <c:valAx>
        <c:axId val="-1584724704"/>
        <c:scaling>
          <c:orientation val="minMax"/>
          <c:max val="1200000"/>
        </c:scaling>
        <c:delete val="1"/>
        <c:axPos val="t"/>
        <c:numFmt formatCode="#,##0" sourceLinked="1"/>
        <c:majorTickMark val="out"/>
        <c:minorTickMark val="none"/>
        <c:tickLblPos val="nextTo"/>
        <c:crossAx val="-15847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Preu mitjà de venda de l'habitatge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'31'!$B$3:$B$107</c:f>
              <c:strCache>
                <c:ptCount val="105"/>
                <c:pt idx="0">
                  <c:v>Municipioos de Catalunya</c:v>
                </c:pt>
                <c:pt idx="1">
                  <c:v>Municipioos de la provincia de Barcelona</c:v>
                </c:pt>
                <c:pt idx="2">
                  <c:v>Abrera</c:v>
                </c:pt>
                <c:pt idx="3">
                  <c:v>Arenys de Mar</c:v>
                </c:pt>
                <c:pt idx="4">
                  <c:v>Argentona</c:v>
                </c:pt>
                <c:pt idx="5">
                  <c:v>Badalona</c:v>
                </c:pt>
                <c:pt idx="6">
                  <c:v>Barberà del Vallès</c:v>
                </c:pt>
                <c:pt idx="7">
                  <c:v>Barcelona</c:v>
                </c:pt>
                <c:pt idx="8">
                  <c:v>Caldes de Montbui</c:v>
                </c:pt>
                <c:pt idx="9">
                  <c:v>Calella</c:v>
                </c:pt>
                <c:pt idx="10">
                  <c:v>Canet de Mar</c:v>
                </c:pt>
                <c:pt idx="11">
                  <c:v>Cardedeu</c:v>
                </c:pt>
                <c:pt idx="12">
                  <c:v>Castellar del Vallès</c:v>
                </c:pt>
                <c:pt idx="13">
                  <c:v>Castellbisbal</c:v>
                </c:pt>
                <c:pt idx="14">
                  <c:v>Castelldefels</c:v>
                </c:pt>
                <c:pt idx="15">
                  <c:v>Cerdanyola del Vallès</c:v>
                </c:pt>
                <c:pt idx="16">
                  <c:v>Cornellà de Llobregat</c:v>
                </c:pt>
                <c:pt idx="17">
                  <c:v>Cubelles</c:v>
                </c:pt>
                <c:pt idx="18">
                  <c:v>Esparreguera</c:v>
                </c:pt>
                <c:pt idx="19">
                  <c:v>Esplugues de Llobregat</c:v>
                </c:pt>
                <c:pt idx="20">
                  <c:v>Franqueses del Vallès, les</c:v>
                </c:pt>
                <c:pt idx="21">
                  <c:v>Garriga, la</c:v>
                </c:pt>
                <c:pt idx="22">
                  <c:v>Gavà</c:v>
                </c:pt>
                <c:pt idx="23">
                  <c:v>Granollers</c:v>
                </c:pt>
                <c:pt idx="24">
                  <c:v>Hospitalet de Llobregat, l'</c:v>
                </c:pt>
                <c:pt idx="25">
                  <c:v>Llinars del Vallès</c:v>
                </c:pt>
                <c:pt idx="26">
                  <c:v>Malgrat de Mar</c:v>
                </c:pt>
                <c:pt idx="27">
                  <c:v>Manresa</c:v>
                </c:pt>
                <c:pt idx="28">
                  <c:v>Martorell</c:v>
                </c:pt>
                <c:pt idx="29">
                  <c:v>Masnou, el</c:v>
                </c:pt>
                <c:pt idx="30">
                  <c:v>Mataró</c:v>
                </c:pt>
                <c:pt idx="31">
                  <c:v>Molins de Rei</c:v>
                </c:pt>
                <c:pt idx="32">
                  <c:v>Mollet del Vallès</c:v>
                </c:pt>
                <c:pt idx="33">
                  <c:v>Montcada i Reixac</c:v>
                </c:pt>
                <c:pt idx="34">
                  <c:v>Montgat</c:v>
                </c:pt>
                <c:pt idx="35">
                  <c:v>Montornès del Vallès</c:v>
                </c:pt>
                <c:pt idx="36">
                  <c:v>Olesa de Montserrat</c:v>
                </c:pt>
                <c:pt idx="37">
                  <c:v>Palau-solità i Plegamans</c:v>
                </c:pt>
                <c:pt idx="38">
                  <c:v>Pallejà</c:v>
                </c:pt>
                <c:pt idx="39">
                  <c:v>Parets del Vallès</c:v>
                </c:pt>
                <c:pt idx="40">
                  <c:v>Piera</c:v>
                </c:pt>
                <c:pt idx="41">
                  <c:v>Pineda de Mar</c:v>
                </c:pt>
                <c:pt idx="42">
                  <c:v>Prat de Llobregat, el</c:v>
                </c:pt>
                <c:pt idx="43">
                  <c:v>Premià de Dalt</c:v>
                </c:pt>
                <c:pt idx="44">
                  <c:v>Premià de Mar</c:v>
                </c:pt>
                <c:pt idx="45">
                  <c:v>Ripollet</c:v>
                </c:pt>
                <c:pt idx="46">
                  <c:v>Roca del Vallès, la</c:v>
                </c:pt>
                <c:pt idx="47">
                  <c:v>Rubí</c:v>
                </c:pt>
                <c:pt idx="48">
                  <c:v>Sabadell</c:v>
                </c:pt>
                <c:pt idx="49">
                  <c:v>Sant Adrià de Besòs</c:v>
                </c:pt>
                <c:pt idx="50">
                  <c:v>Sant Andreu de la Barca</c:v>
                </c:pt>
                <c:pt idx="51">
                  <c:v>Sant Andreu de Llavaneres</c:v>
                </c:pt>
                <c:pt idx="52">
                  <c:v>Sant Boi de Llobregat</c:v>
                </c:pt>
                <c:pt idx="53">
                  <c:v>Sant Cugat del Vallès</c:v>
                </c:pt>
                <c:pt idx="54">
                  <c:v>Sant Feliu de Llobregat</c:v>
                </c:pt>
                <c:pt idx="55">
                  <c:v>Sant Joan de Vilatorrada</c:v>
                </c:pt>
                <c:pt idx="56">
                  <c:v>Sant Joan Despí</c:v>
                </c:pt>
                <c:pt idx="57">
                  <c:v>Sant Just Desvern</c:v>
                </c:pt>
                <c:pt idx="58">
                  <c:v>Sant Pere de Ribes</c:v>
                </c:pt>
                <c:pt idx="59">
                  <c:v>Sant Quirze del Vallès</c:v>
                </c:pt>
                <c:pt idx="60">
                  <c:v>Santa Coloma de Gramenet</c:v>
                </c:pt>
                <c:pt idx="61">
                  <c:v>Santa Perpètua de Mogoda</c:v>
                </c:pt>
                <c:pt idx="62">
                  <c:v>Sitges</c:v>
                </c:pt>
                <c:pt idx="63">
                  <c:v>Terrassa</c:v>
                </c:pt>
                <c:pt idx="64">
                  <c:v>Torelló</c:v>
                </c:pt>
                <c:pt idx="65">
                  <c:v>Vallirana</c:v>
                </c:pt>
                <c:pt idx="66">
                  <c:v>Vic</c:v>
                </c:pt>
                <c:pt idx="67">
                  <c:v>Viladecans</c:v>
                </c:pt>
                <c:pt idx="68">
                  <c:v>Vilafranca del Penedès</c:v>
                </c:pt>
                <c:pt idx="69">
                  <c:v>Vilanova del Camí</c:v>
                </c:pt>
                <c:pt idx="70">
                  <c:v>Vilanova i la Geltrú</c:v>
                </c:pt>
                <c:pt idx="71">
                  <c:v>Vilassar de Mar</c:v>
                </c:pt>
                <c:pt idx="72">
                  <c:v>Municipioos de la provincia de Girona</c:v>
                </c:pt>
                <c:pt idx="73">
                  <c:v>Bisbal d'Empordà, la</c:v>
                </c:pt>
                <c:pt idx="74">
                  <c:v>Blanes</c:v>
                </c:pt>
                <c:pt idx="75">
                  <c:v>Calonge i Sant Antoni</c:v>
                </c:pt>
                <c:pt idx="76">
                  <c:v>Cassà de la Selva</c:v>
                </c:pt>
                <c:pt idx="77">
                  <c:v>Castell-Platja d'Aro</c:v>
                </c:pt>
                <c:pt idx="78">
                  <c:v>Escala, l'</c:v>
                </c:pt>
                <c:pt idx="79">
                  <c:v>Figueres</c:v>
                </c:pt>
                <c:pt idx="80">
                  <c:v>Girona</c:v>
                </c:pt>
                <c:pt idx="81">
                  <c:v>Lloret de Mar</c:v>
                </c:pt>
                <c:pt idx="82">
                  <c:v>Olot</c:v>
                </c:pt>
                <c:pt idx="83">
                  <c:v>Palafrugell</c:v>
                </c:pt>
                <c:pt idx="84">
                  <c:v>Palamós</c:v>
                </c:pt>
                <c:pt idx="85">
                  <c:v>Puigcerdà</c:v>
                </c:pt>
                <c:pt idx="86">
                  <c:v>Roses</c:v>
                </c:pt>
                <c:pt idx="87">
                  <c:v>Salt</c:v>
                </c:pt>
                <c:pt idx="88">
                  <c:v>Torroella de Montgrí</c:v>
                </c:pt>
                <c:pt idx="89">
                  <c:v>Municipioos de la provincia de Lleida</c:v>
                </c:pt>
                <c:pt idx="90">
                  <c:v>Lleida</c:v>
                </c:pt>
                <c:pt idx="91">
                  <c:v>Mollerussa</c:v>
                </c:pt>
                <c:pt idx="92">
                  <c:v>Seu d'Urgell, la</c:v>
                </c:pt>
                <c:pt idx="93">
                  <c:v>Tàrrega</c:v>
                </c:pt>
                <c:pt idx="94">
                  <c:v>Tremp</c:v>
                </c:pt>
                <c:pt idx="95">
                  <c:v>Vielha e Mijaran</c:v>
                </c:pt>
                <c:pt idx="96">
                  <c:v>Municipioos de la provincia de Tarragona</c:v>
                </c:pt>
                <c:pt idx="97">
                  <c:v>Amposta</c:v>
                </c:pt>
                <c:pt idx="98">
                  <c:v>Calafell</c:v>
                </c:pt>
                <c:pt idx="99">
                  <c:v>Cambrils</c:v>
                </c:pt>
                <c:pt idx="100">
                  <c:v>Cunit</c:v>
                </c:pt>
                <c:pt idx="101">
                  <c:v>Deltebre</c:v>
                </c:pt>
                <c:pt idx="102">
                  <c:v>Mont-roig del Camp</c:v>
                </c:pt>
                <c:pt idx="103">
                  <c:v>Móra d'Ebre</c:v>
                </c:pt>
                <c:pt idx="104">
                  <c:v>Ràpita, la</c:v>
                </c:pt>
              </c:strCache>
            </c:strRef>
          </c:cat>
          <c:val>
            <c:numRef>
              <c:f>'31'!$C$3:$C$109</c:f>
              <c:numCache>
                <c:formatCode>#,##0.0</c:formatCode>
                <c:ptCount val="107"/>
                <c:pt idx="0">
                  <c:v>4495.8272342228183</c:v>
                </c:pt>
                <c:pt idx="1">
                  <c:v>4756.6236503098971</c:v>
                </c:pt>
                <c:pt idx="2">
                  <c:v>3285.2642258360447</c:v>
                </c:pt>
                <c:pt idx="3">
                  <c:v>3568.440233837629</c:v>
                </c:pt>
                <c:pt idx="4">
                  <c:v>2935.8919687364855</c:v>
                </c:pt>
                <c:pt idx="5">
                  <c:v>4059.4947905364738</c:v>
                </c:pt>
                <c:pt idx="6">
                  <c:v>3267.7390496248995</c:v>
                </c:pt>
                <c:pt idx="7">
                  <c:v>7464.7469148886103</c:v>
                </c:pt>
                <c:pt idx="8">
                  <c:v>3717.2437213751909</c:v>
                </c:pt>
                <c:pt idx="9">
                  <c:v>3394.2994069703618</c:v>
                </c:pt>
                <c:pt idx="10">
                  <c:v>3491.521748402612</c:v>
                </c:pt>
                <c:pt idx="11">
                  <c:v>3510.4061553074748</c:v>
                </c:pt>
                <c:pt idx="12">
                  <c:v>3248.3292117383166</c:v>
                </c:pt>
                <c:pt idx="13">
                  <c:v>2846.7359602516494</c:v>
                </c:pt>
                <c:pt idx="14">
                  <c:v>5605.1943855214995</c:v>
                </c:pt>
                <c:pt idx="15">
                  <c:v>4900.1936235077746</c:v>
                </c:pt>
                <c:pt idx="16">
                  <c:v>4575.0013997923716</c:v>
                </c:pt>
                <c:pt idx="17">
                  <c:v>4149.079559058905</c:v>
                </c:pt>
                <c:pt idx="18">
                  <c:v>3163.2419211721267</c:v>
                </c:pt>
                <c:pt idx="19">
                  <c:v>6432.5342972624712</c:v>
                </c:pt>
                <c:pt idx="20">
                  <c:v>4017.1967396254677</c:v>
                </c:pt>
                <c:pt idx="21">
                  <c:v>3553.8377929393077</c:v>
                </c:pt>
                <c:pt idx="22">
                  <c:v>4134.4461311245132</c:v>
                </c:pt>
                <c:pt idx="23">
                  <c:v>3617.6542789675832</c:v>
                </c:pt>
                <c:pt idx="24">
                  <c:v>4498.7272216161491</c:v>
                </c:pt>
                <c:pt idx="25">
                  <c:v>2833.1810732870981</c:v>
                </c:pt>
                <c:pt idx="26">
                  <c:v>2914.8394805108887</c:v>
                </c:pt>
                <c:pt idx="27">
                  <c:v>2757.6565760104777</c:v>
                </c:pt>
                <c:pt idx="28">
                  <c:v>3006.4158391972001</c:v>
                </c:pt>
                <c:pt idx="29">
                  <c:v>4753.9024610046163</c:v>
                </c:pt>
                <c:pt idx="30">
                  <c:v>4301.3157943501819</c:v>
                </c:pt>
                <c:pt idx="31">
                  <c:v>3714.1644926274607</c:v>
                </c:pt>
                <c:pt idx="32">
                  <c:v>3535.720560725254</c:v>
                </c:pt>
                <c:pt idx="33">
                  <c:v>3442.4161586266328</c:v>
                </c:pt>
                <c:pt idx="34">
                  <c:v>5942.5057479777288</c:v>
                </c:pt>
                <c:pt idx="35">
                  <c:v>2643.0755788553947</c:v>
                </c:pt>
                <c:pt idx="36">
                  <c:v>3278.1415349647955</c:v>
                </c:pt>
                <c:pt idx="37">
                  <c:v>3181.6540240509789</c:v>
                </c:pt>
                <c:pt idx="38">
                  <c:v>4029.8424714606222</c:v>
                </c:pt>
                <c:pt idx="39">
                  <c:v>3952.7761045242332</c:v>
                </c:pt>
                <c:pt idx="40">
                  <c:v>2501.2082702225775</c:v>
                </c:pt>
                <c:pt idx="41">
                  <c:v>3668.6083968765579</c:v>
                </c:pt>
                <c:pt idx="42">
                  <c:v>3702.5257730220501</c:v>
                </c:pt>
                <c:pt idx="43">
                  <c:v>4930.4994261950023</c:v>
                </c:pt>
                <c:pt idx="44">
                  <c:v>4263.3015006821288</c:v>
                </c:pt>
                <c:pt idx="45">
                  <c:v>3655.2792383117803</c:v>
                </c:pt>
                <c:pt idx="46">
                  <c:v>2007.1162344128966</c:v>
                </c:pt>
                <c:pt idx="47">
                  <c:v>3529.923734843675</c:v>
                </c:pt>
                <c:pt idx="48">
                  <c:v>3931.4124866096149</c:v>
                </c:pt>
                <c:pt idx="49">
                  <c:v>4312.6981576694134</c:v>
                </c:pt>
                <c:pt idx="50">
                  <c:v>3035.9288701623695</c:v>
                </c:pt>
                <c:pt idx="51">
                  <c:v>3882.4957168468754</c:v>
                </c:pt>
                <c:pt idx="52">
                  <c:v>4555.6115291327733</c:v>
                </c:pt>
                <c:pt idx="53">
                  <c:v>6103.4658474657845</c:v>
                </c:pt>
                <c:pt idx="54">
                  <c:v>4640.4276390404584</c:v>
                </c:pt>
                <c:pt idx="55">
                  <c:v>2251.1220221219096</c:v>
                </c:pt>
                <c:pt idx="56">
                  <c:v>5194.3276039945049</c:v>
                </c:pt>
                <c:pt idx="57">
                  <c:v>6426.6863513248973</c:v>
                </c:pt>
                <c:pt idx="58">
                  <c:v>3496.0325079316217</c:v>
                </c:pt>
                <c:pt idx="59">
                  <c:v>2617.3027505472542</c:v>
                </c:pt>
                <c:pt idx="60">
                  <c:v>4801.7116015645261</c:v>
                </c:pt>
                <c:pt idx="61">
                  <c:v>3350.3446536539141</c:v>
                </c:pt>
                <c:pt idx="62">
                  <c:v>5626.3437051399469</c:v>
                </c:pt>
                <c:pt idx="63">
                  <c:v>3459.0239995753641</c:v>
                </c:pt>
                <c:pt idx="64">
                  <c:v>1706.0740081684992</c:v>
                </c:pt>
                <c:pt idx="65">
                  <c:v>4067.8601547988505</c:v>
                </c:pt>
                <c:pt idx="66">
                  <c:v>3208.3025597189753</c:v>
                </c:pt>
                <c:pt idx="67">
                  <c:v>3912.4920678092722</c:v>
                </c:pt>
                <c:pt idx="68">
                  <c:v>3131.7807666216208</c:v>
                </c:pt>
                <c:pt idx="69">
                  <c:v>2293.0066879546353</c:v>
                </c:pt>
                <c:pt idx="70">
                  <c:v>3902.8642151895046</c:v>
                </c:pt>
                <c:pt idx="71">
                  <c:v>5576.480452239256</c:v>
                </c:pt>
                <c:pt idx="72">
                  <c:v>4245.3881153513348</c:v>
                </c:pt>
                <c:pt idx="73">
                  <c:v>1541.9736508247368</c:v>
                </c:pt>
                <c:pt idx="74">
                  <c:v>3015.7610116246474</c:v>
                </c:pt>
                <c:pt idx="75">
                  <c:v>4771.597814183584</c:v>
                </c:pt>
                <c:pt idx="76">
                  <c:v>2104.8137884539851</c:v>
                </c:pt>
                <c:pt idx="77">
                  <c:v>5911.3749576304172</c:v>
                </c:pt>
                <c:pt idx="78">
                  <c:v>4131.1369773056231</c:v>
                </c:pt>
                <c:pt idx="79">
                  <c:v>1571.6149291141128</c:v>
                </c:pt>
                <c:pt idx="80">
                  <c:v>3984.0435541229908</c:v>
                </c:pt>
                <c:pt idx="81">
                  <c:v>5411.7748617176649</c:v>
                </c:pt>
                <c:pt idx="82">
                  <c:v>2746.6296540343515</c:v>
                </c:pt>
                <c:pt idx="83">
                  <c:v>3533.3436065572155</c:v>
                </c:pt>
                <c:pt idx="84">
                  <c:v>3818.9280279999634</c:v>
                </c:pt>
                <c:pt idx="85">
                  <c:v>3517.098876351366</c:v>
                </c:pt>
                <c:pt idx="86">
                  <c:v>6397.8992318553373</c:v>
                </c:pt>
                <c:pt idx="87">
                  <c:v>2882.192815280745</c:v>
                </c:pt>
                <c:pt idx="88">
                  <c:v>2518.4255082496875</c:v>
                </c:pt>
                <c:pt idx="89">
                  <c:v>2225.457835546094</c:v>
                </c:pt>
                <c:pt idx="90">
                  <c:v>2291.0878534162812</c:v>
                </c:pt>
                <c:pt idx="91">
                  <c:v>2759.5507401471591</c:v>
                </c:pt>
                <c:pt idx="92">
                  <c:v>2270.8440247095709</c:v>
                </c:pt>
                <c:pt idx="93">
                  <c:v>1427.4531817229599</c:v>
                </c:pt>
                <c:pt idx="94">
                  <c:v>613.31025135024288</c:v>
                </c:pt>
                <c:pt idx="95">
                  <c:v>4102.7054821988959</c:v>
                </c:pt>
                <c:pt idx="96">
                  <c:v>3013.4030057828982</c:v>
                </c:pt>
                <c:pt idx="97">
                  <c:v>1339.8373983739834</c:v>
                </c:pt>
                <c:pt idx="98">
                  <c:v>3123.648673498586</c:v>
                </c:pt>
                <c:pt idx="99">
                  <c:v>4182.512078293712</c:v>
                </c:pt>
                <c:pt idx="100">
                  <c:v>2999.62803491148</c:v>
                </c:pt>
                <c:pt idx="101">
                  <c:v>1029.4995190228535</c:v>
                </c:pt>
                <c:pt idx="102">
                  <c:v>2311.6380288521782</c:v>
                </c:pt>
                <c:pt idx="103">
                  <c:v>1293.6688528978718</c:v>
                </c:pt>
                <c:pt idx="104">
                  <c:v>2566.7694016753512</c:v>
                </c:pt>
                <c:pt idx="105">
                  <c:v>2338.7362887072964</c:v>
                </c:pt>
                <c:pt idx="106">
                  <c:v>2752.4722489261085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6-41A9-8375-6A0B776C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76747776"/>
        <c:axId val="-1776746144"/>
      </c:barChart>
      <c:catAx>
        <c:axId val="-1776747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6144"/>
        <c:crosses val="autoZero"/>
        <c:auto val="1"/>
        <c:lblAlgn val="ctr"/>
        <c:lblOffset val="100"/>
        <c:noMultiLvlLbl val="0"/>
      </c:catAx>
      <c:valAx>
        <c:axId val="-1776746144"/>
        <c:scaling>
          <c:orientation val="minMax"/>
        </c:scaling>
        <c:delete val="1"/>
        <c:axPos val="t"/>
        <c:numFmt formatCode="#,##0.0" sourceLinked="1"/>
        <c:majorTickMark val="none"/>
        <c:minorTickMark val="none"/>
        <c:tickLblPos val="nextTo"/>
        <c:crossAx val="-17767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Precio medio por metro cuadrado útil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687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2-42B0-BE4E-B40CFEDE227C}"/>
              </c:ext>
            </c:extLst>
          </c:dPt>
          <c:dPt>
            <c:idx val="1"/>
            <c:invertIfNegative val="0"/>
            <c:bubble3D val="0"/>
            <c:spPr>
              <a:solidFill>
                <a:srgbClr val="D9AF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2-42B0-BE4E-B40CFEDE22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'31'!$B$3:$B$31</c:f>
              <c:strCache>
                <c:ptCount val="29"/>
                <c:pt idx="0">
                  <c:v>Municipioos de Catalunya</c:v>
                </c:pt>
                <c:pt idx="1">
                  <c:v>Municipioos de la provincia de Barcelona</c:v>
                </c:pt>
                <c:pt idx="2">
                  <c:v>Abrera</c:v>
                </c:pt>
                <c:pt idx="3">
                  <c:v>Arenys de Mar</c:v>
                </c:pt>
                <c:pt idx="4">
                  <c:v>Argentona</c:v>
                </c:pt>
                <c:pt idx="5">
                  <c:v>Badalona</c:v>
                </c:pt>
                <c:pt idx="6">
                  <c:v>Barberà del Vallès</c:v>
                </c:pt>
                <c:pt idx="7">
                  <c:v>Barcelona</c:v>
                </c:pt>
                <c:pt idx="8">
                  <c:v>Caldes de Montbui</c:v>
                </c:pt>
                <c:pt idx="9">
                  <c:v>Calella</c:v>
                </c:pt>
                <c:pt idx="10">
                  <c:v>Canet de Mar</c:v>
                </c:pt>
                <c:pt idx="11">
                  <c:v>Cardedeu</c:v>
                </c:pt>
                <c:pt idx="12">
                  <c:v>Castellar del Vallès</c:v>
                </c:pt>
                <c:pt idx="13">
                  <c:v>Castellbisbal</c:v>
                </c:pt>
                <c:pt idx="14">
                  <c:v>Castelldefels</c:v>
                </c:pt>
                <c:pt idx="15">
                  <c:v>Cerdanyola del Vallès</c:v>
                </c:pt>
                <c:pt idx="16">
                  <c:v>Cornellà de Llobregat</c:v>
                </c:pt>
                <c:pt idx="17">
                  <c:v>Cubelles</c:v>
                </c:pt>
                <c:pt idx="18">
                  <c:v>Esparreguera</c:v>
                </c:pt>
                <c:pt idx="19">
                  <c:v>Esplugues de Llobregat</c:v>
                </c:pt>
                <c:pt idx="20">
                  <c:v>Franqueses del Vallès, les</c:v>
                </c:pt>
                <c:pt idx="21">
                  <c:v>Garriga, la</c:v>
                </c:pt>
                <c:pt idx="22">
                  <c:v>Gavà</c:v>
                </c:pt>
                <c:pt idx="23">
                  <c:v>Granollers</c:v>
                </c:pt>
                <c:pt idx="24">
                  <c:v>Hospitalet de Llobregat, l'</c:v>
                </c:pt>
                <c:pt idx="25">
                  <c:v>Llinars del Vallès</c:v>
                </c:pt>
                <c:pt idx="26">
                  <c:v>Malgrat de Mar</c:v>
                </c:pt>
                <c:pt idx="27">
                  <c:v>Manresa</c:v>
                </c:pt>
                <c:pt idx="28">
                  <c:v>Martorell</c:v>
                </c:pt>
              </c:strCache>
            </c:strRef>
          </c:cat>
          <c:val>
            <c:numRef>
              <c:f>'31'!$C$3:$C$31</c:f>
              <c:numCache>
                <c:formatCode>#,##0.0</c:formatCode>
                <c:ptCount val="29"/>
                <c:pt idx="0">
                  <c:v>4495.8272342228183</c:v>
                </c:pt>
                <c:pt idx="1">
                  <c:v>4756.6236503098971</c:v>
                </c:pt>
                <c:pt idx="2">
                  <c:v>3285.2642258360447</c:v>
                </c:pt>
                <c:pt idx="3">
                  <c:v>3568.440233837629</c:v>
                </c:pt>
                <c:pt idx="4">
                  <c:v>2935.8919687364855</c:v>
                </c:pt>
                <c:pt idx="5">
                  <c:v>4059.4947905364738</c:v>
                </c:pt>
                <c:pt idx="6">
                  <c:v>3267.7390496248995</c:v>
                </c:pt>
                <c:pt idx="7">
                  <c:v>7464.7469148886103</c:v>
                </c:pt>
                <c:pt idx="8">
                  <c:v>3717.2437213751909</c:v>
                </c:pt>
                <c:pt idx="9">
                  <c:v>3394.2994069703618</c:v>
                </c:pt>
                <c:pt idx="10">
                  <c:v>3491.521748402612</c:v>
                </c:pt>
                <c:pt idx="11">
                  <c:v>3510.4061553074748</c:v>
                </c:pt>
                <c:pt idx="12">
                  <c:v>3248.3292117383166</c:v>
                </c:pt>
                <c:pt idx="13">
                  <c:v>2846.7359602516494</c:v>
                </c:pt>
                <c:pt idx="14">
                  <c:v>5605.1943855214995</c:v>
                </c:pt>
                <c:pt idx="15">
                  <c:v>4900.1936235077746</c:v>
                </c:pt>
                <c:pt idx="16">
                  <c:v>4575.0013997923716</c:v>
                </c:pt>
                <c:pt idx="17">
                  <c:v>4149.079559058905</c:v>
                </c:pt>
                <c:pt idx="18">
                  <c:v>3163.2419211721267</c:v>
                </c:pt>
                <c:pt idx="19">
                  <c:v>6432.5342972624712</c:v>
                </c:pt>
                <c:pt idx="20">
                  <c:v>4017.1967396254677</c:v>
                </c:pt>
                <c:pt idx="21">
                  <c:v>3553.8377929393077</c:v>
                </c:pt>
                <c:pt idx="22">
                  <c:v>4134.4461311245132</c:v>
                </c:pt>
                <c:pt idx="23">
                  <c:v>3617.6542789675832</c:v>
                </c:pt>
                <c:pt idx="24">
                  <c:v>4498.7272216161491</c:v>
                </c:pt>
                <c:pt idx="25">
                  <c:v>2833.1810732870981</c:v>
                </c:pt>
                <c:pt idx="26">
                  <c:v>2914.8394805108887</c:v>
                </c:pt>
                <c:pt idx="27">
                  <c:v>2757.6565760104777</c:v>
                </c:pt>
                <c:pt idx="28">
                  <c:v>3006.4158391972001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2-42B0-BE4E-B40CFEDE2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76746688"/>
        <c:axId val="-1776745056"/>
      </c:barChart>
      <c:catAx>
        <c:axId val="-1776746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5056"/>
        <c:crosses val="autoZero"/>
        <c:auto val="1"/>
        <c:lblAlgn val="ctr"/>
        <c:lblOffset val="100"/>
        <c:noMultiLvlLbl val="0"/>
      </c:catAx>
      <c:valAx>
        <c:axId val="-1776745056"/>
        <c:scaling>
          <c:orientation val="minMax"/>
        </c:scaling>
        <c:delete val="1"/>
        <c:axPos val="t"/>
        <c:numFmt formatCode="#,##0.0" sourceLinked="1"/>
        <c:majorTickMark val="out"/>
        <c:minorTickMark val="none"/>
        <c:tickLblPos val="nextTo"/>
        <c:crossAx val="-17767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Precio medio por metro cuadrado útil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3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'31'!$B$32:$B$59</c:f>
              <c:strCache>
                <c:ptCount val="28"/>
                <c:pt idx="0">
                  <c:v>Masnou, el</c:v>
                </c:pt>
                <c:pt idx="1">
                  <c:v>Mataró</c:v>
                </c:pt>
                <c:pt idx="2">
                  <c:v>Molins de Rei</c:v>
                </c:pt>
                <c:pt idx="3">
                  <c:v>Mollet del Vallès</c:v>
                </c:pt>
                <c:pt idx="4">
                  <c:v>Montcada i Reixac</c:v>
                </c:pt>
                <c:pt idx="5">
                  <c:v>Montgat</c:v>
                </c:pt>
                <c:pt idx="6">
                  <c:v>Montornès del Vallès</c:v>
                </c:pt>
                <c:pt idx="7">
                  <c:v>Olesa de Montserrat</c:v>
                </c:pt>
                <c:pt idx="8">
                  <c:v>Palau-solità i Plegamans</c:v>
                </c:pt>
                <c:pt idx="9">
                  <c:v>Pallejà</c:v>
                </c:pt>
                <c:pt idx="10">
                  <c:v>Parets del Vallès</c:v>
                </c:pt>
                <c:pt idx="11">
                  <c:v>Piera</c:v>
                </c:pt>
                <c:pt idx="12">
                  <c:v>Pineda de Mar</c:v>
                </c:pt>
                <c:pt idx="13">
                  <c:v>Prat de Llobregat, el</c:v>
                </c:pt>
                <c:pt idx="14">
                  <c:v>Premià de Dalt</c:v>
                </c:pt>
                <c:pt idx="15">
                  <c:v>Premià de Mar</c:v>
                </c:pt>
                <c:pt idx="16">
                  <c:v>Ripollet</c:v>
                </c:pt>
                <c:pt idx="17">
                  <c:v>Roca del Vallès, la</c:v>
                </c:pt>
                <c:pt idx="18">
                  <c:v>Rubí</c:v>
                </c:pt>
                <c:pt idx="19">
                  <c:v>Sabadell</c:v>
                </c:pt>
                <c:pt idx="20">
                  <c:v>Sant Adrià de Besòs</c:v>
                </c:pt>
                <c:pt idx="21">
                  <c:v>Sant Andreu de la Barca</c:v>
                </c:pt>
                <c:pt idx="22">
                  <c:v>Sant Andreu de Llavaneres</c:v>
                </c:pt>
                <c:pt idx="23">
                  <c:v>Sant Boi de Llobregat</c:v>
                </c:pt>
                <c:pt idx="24">
                  <c:v>Sant Cugat del Vallès</c:v>
                </c:pt>
                <c:pt idx="25">
                  <c:v>Sant Feliu de Llobregat</c:v>
                </c:pt>
                <c:pt idx="26">
                  <c:v>Sant Joan de Vilatorrada</c:v>
                </c:pt>
                <c:pt idx="27">
                  <c:v>Sant Joan Despí</c:v>
                </c:pt>
              </c:strCache>
            </c:strRef>
          </c:cat>
          <c:val>
            <c:numRef>
              <c:f>'31'!$C$32:$C$59</c:f>
              <c:numCache>
                <c:formatCode>#,##0.0</c:formatCode>
                <c:ptCount val="28"/>
                <c:pt idx="0">
                  <c:v>4753.9024610046163</c:v>
                </c:pt>
                <c:pt idx="1">
                  <c:v>4301.3157943501819</c:v>
                </c:pt>
                <c:pt idx="2">
                  <c:v>3714.1644926274607</c:v>
                </c:pt>
                <c:pt idx="3">
                  <c:v>3535.720560725254</c:v>
                </c:pt>
                <c:pt idx="4">
                  <c:v>3442.4161586266328</c:v>
                </c:pt>
                <c:pt idx="5">
                  <c:v>5942.5057479777288</c:v>
                </c:pt>
                <c:pt idx="6">
                  <c:v>2643.0755788553947</c:v>
                </c:pt>
                <c:pt idx="7">
                  <c:v>3278.1415349647955</c:v>
                </c:pt>
                <c:pt idx="8">
                  <c:v>3181.6540240509789</c:v>
                </c:pt>
                <c:pt idx="9">
                  <c:v>4029.8424714606222</c:v>
                </c:pt>
                <c:pt idx="10">
                  <c:v>3952.7761045242332</c:v>
                </c:pt>
                <c:pt idx="11">
                  <c:v>2501.2082702225775</c:v>
                </c:pt>
                <c:pt idx="12">
                  <c:v>3668.6083968765579</c:v>
                </c:pt>
                <c:pt idx="13">
                  <c:v>3702.5257730220501</c:v>
                </c:pt>
                <c:pt idx="14">
                  <c:v>4930.4994261950023</c:v>
                </c:pt>
                <c:pt idx="15">
                  <c:v>4263.3015006821288</c:v>
                </c:pt>
                <c:pt idx="16">
                  <c:v>3655.2792383117803</c:v>
                </c:pt>
                <c:pt idx="17">
                  <c:v>2007.1162344128966</c:v>
                </c:pt>
                <c:pt idx="18">
                  <c:v>3529.923734843675</c:v>
                </c:pt>
                <c:pt idx="19">
                  <c:v>3931.4124866096149</c:v>
                </c:pt>
                <c:pt idx="20">
                  <c:v>4312.6981576694134</c:v>
                </c:pt>
                <c:pt idx="21">
                  <c:v>3035.9288701623695</c:v>
                </c:pt>
                <c:pt idx="22">
                  <c:v>3882.4957168468754</c:v>
                </c:pt>
                <c:pt idx="23">
                  <c:v>4555.6115291327733</c:v>
                </c:pt>
                <c:pt idx="24">
                  <c:v>6103.4658474657845</c:v>
                </c:pt>
                <c:pt idx="25">
                  <c:v>4640.4276390404584</c:v>
                </c:pt>
                <c:pt idx="26">
                  <c:v>2251.1220221219096</c:v>
                </c:pt>
                <c:pt idx="27">
                  <c:v>5194.3276039945049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0-44EA-B0AC-C603CC15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84002432"/>
        <c:axId val="-1783388288"/>
      </c:barChart>
      <c:catAx>
        <c:axId val="-17840024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83388288"/>
        <c:crosses val="autoZero"/>
        <c:auto val="1"/>
        <c:lblAlgn val="ctr"/>
        <c:lblOffset val="100"/>
        <c:noMultiLvlLbl val="0"/>
      </c:catAx>
      <c:valAx>
        <c:axId val="-1783388288"/>
        <c:scaling>
          <c:orientation val="minMax"/>
          <c:max val="10000"/>
        </c:scaling>
        <c:delete val="1"/>
        <c:axPos val="t"/>
        <c:numFmt formatCode="#,##0.0" sourceLinked="1"/>
        <c:majorTickMark val="out"/>
        <c:minorTickMark val="none"/>
        <c:tickLblPos val="nextTo"/>
        <c:crossAx val="-17840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Precio medio por metro cuadrado útil (€)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rgbClr val="F3E5EF"/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rgbClr val="F3E5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CE-48FC-8665-A7ACFC343123}"/>
              </c:ext>
            </c:extLst>
          </c:dPt>
          <c:dPt>
            <c:idx val="8"/>
            <c:invertIfNegative val="0"/>
            <c:bubble3D val="0"/>
            <c:spPr>
              <a:solidFill>
                <a:srgbClr val="F3E5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CE-48FC-8665-A7ACFC343123}"/>
              </c:ext>
            </c:extLst>
          </c:dPt>
          <c:dPt>
            <c:idx val="15"/>
            <c:invertIfNegative val="0"/>
            <c:bubble3D val="0"/>
            <c:spPr>
              <a:solidFill>
                <a:srgbClr val="D9AFCE"/>
              </a:solidFill>
            </c:spPr>
            <c:extLst>
              <c:ext xmlns:c16="http://schemas.microsoft.com/office/drawing/2014/chart" uri="{C3380CC4-5D6E-409C-BE32-E72D297353CC}">
                <c16:uniqueId val="{0000000C-4716-466B-A001-0BAEB81B26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'31'!$B$60:$B$87</c:f>
              <c:strCache>
                <c:ptCount val="28"/>
                <c:pt idx="0">
                  <c:v>Sant Just Desvern</c:v>
                </c:pt>
                <c:pt idx="1">
                  <c:v>Sant Pere de Ribes</c:v>
                </c:pt>
                <c:pt idx="2">
                  <c:v>Sant Quirze del Vallès</c:v>
                </c:pt>
                <c:pt idx="3">
                  <c:v>Santa Coloma de Gramenet</c:v>
                </c:pt>
                <c:pt idx="4">
                  <c:v>Santa Perpètua de Mogoda</c:v>
                </c:pt>
                <c:pt idx="5">
                  <c:v>Sitges</c:v>
                </c:pt>
                <c:pt idx="6">
                  <c:v>Terrassa</c:v>
                </c:pt>
                <c:pt idx="7">
                  <c:v>Torelló</c:v>
                </c:pt>
                <c:pt idx="8">
                  <c:v>Vallirana</c:v>
                </c:pt>
                <c:pt idx="9">
                  <c:v>Vic</c:v>
                </c:pt>
                <c:pt idx="10">
                  <c:v>Viladecans</c:v>
                </c:pt>
                <c:pt idx="11">
                  <c:v>Vilafranca del Penedès</c:v>
                </c:pt>
                <c:pt idx="12">
                  <c:v>Vilanova del Camí</c:v>
                </c:pt>
                <c:pt idx="13">
                  <c:v>Vilanova i la Geltrú</c:v>
                </c:pt>
                <c:pt idx="14">
                  <c:v>Vilassar de Mar</c:v>
                </c:pt>
                <c:pt idx="15">
                  <c:v>Municipioos de la provincia de Girona</c:v>
                </c:pt>
                <c:pt idx="16">
                  <c:v>Bisbal d'Empordà, la</c:v>
                </c:pt>
                <c:pt idx="17">
                  <c:v>Blanes</c:v>
                </c:pt>
                <c:pt idx="18">
                  <c:v>Calonge i Sant Antoni</c:v>
                </c:pt>
                <c:pt idx="19">
                  <c:v>Cassà de la Selva</c:v>
                </c:pt>
                <c:pt idx="20">
                  <c:v>Castell-Platja d'Aro</c:v>
                </c:pt>
                <c:pt idx="21">
                  <c:v>Escala, l'</c:v>
                </c:pt>
                <c:pt idx="22">
                  <c:v>Figueres</c:v>
                </c:pt>
                <c:pt idx="23">
                  <c:v>Girona</c:v>
                </c:pt>
                <c:pt idx="24">
                  <c:v>Lloret de Mar</c:v>
                </c:pt>
                <c:pt idx="25">
                  <c:v>Olot</c:v>
                </c:pt>
                <c:pt idx="26">
                  <c:v>Palafrugell</c:v>
                </c:pt>
                <c:pt idx="27">
                  <c:v>Palamós</c:v>
                </c:pt>
              </c:strCache>
            </c:strRef>
          </c:cat>
          <c:val>
            <c:numRef>
              <c:f>'31'!$C$60:$C$87</c:f>
              <c:numCache>
                <c:formatCode>#,##0.0</c:formatCode>
                <c:ptCount val="28"/>
                <c:pt idx="0">
                  <c:v>6426.6863513248973</c:v>
                </c:pt>
                <c:pt idx="1">
                  <c:v>3496.0325079316217</c:v>
                </c:pt>
                <c:pt idx="2">
                  <c:v>2617.3027505472542</c:v>
                </c:pt>
                <c:pt idx="3">
                  <c:v>4801.7116015645261</c:v>
                </c:pt>
                <c:pt idx="4">
                  <c:v>3350.3446536539141</c:v>
                </c:pt>
                <c:pt idx="5">
                  <c:v>5626.3437051399469</c:v>
                </c:pt>
                <c:pt idx="6">
                  <c:v>3459.0239995753641</c:v>
                </c:pt>
                <c:pt idx="7">
                  <c:v>1706.0740081684992</c:v>
                </c:pt>
                <c:pt idx="8">
                  <c:v>4067.8601547988505</c:v>
                </c:pt>
                <c:pt idx="9">
                  <c:v>3208.3025597189753</c:v>
                </c:pt>
                <c:pt idx="10">
                  <c:v>3912.4920678092722</c:v>
                </c:pt>
                <c:pt idx="11">
                  <c:v>3131.7807666216208</c:v>
                </c:pt>
                <c:pt idx="12">
                  <c:v>2293.0066879546353</c:v>
                </c:pt>
                <c:pt idx="13">
                  <c:v>3902.8642151895046</c:v>
                </c:pt>
                <c:pt idx="14">
                  <c:v>5576.480452239256</c:v>
                </c:pt>
                <c:pt idx="15">
                  <c:v>4245.3881153513348</c:v>
                </c:pt>
                <c:pt idx="16">
                  <c:v>1541.9736508247368</c:v>
                </c:pt>
                <c:pt idx="17">
                  <c:v>3015.7610116246474</c:v>
                </c:pt>
                <c:pt idx="18">
                  <c:v>4771.597814183584</c:v>
                </c:pt>
                <c:pt idx="19">
                  <c:v>2104.8137884539851</c:v>
                </c:pt>
                <c:pt idx="20">
                  <c:v>5911.3749576304172</c:v>
                </c:pt>
                <c:pt idx="21">
                  <c:v>4131.1369773056231</c:v>
                </c:pt>
                <c:pt idx="22">
                  <c:v>1571.6149291141128</c:v>
                </c:pt>
                <c:pt idx="23">
                  <c:v>3984.0435541229908</c:v>
                </c:pt>
                <c:pt idx="24">
                  <c:v>5411.7748617176649</c:v>
                </c:pt>
                <c:pt idx="25">
                  <c:v>2746.6296540343515</c:v>
                </c:pt>
                <c:pt idx="26">
                  <c:v>3533.3436065572155</c:v>
                </c:pt>
                <c:pt idx="27">
                  <c:v>3818.9280279999634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B5-4E6D-84A0-24368344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1776746688"/>
        <c:axId val="-1776745056"/>
      </c:barChart>
      <c:catAx>
        <c:axId val="-1776746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76745056"/>
        <c:crosses val="autoZero"/>
        <c:auto val="1"/>
        <c:lblAlgn val="ctr"/>
        <c:lblOffset val="100"/>
        <c:noMultiLvlLbl val="0"/>
      </c:catAx>
      <c:valAx>
        <c:axId val="-1776745056"/>
        <c:scaling>
          <c:orientation val="minMax"/>
        </c:scaling>
        <c:delete val="1"/>
        <c:axPos val="t"/>
        <c:numFmt formatCode="#,##0.0" sourceLinked="1"/>
        <c:majorTickMark val="out"/>
        <c:minorTickMark val="none"/>
        <c:tickLblPos val="nextTo"/>
        <c:crossAx val="-17767466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57149</xdr:rowOff>
    </xdr:from>
    <xdr:to>
      <xdr:col>10</xdr:col>
      <xdr:colOff>752475</xdr:colOff>
      <xdr:row>33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7DEDC9-D3E6-407B-BAD3-7F00FB8E9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33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654B8A-82A3-4EA3-BB55-F83D1A7C4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25</xdr:col>
      <xdr:colOff>0</xdr:colOff>
      <xdr:row>33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58BCC-ADF7-4B27-B2CB-3885F66E1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18</xdr:col>
      <xdr:colOff>0</xdr:colOff>
      <xdr:row>72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A71F01-EC53-4940-9160-10E0CFD67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25</xdr:col>
      <xdr:colOff>0</xdr:colOff>
      <xdr:row>72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D8A57C-1576-4E8B-BEEA-D95CA1215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57149</xdr:rowOff>
    </xdr:from>
    <xdr:to>
      <xdr:col>10</xdr:col>
      <xdr:colOff>752475</xdr:colOff>
      <xdr:row>33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F9B47-B79C-4CC1-9BA1-05BAA88BD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33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804FB3-E29B-4A78-A52D-598D60CA6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25</xdr:col>
      <xdr:colOff>0</xdr:colOff>
      <xdr:row>33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B9BC4D5-5B61-4671-A3C2-2C689F74F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18</xdr:col>
      <xdr:colOff>0</xdr:colOff>
      <xdr:row>72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1A61973-E826-415B-B222-42C311496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25</xdr:col>
      <xdr:colOff>0</xdr:colOff>
      <xdr:row>72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42C65A-4627-4732-BAA2-279013574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0</xdr:colOff>
      <xdr:row>0</xdr:row>
      <xdr:rowOff>0</xdr:rowOff>
    </xdr:from>
    <xdr:to>
      <xdr:col>57</xdr:col>
      <xdr:colOff>57150</xdr:colOff>
      <xdr:row>30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39F4B9B-0F3E-464E-49D1-FCEFB5C4B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76925" y="0"/>
          <a:ext cx="16059150" cy="601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31</xdr:row>
      <xdr:rowOff>0</xdr:rowOff>
    </xdr:from>
    <xdr:to>
      <xdr:col>57</xdr:col>
      <xdr:colOff>57150</xdr:colOff>
      <xdr:row>61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F4EA410-1979-C630-E7F9-D21E332FC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76925" y="6191250"/>
          <a:ext cx="16059150" cy="601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62</xdr:row>
      <xdr:rowOff>0</xdr:rowOff>
    </xdr:from>
    <xdr:to>
      <xdr:col>57</xdr:col>
      <xdr:colOff>57150</xdr:colOff>
      <xdr:row>90</xdr:row>
      <xdr:rowOff>104775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CB023BC-4601-7BD1-5E62-57D2CEBC2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76925" y="12382500"/>
          <a:ext cx="16059150" cy="543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92</xdr:row>
      <xdr:rowOff>0</xdr:rowOff>
    </xdr:from>
    <xdr:to>
      <xdr:col>57</xdr:col>
      <xdr:colOff>57150</xdr:colOff>
      <xdr:row>120</xdr:row>
      <xdr:rowOff>104775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26FF233-2B81-1DE5-0541-06D19BDBA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76925" y="18097500"/>
          <a:ext cx="16059150" cy="543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13</xdr:row>
      <xdr:rowOff>157161</xdr:rowOff>
    </xdr:from>
    <xdr:to>
      <xdr:col>4</xdr:col>
      <xdr:colOff>257175</xdr:colOff>
      <xdr:row>33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0568D1-671E-49BE-A296-AC3B9FE03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490AA"/>
      </a:accent1>
      <a:accent2>
        <a:srgbClr val="48A1FA"/>
      </a:accent2>
      <a:accent3>
        <a:srgbClr val="C5E0B3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4"/>
  <sheetViews>
    <sheetView showGridLines="0" zoomScaleNormal="100" workbookViewId="0">
      <selection sqref="A1:A1048576"/>
    </sheetView>
  </sheetViews>
  <sheetFormatPr baseColWidth="10" defaultRowHeight="15" x14ac:dyDescent="0.25"/>
  <cols>
    <col min="1" max="1" width="36.7109375" bestFit="1" customWidth="1"/>
    <col min="2" max="3" width="14.5703125" style="1" customWidth="1"/>
  </cols>
  <sheetData>
    <row r="1" spans="1:3" x14ac:dyDescent="0.25">
      <c r="B1" s="28" t="s">
        <v>211</v>
      </c>
      <c r="C1" s="28" t="s">
        <v>212</v>
      </c>
    </row>
    <row r="2" spans="1:3" x14ac:dyDescent="0.25">
      <c r="A2" s="29" t="s">
        <v>242</v>
      </c>
      <c r="B2" s="31">
        <v>913</v>
      </c>
      <c r="C2" s="31">
        <v>8546</v>
      </c>
    </row>
    <row r="3" spans="1:3" x14ac:dyDescent="0.25">
      <c r="A3" s="29" t="s">
        <v>243</v>
      </c>
      <c r="B3" s="31">
        <v>724</v>
      </c>
      <c r="C3" s="31">
        <v>6693</v>
      </c>
    </row>
    <row r="4" spans="1:3" x14ac:dyDescent="0.25">
      <c r="A4" s="3" t="s">
        <v>184</v>
      </c>
      <c r="B4" s="32">
        <v>2</v>
      </c>
      <c r="C4" s="32">
        <v>22</v>
      </c>
    </row>
    <row r="5" spans="1:3" x14ac:dyDescent="0.25">
      <c r="A5" s="30" t="s">
        <v>1</v>
      </c>
      <c r="B5" s="33">
        <v>7</v>
      </c>
      <c r="C5" s="33">
        <v>72</v>
      </c>
    </row>
    <row r="6" spans="1:3" x14ac:dyDescent="0.25">
      <c r="A6" s="3" t="s">
        <v>185</v>
      </c>
      <c r="B6" s="32">
        <v>1</v>
      </c>
      <c r="C6" s="32">
        <v>4</v>
      </c>
    </row>
    <row r="7" spans="1:3" x14ac:dyDescent="0.25">
      <c r="A7" s="30" t="s">
        <v>2</v>
      </c>
      <c r="B7" s="33">
        <v>30</v>
      </c>
      <c r="C7" s="33">
        <v>210</v>
      </c>
    </row>
    <row r="8" spans="1:3" x14ac:dyDescent="0.25">
      <c r="A8" s="3" t="s">
        <v>186</v>
      </c>
      <c r="B8" s="32">
        <v>5</v>
      </c>
      <c r="C8" s="32">
        <v>40</v>
      </c>
    </row>
    <row r="9" spans="1:3" x14ac:dyDescent="0.25">
      <c r="A9" s="30" t="s">
        <v>0</v>
      </c>
      <c r="B9" s="33">
        <v>170</v>
      </c>
      <c r="C9" s="33">
        <v>1363</v>
      </c>
    </row>
    <row r="10" spans="1:3" x14ac:dyDescent="0.25">
      <c r="A10" s="3" t="s">
        <v>187</v>
      </c>
      <c r="B10" s="32">
        <v>3</v>
      </c>
      <c r="C10" s="32">
        <v>10</v>
      </c>
    </row>
    <row r="11" spans="1:3" x14ac:dyDescent="0.25">
      <c r="A11" s="30" t="s">
        <v>36</v>
      </c>
      <c r="B11" s="33">
        <v>2</v>
      </c>
      <c r="C11" s="33">
        <v>18</v>
      </c>
    </row>
    <row r="12" spans="1:3" x14ac:dyDescent="0.25">
      <c r="A12" s="3" t="s">
        <v>188</v>
      </c>
      <c r="B12" s="32">
        <v>3</v>
      </c>
      <c r="C12" s="32">
        <v>13</v>
      </c>
    </row>
    <row r="13" spans="1:3" x14ac:dyDescent="0.25">
      <c r="A13" s="30" t="s">
        <v>23</v>
      </c>
      <c r="B13" s="33">
        <v>4</v>
      </c>
      <c r="C13" s="33">
        <v>35</v>
      </c>
    </row>
    <row r="14" spans="1:3" x14ac:dyDescent="0.25">
      <c r="A14" s="3" t="s">
        <v>189</v>
      </c>
      <c r="B14" s="32">
        <v>7</v>
      </c>
      <c r="C14" s="32">
        <v>137</v>
      </c>
    </row>
    <row r="15" spans="1:3" x14ac:dyDescent="0.25">
      <c r="A15" s="30" t="s">
        <v>190</v>
      </c>
      <c r="B15" s="33">
        <v>1</v>
      </c>
      <c r="C15" s="33">
        <v>3</v>
      </c>
    </row>
    <row r="16" spans="1:3" x14ac:dyDescent="0.25">
      <c r="A16" s="3" t="s">
        <v>24</v>
      </c>
      <c r="B16" s="32">
        <v>9</v>
      </c>
      <c r="C16" s="32">
        <v>55</v>
      </c>
    </row>
    <row r="17" spans="1:3" x14ac:dyDescent="0.25">
      <c r="A17" s="30" t="s">
        <v>11</v>
      </c>
      <c r="B17" s="33">
        <v>16</v>
      </c>
      <c r="C17" s="33">
        <v>88</v>
      </c>
    </row>
    <row r="18" spans="1:3" x14ac:dyDescent="0.25">
      <c r="A18" s="3" t="s">
        <v>3</v>
      </c>
      <c r="B18" s="32">
        <v>16</v>
      </c>
      <c r="C18" s="32">
        <v>139</v>
      </c>
    </row>
    <row r="19" spans="1:3" x14ac:dyDescent="0.25">
      <c r="A19" s="30" t="s">
        <v>191</v>
      </c>
      <c r="B19" s="33">
        <v>5</v>
      </c>
      <c r="C19" s="33">
        <v>67</v>
      </c>
    </row>
    <row r="20" spans="1:3" x14ac:dyDescent="0.25">
      <c r="A20" s="3" t="s">
        <v>25</v>
      </c>
      <c r="B20" s="32">
        <v>6</v>
      </c>
      <c r="C20" s="32">
        <v>42</v>
      </c>
    </row>
    <row r="21" spans="1:3" x14ac:dyDescent="0.25">
      <c r="A21" s="30" t="s">
        <v>4</v>
      </c>
      <c r="B21" s="33">
        <v>7</v>
      </c>
      <c r="C21" s="33">
        <v>92</v>
      </c>
    </row>
    <row r="22" spans="1:3" x14ac:dyDescent="0.25">
      <c r="A22" s="3" t="s">
        <v>192</v>
      </c>
      <c r="B22" s="32">
        <v>1</v>
      </c>
      <c r="C22" s="32">
        <v>6</v>
      </c>
    </row>
    <row r="23" spans="1:3" x14ac:dyDescent="0.25">
      <c r="A23" s="30" t="s">
        <v>193</v>
      </c>
      <c r="B23" s="33">
        <v>3</v>
      </c>
      <c r="C23" s="33">
        <v>10</v>
      </c>
    </row>
    <row r="24" spans="1:3" x14ac:dyDescent="0.25">
      <c r="A24" s="3" t="s">
        <v>12</v>
      </c>
      <c r="B24" s="32">
        <v>7</v>
      </c>
      <c r="C24" s="32">
        <v>53</v>
      </c>
    </row>
    <row r="25" spans="1:3" x14ac:dyDescent="0.25">
      <c r="A25" s="30" t="s">
        <v>26</v>
      </c>
      <c r="B25" s="33">
        <v>18</v>
      </c>
      <c r="C25" s="33">
        <v>180</v>
      </c>
    </row>
    <row r="26" spans="1:3" x14ac:dyDescent="0.25">
      <c r="A26" s="3" t="s">
        <v>5</v>
      </c>
      <c r="B26" s="32">
        <v>38</v>
      </c>
      <c r="C26" s="32">
        <v>326</v>
      </c>
    </row>
    <row r="27" spans="1:3" x14ac:dyDescent="0.25">
      <c r="A27" s="30" t="s">
        <v>194</v>
      </c>
      <c r="B27" s="33">
        <v>4</v>
      </c>
      <c r="C27" s="33">
        <v>37</v>
      </c>
    </row>
    <row r="28" spans="1:3" x14ac:dyDescent="0.25">
      <c r="A28" s="3" t="s">
        <v>38</v>
      </c>
      <c r="B28" s="32">
        <v>2</v>
      </c>
      <c r="C28" s="32">
        <v>20</v>
      </c>
    </row>
    <row r="29" spans="1:3" x14ac:dyDescent="0.25">
      <c r="A29" s="30" t="s">
        <v>40</v>
      </c>
      <c r="B29" s="33">
        <v>5</v>
      </c>
      <c r="C29" s="33">
        <v>68</v>
      </c>
    </row>
    <row r="30" spans="1:3" x14ac:dyDescent="0.25">
      <c r="A30" s="3" t="s">
        <v>27</v>
      </c>
      <c r="B30" s="32">
        <v>3</v>
      </c>
      <c r="C30" s="32">
        <v>61</v>
      </c>
    </row>
    <row r="31" spans="1:3" x14ac:dyDescent="0.25">
      <c r="A31" s="30" t="s">
        <v>13</v>
      </c>
      <c r="B31" s="33">
        <v>7</v>
      </c>
      <c r="C31" s="33">
        <v>71</v>
      </c>
    </row>
    <row r="32" spans="1:3" x14ac:dyDescent="0.25">
      <c r="A32" s="3" t="s">
        <v>28</v>
      </c>
      <c r="B32" s="32">
        <v>22</v>
      </c>
      <c r="C32" s="32">
        <v>233</v>
      </c>
    </row>
    <row r="33" spans="1:3" x14ac:dyDescent="0.25">
      <c r="A33" s="30" t="s">
        <v>14</v>
      </c>
      <c r="B33" s="33">
        <v>6</v>
      </c>
      <c r="C33" s="33">
        <v>98</v>
      </c>
    </row>
    <row r="34" spans="1:3" x14ac:dyDescent="0.25">
      <c r="A34" s="3" t="s">
        <v>15</v>
      </c>
      <c r="B34" s="32">
        <v>10</v>
      </c>
      <c r="C34" s="32">
        <v>105</v>
      </c>
    </row>
    <row r="35" spans="1:3" x14ac:dyDescent="0.25">
      <c r="A35" s="30" t="s">
        <v>16</v>
      </c>
      <c r="B35" s="33">
        <v>5</v>
      </c>
      <c r="C35" s="33">
        <v>42</v>
      </c>
    </row>
    <row r="36" spans="1:3" x14ac:dyDescent="0.25">
      <c r="A36" s="3" t="s">
        <v>195</v>
      </c>
      <c r="B36" s="32">
        <v>5</v>
      </c>
      <c r="C36" s="32">
        <v>57</v>
      </c>
    </row>
    <row r="37" spans="1:3" x14ac:dyDescent="0.25">
      <c r="A37" s="30" t="s">
        <v>196</v>
      </c>
      <c r="B37" s="33">
        <v>1</v>
      </c>
      <c r="C37" s="33">
        <v>6</v>
      </c>
    </row>
    <row r="38" spans="1:3" x14ac:dyDescent="0.25">
      <c r="A38" s="3" t="s">
        <v>197</v>
      </c>
      <c r="B38" s="32">
        <v>2</v>
      </c>
      <c r="C38" s="32">
        <v>7</v>
      </c>
    </row>
    <row r="39" spans="1:3" x14ac:dyDescent="0.25">
      <c r="A39" s="30" t="s">
        <v>198</v>
      </c>
      <c r="B39" s="33">
        <v>7</v>
      </c>
      <c r="C39" s="33">
        <v>102</v>
      </c>
    </row>
    <row r="40" spans="1:3" x14ac:dyDescent="0.25">
      <c r="A40" s="3" t="s">
        <v>199</v>
      </c>
      <c r="B40" s="32">
        <v>4</v>
      </c>
      <c r="C40" s="32">
        <v>23</v>
      </c>
    </row>
    <row r="41" spans="1:3" x14ac:dyDescent="0.25">
      <c r="A41" s="30" t="s">
        <v>200</v>
      </c>
      <c r="B41" s="33">
        <v>1</v>
      </c>
      <c r="C41" s="33">
        <v>6</v>
      </c>
    </row>
    <row r="42" spans="1:3" x14ac:dyDescent="0.25">
      <c r="A42" s="3" t="s">
        <v>29</v>
      </c>
      <c r="B42" s="32">
        <v>1</v>
      </c>
      <c r="C42" s="32">
        <v>3</v>
      </c>
    </row>
    <row r="43" spans="1:3" x14ac:dyDescent="0.25">
      <c r="A43" s="30" t="s">
        <v>42</v>
      </c>
      <c r="B43" s="33">
        <v>2</v>
      </c>
      <c r="C43" s="33">
        <v>18</v>
      </c>
    </row>
    <row r="44" spans="1:3" x14ac:dyDescent="0.25">
      <c r="A44" s="3" t="s">
        <v>17</v>
      </c>
      <c r="B44" s="32">
        <v>5</v>
      </c>
      <c r="C44" s="32">
        <v>44</v>
      </c>
    </row>
    <row r="45" spans="1:3" x14ac:dyDescent="0.25">
      <c r="A45" s="30" t="s">
        <v>201</v>
      </c>
      <c r="B45" s="33">
        <v>4</v>
      </c>
      <c r="C45" s="33">
        <v>13</v>
      </c>
    </row>
    <row r="46" spans="1:3" x14ac:dyDescent="0.25">
      <c r="A46" s="3" t="s">
        <v>43</v>
      </c>
      <c r="B46" s="32">
        <v>1</v>
      </c>
      <c r="C46" s="32">
        <v>1</v>
      </c>
    </row>
    <row r="47" spans="1:3" x14ac:dyDescent="0.25">
      <c r="A47" s="30" t="s">
        <v>18</v>
      </c>
      <c r="B47" s="33">
        <v>1</v>
      </c>
      <c r="C47" s="33">
        <v>2</v>
      </c>
    </row>
    <row r="48" spans="1:3" x14ac:dyDescent="0.25">
      <c r="A48" s="3" t="s">
        <v>202</v>
      </c>
      <c r="B48" s="32">
        <v>1</v>
      </c>
      <c r="C48" s="32">
        <v>2</v>
      </c>
    </row>
    <row r="49" spans="1:3" x14ac:dyDescent="0.25">
      <c r="A49" s="30" t="s">
        <v>30</v>
      </c>
      <c r="B49" s="33">
        <v>17</v>
      </c>
      <c r="C49" s="33">
        <v>121</v>
      </c>
    </row>
    <row r="50" spans="1:3" x14ac:dyDescent="0.25">
      <c r="A50" s="3" t="s">
        <v>31</v>
      </c>
      <c r="B50" s="32">
        <v>51</v>
      </c>
      <c r="C50" s="32">
        <v>563</v>
      </c>
    </row>
    <row r="51" spans="1:3" x14ac:dyDescent="0.25">
      <c r="A51" s="30" t="s">
        <v>6</v>
      </c>
      <c r="B51" s="33">
        <v>4</v>
      </c>
      <c r="C51" s="33">
        <v>31</v>
      </c>
    </row>
    <row r="52" spans="1:3" x14ac:dyDescent="0.25">
      <c r="A52" s="3" t="s">
        <v>19</v>
      </c>
      <c r="B52" s="32">
        <v>1</v>
      </c>
      <c r="C52" s="32">
        <v>6</v>
      </c>
    </row>
    <row r="53" spans="1:3" x14ac:dyDescent="0.25">
      <c r="A53" s="30" t="s">
        <v>203</v>
      </c>
      <c r="B53" s="33">
        <v>4</v>
      </c>
      <c r="C53" s="33">
        <v>26</v>
      </c>
    </row>
    <row r="54" spans="1:3" x14ac:dyDescent="0.25">
      <c r="A54" s="3" t="s">
        <v>20</v>
      </c>
      <c r="B54" s="32">
        <v>20</v>
      </c>
      <c r="C54" s="32">
        <v>126</v>
      </c>
    </row>
    <row r="55" spans="1:3" x14ac:dyDescent="0.25">
      <c r="A55" s="30" t="s">
        <v>21</v>
      </c>
      <c r="B55" s="33">
        <v>19</v>
      </c>
      <c r="C55" s="33">
        <v>177</v>
      </c>
    </row>
    <row r="56" spans="1:3" x14ac:dyDescent="0.25">
      <c r="A56" s="3" t="s">
        <v>7</v>
      </c>
      <c r="B56" s="32">
        <v>11</v>
      </c>
      <c r="C56" s="32">
        <v>65</v>
      </c>
    </row>
    <row r="57" spans="1:3" x14ac:dyDescent="0.25">
      <c r="A57" s="30" t="s">
        <v>204</v>
      </c>
      <c r="B57" s="33">
        <v>1</v>
      </c>
      <c r="C57" s="33">
        <v>9</v>
      </c>
    </row>
    <row r="58" spans="1:3" x14ac:dyDescent="0.25">
      <c r="A58" s="3" t="s">
        <v>8</v>
      </c>
      <c r="B58" s="32">
        <v>5</v>
      </c>
      <c r="C58" s="32">
        <v>77</v>
      </c>
    </row>
    <row r="59" spans="1:3" x14ac:dyDescent="0.25">
      <c r="A59" s="30" t="s">
        <v>9</v>
      </c>
      <c r="B59" s="33">
        <v>2</v>
      </c>
      <c r="C59" s="33">
        <v>6</v>
      </c>
    </row>
    <row r="60" spans="1:3" x14ac:dyDescent="0.25">
      <c r="A60" s="3" t="s">
        <v>44</v>
      </c>
      <c r="B60" s="32">
        <v>6</v>
      </c>
      <c r="C60" s="32">
        <v>59</v>
      </c>
    </row>
    <row r="61" spans="1:3" x14ac:dyDescent="0.25">
      <c r="A61" s="30" t="s">
        <v>205</v>
      </c>
      <c r="B61" s="33">
        <v>1</v>
      </c>
      <c r="C61" s="33">
        <v>5</v>
      </c>
    </row>
    <row r="62" spans="1:3" x14ac:dyDescent="0.25">
      <c r="A62" s="3" t="s">
        <v>10</v>
      </c>
      <c r="B62" s="32">
        <v>11</v>
      </c>
      <c r="C62" s="32">
        <v>146</v>
      </c>
    </row>
    <row r="63" spans="1:3" x14ac:dyDescent="0.25">
      <c r="A63" s="30" t="s">
        <v>33</v>
      </c>
      <c r="B63" s="33">
        <v>2</v>
      </c>
      <c r="C63" s="33">
        <v>29</v>
      </c>
    </row>
    <row r="64" spans="1:3" x14ac:dyDescent="0.25">
      <c r="A64" s="3" t="s">
        <v>45</v>
      </c>
      <c r="B64" s="32">
        <v>7</v>
      </c>
      <c r="C64" s="32">
        <v>50</v>
      </c>
    </row>
    <row r="65" spans="1:3" x14ac:dyDescent="0.25">
      <c r="A65" s="30" t="s">
        <v>34</v>
      </c>
      <c r="B65" s="33">
        <v>43</v>
      </c>
      <c r="C65" s="33">
        <v>651</v>
      </c>
    </row>
    <row r="66" spans="1:3" x14ac:dyDescent="0.25">
      <c r="A66" s="3" t="s">
        <v>46</v>
      </c>
      <c r="B66" s="32">
        <v>1</v>
      </c>
      <c r="C66" s="32">
        <v>3</v>
      </c>
    </row>
    <row r="67" spans="1:3" x14ac:dyDescent="0.25">
      <c r="A67" s="30" t="s">
        <v>206</v>
      </c>
      <c r="B67" s="33">
        <v>1</v>
      </c>
      <c r="C67" s="33">
        <v>15</v>
      </c>
    </row>
    <row r="68" spans="1:3" x14ac:dyDescent="0.25">
      <c r="A68" s="3" t="s">
        <v>47</v>
      </c>
      <c r="B68" s="32">
        <v>5</v>
      </c>
      <c r="C68" s="32">
        <v>50</v>
      </c>
    </row>
    <row r="69" spans="1:3" x14ac:dyDescent="0.25">
      <c r="A69" s="30" t="s">
        <v>22</v>
      </c>
      <c r="B69" s="33">
        <v>15</v>
      </c>
      <c r="C69" s="33">
        <v>123</v>
      </c>
    </row>
    <row r="70" spans="1:3" x14ac:dyDescent="0.25">
      <c r="A70" s="3" t="s">
        <v>48</v>
      </c>
      <c r="B70" s="32">
        <v>10</v>
      </c>
      <c r="C70" s="32">
        <v>79</v>
      </c>
    </row>
    <row r="71" spans="1:3" x14ac:dyDescent="0.25">
      <c r="A71" s="30" t="s">
        <v>207</v>
      </c>
      <c r="B71" s="33">
        <v>1</v>
      </c>
      <c r="C71" s="33">
        <v>6</v>
      </c>
    </row>
    <row r="72" spans="1:3" x14ac:dyDescent="0.25">
      <c r="A72" s="3" t="s">
        <v>49</v>
      </c>
      <c r="B72" s="32">
        <v>23</v>
      </c>
      <c r="C72" s="32">
        <v>213</v>
      </c>
    </row>
    <row r="73" spans="1:3" x14ac:dyDescent="0.25">
      <c r="A73" s="30" t="s">
        <v>208</v>
      </c>
      <c r="B73" s="33">
        <v>3</v>
      </c>
      <c r="C73" s="33">
        <v>53</v>
      </c>
    </row>
    <row r="74" spans="1:3" x14ac:dyDescent="0.25">
      <c r="A74" s="29" t="s">
        <v>244</v>
      </c>
      <c r="B74" s="31">
        <v>89</v>
      </c>
      <c r="C74" s="31">
        <v>951</v>
      </c>
    </row>
    <row r="75" spans="1:3" x14ac:dyDescent="0.25">
      <c r="A75" s="3" t="s">
        <v>52</v>
      </c>
      <c r="B75" s="32">
        <v>1</v>
      </c>
      <c r="C75" s="32">
        <v>5</v>
      </c>
    </row>
    <row r="76" spans="1:3" x14ac:dyDescent="0.25">
      <c r="A76" s="30" t="s">
        <v>50</v>
      </c>
      <c r="B76" s="33">
        <v>2</v>
      </c>
      <c r="C76" s="33">
        <v>11</v>
      </c>
    </row>
    <row r="77" spans="1:3" x14ac:dyDescent="0.25">
      <c r="A77" s="3" t="s">
        <v>209</v>
      </c>
      <c r="B77" s="32">
        <v>10</v>
      </c>
      <c r="C77" s="32">
        <v>100</v>
      </c>
    </row>
    <row r="78" spans="1:3" x14ac:dyDescent="0.25">
      <c r="A78" s="30" t="s">
        <v>56</v>
      </c>
      <c r="B78" s="33">
        <v>1</v>
      </c>
      <c r="C78" s="33">
        <v>9</v>
      </c>
    </row>
    <row r="79" spans="1:3" x14ac:dyDescent="0.25">
      <c r="A79" s="3" t="s">
        <v>57</v>
      </c>
      <c r="B79" s="32">
        <v>14</v>
      </c>
      <c r="C79" s="32">
        <v>205</v>
      </c>
    </row>
    <row r="80" spans="1:3" x14ac:dyDescent="0.25">
      <c r="A80" s="30" t="s">
        <v>58</v>
      </c>
      <c r="B80" s="33">
        <v>6</v>
      </c>
      <c r="C80" s="33">
        <v>27</v>
      </c>
    </row>
    <row r="81" spans="1:3" x14ac:dyDescent="0.25">
      <c r="A81" s="3" t="s">
        <v>59</v>
      </c>
      <c r="B81" s="32">
        <v>3</v>
      </c>
      <c r="C81" s="32">
        <v>39</v>
      </c>
    </row>
    <row r="82" spans="1:3" x14ac:dyDescent="0.25">
      <c r="A82" s="30" t="s">
        <v>65</v>
      </c>
      <c r="B82" s="33">
        <v>19</v>
      </c>
      <c r="C82" s="33">
        <v>236</v>
      </c>
    </row>
    <row r="83" spans="1:3" x14ac:dyDescent="0.25">
      <c r="A83" s="3" t="s">
        <v>51</v>
      </c>
      <c r="B83" s="32">
        <v>4</v>
      </c>
      <c r="C83" s="32">
        <v>23</v>
      </c>
    </row>
    <row r="84" spans="1:3" x14ac:dyDescent="0.25">
      <c r="A84" s="30" t="s">
        <v>41</v>
      </c>
      <c r="B84" s="33">
        <v>9</v>
      </c>
      <c r="C84" s="33">
        <v>84</v>
      </c>
    </row>
    <row r="85" spans="1:3" x14ac:dyDescent="0.25">
      <c r="A85" s="3" t="s">
        <v>53</v>
      </c>
      <c r="B85" s="32">
        <v>1</v>
      </c>
      <c r="C85" s="32">
        <v>2</v>
      </c>
    </row>
    <row r="86" spans="1:3" x14ac:dyDescent="0.25">
      <c r="A86" s="30" t="s">
        <v>54</v>
      </c>
      <c r="B86" s="33">
        <v>12</v>
      </c>
      <c r="C86" s="33">
        <v>139</v>
      </c>
    </row>
    <row r="87" spans="1:3" x14ac:dyDescent="0.25">
      <c r="A87" s="3" t="s">
        <v>62</v>
      </c>
      <c r="B87" s="32">
        <v>2</v>
      </c>
      <c r="C87" s="32">
        <v>27</v>
      </c>
    </row>
    <row r="88" spans="1:3" x14ac:dyDescent="0.25">
      <c r="A88" s="30" t="s">
        <v>60</v>
      </c>
      <c r="B88" s="33">
        <v>3</v>
      </c>
      <c r="C88" s="33">
        <v>19</v>
      </c>
    </row>
    <row r="89" spans="1:3" x14ac:dyDescent="0.25">
      <c r="A89" s="3" t="s">
        <v>66</v>
      </c>
      <c r="B89" s="32">
        <v>1</v>
      </c>
      <c r="C89" s="32">
        <v>8</v>
      </c>
    </row>
    <row r="90" spans="1:3" x14ac:dyDescent="0.25">
      <c r="A90" s="30" t="s">
        <v>61</v>
      </c>
      <c r="B90" s="33">
        <v>1</v>
      </c>
      <c r="C90" s="33">
        <v>17</v>
      </c>
    </row>
    <row r="91" spans="1:3" x14ac:dyDescent="0.25">
      <c r="A91" s="29" t="s">
        <v>245</v>
      </c>
      <c r="B91" s="31">
        <v>24</v>
      </c>
      <c r="C91" s="31">
        <v>216</v>
      </c>
    </row>
    <row r="92" spans="1:3" x14ac:dyDescent="0.25">
      <c r="A92" s="3" t="s">
        <v>70</v>
      </c>
      <c r="B92" s="32">
        <v>15</v>
      </c>
      <c r="C92" s="32">
        <v>153</v>
      </c>
    </row>
    <row r="93" spans="1:3" x14ac:dyDescent="0.25">
      <c r="A93" s="30" t="s">
        <v>71</v>
      </c>
      <c r="B93" s="33">
        <v>2</v>
      </c>
      <c r="C93" s="33">
        <v>13</v>
      </c>
    </row>
    <row r="94" spans="1:3" x14ac:dyDescent="0.25">
      <c r="A94" s="3" t="s">
        <v>73</v>
      </c>
      <c r="B94" s="32">
        <v>1</v>
      </c>
      <c r="C94" s="32">
        <v>12</v>
      </c>
    </row>
    <row r="95" spans="1:3" x14ac:dyDescent="0.25">
      <c r="A95" s="30" t="s">
        <v>72</v>
      </c>
      <c r="B95" s="33">
        <v>3</v>
      </c>
      <c r="C95" s="33">
        <v>28</v>
      </c>
    </row>
    <row r="96" spans="1:3" x14ac:dyDescent="0.25">
      <c r="A96" s="3" t="s">
        <v>75</v>
      </c>
      <c r="B96" s="32">
        <v>1</v>
      </c>
      <c r="C96" s="32">
        <v>4</v>
      </c>
    </row>
    <row r="97" spans="1:3" x14ac:dyDescent="0.25">
      <c r="A97" s="30" t="s">
        <v>76</v>
      </c>
      <c r="B97" s="33">
        <v>2</v>
      </c>
      <c r="C97" s="33">
        <v>6</v>
      </c>
    </row>
    <row r="98" spans="1:3" x14ac:dyDescent="0.25">
      <c r="A98" s="29" t="s">
        <v>246</v>
      </c>
      <c r="B98" s="31">
        <v>76</v>
      </c>
      <c r="C98" s="31">
        <v>686</v>
      </c>
    </row>
    <row r="99" spans="1:3" x14ac:dyDescent="0.25">
      <c r="A99" s="3" t="s">
        <v>85</v>
      </c>
      <c r="B99" s="32">
        <v>1</v>
      </c>
      <c r="C99" s="32">
        <v>12</v>
      </c>
    </row>
    <row r="100" spans="1:3" x14ac:dyDescent="0.25">
      <c r="A100" s="30" t="s">
        <v>82</v>
      </c>
      <c r="B100" s="33">
        <v>11</v>
      </c>
      <c r="C100" s="33">
        <v>143</v>
      </c>
    </row>
    <row r="101" spans="1:3" x14ac:dyDescent="0.25">
      <c r="A101" s="3" t="s">
        <v>77</v>
      </c>
      <c r="B101" s="32">
        <v>17</v>
      </c>
      <c r="C101" s="32">
        <v>132</v>
      </c>
    </row>
    <row r="102" spans="1:3" x14ac:dyDescent="0.25">
      <c r="A102" s="30" t="s">
        <v>83</v>
      </c>
      <c r="B102" s="33">
        <v>6</v>
      </c>
      <c r="C102" s="33">
        <v>25</v>
      </c>
    </row>
    <row r="103" spans="1:3" x14ac:dyDescent="0.25">
      <c r="A103" s="3" t="s">
        <v>86</v>
      </c>
      <c r="B103" s="32">
        <v>1</v>
      </c>
      <c r="C103" s="32">
        <v>8</v>
      </c>
    </row>
    <row r="104" spans="1:3" x14ac:dyDescent="0.25">
      <c r="A104" s="30" t="s">
        <v>78</v>
      </c>
      <c r="B104" s="33">
        <v>1</v>
      </c>
      <c r="C104" s="33">
        <v>2</v>
      </c>
    </row>
    <row r="105" spans="1:3" x14ac:dyDescent="0.25">
      <c r="A105" s="3" t="s">
        <v>87</v>
      </c>
      <c r="B105" s="32">
        <v>1</v>
      </c>
      <c r="C105" s="32">
        <v>4</v>
      </c>
    </row>
    <row r="106" spans="1:3" x14ac:dyDescent="0.25">
      <c r="A106" s="30" t="s">
        <v>210</v>
      </c>
      <c r="B106" s="33">
        <v>2</v>
      </c>
      <c r="C106" s="33">
        <v>6</v>
      </c>
    </row>
    <row r="107" spans="1:3" x14ac:dyDescent="0.25">
      <c r="A107" s="3" t="s">
        <v>89</v>
      </c>
      <c r="B107" s="32">
        <v>7</v>
      </c>
      <c r="C107" s="32">
        <v>39</v>
      </c>
    </row>
    <row r="108" spans="1:3" x14ac:dyDescent="0.25">
      <c r="A108" s="30" t="s">
        <v>79</v>
      </c>
      <c r="B108" s="33">
        <v>7</v>
      </c>
      <c r="C108" s="33">
        <v>98</v>
      </c>
    </row>
    <row r="109" spans="1:3" x14ac:dyDescent="0.25">
      <c r="A109" s="3" t="s">
        <v>90</v>
      </c>
      <c r="B109" s="32">
        <v>11</v>
      </c>
      <c r="C109" s="32">
        <v>98</v>
      </c>
    </row>
    <row r="110" spans="1:3" x14ac:dyDescent="0.25">
      <c r="A110" s="30" t="s">
        <v>80</v>
      </c>
      <c r="B110" s="33">
        <v>2</v>
      </c>
      <c r="C110" s="33">
        <v>20</v>
      </c>
    </row>
    <row r="111" spans="1:3" x14ac:dyDescent="0.25">
      <c r="A111" s="3" t="s">
        <v>88</v>
      </c>
      <c r="B111" s="32">
        <v>3</v>
      </c>
      <c r="C111" s="32">
        <v>15</v>
      </c>
    </row>
    <row r="112" spans="1:3" x14ac:dyDescent="0.25">
      <c r="A112" s="30" t="s">
        <v>91</v>
      </c>
      <c r="B112" s="33">
        <v>1</v>
      </c>
      <c r="C112" s="33">
        <v>6</v>
      </c>
    </row>
    <row r="113" spans="1:3" x14ac:dyDescent="0.25">
      <c r="A113" s="3" t="s">
        <v>84</v>
      </c>
      <c r="B113" s="32">
        <v>3</v>
      </c>
      <c r="C113" s="32">
        <v>58</v>
      </c>
    </row>
    <row r="114" spans="1:3" x14ac:dyDescent="0.25">
      <c r="A114" s="30" t="s">
        <v>81</v>
      </c>
      <c r="B114" s="33">
        <v>2</v>
      </c>
      <c r="C114" s="33">
        <v>20</v>
      </c>
    </row>
    <row r="115" spans="1:3" x14ac:dyDescent="0.25">
      <c r="B115"/>
      <c r="C115"/>
    </row>
    <row r="116" spans="1:3" x14ac:dyDescent="0.25">
      <c r="B116"/>
      <c r="C116"/>
    </row>
    <row r="117" spans="1:3" x14ac:dyDescent="0.25">
      <c r="B117"/>
      <c r="C117"/>
    </row>
    <row r="118" spans="1:3" x14ac:dyDescent="0.25">
      <c r="B118"/>
      <c r="C118"/>
    </row>
    <row r="119" spans="1:3" x14ac:dyDescent="0.25">
      <c r="B119"/>
      <c r="C119"/>
    </row>
    <row r="120" spans="1:3" x14ac:dyDescent="0.25">
      <c r="B120"/>
      <c r="C120"/>
    </row>
    <row r="121" spans="1:3" x14ac:dyDescent="0.25">
      <c r="B121"/>
      <c r="C121"/>
    </row>
    <row r="122" spans="1:3" x14ac:dyDescent="0.25">
      <c r="B122"/>
      <c r="C122"/>
    </row>
    <row r="123" spans="1:3" x14ac:dyDescent="0.25">
      <c r="B123"/>
      <c r="C123"/>
    </row>
    <row r="124" spans="1:3" x14ac:dyDescent="0.25">
      <c r="B124"/>
      <c r="C124"/>
    </row>
    <row r="125" spans="1:3" x14ac:dyDescent="0.25">
      <c r="B125"/>
      <c r="C125"/>
    </row>
    <row r="126" spans="1:3" x14ac:dyDescent="0.25">
      <c r="B126"/>
      <c r="C126"/>
    </row>
    <row r="127" spans="1:3" x14ac:dyDescent="0.25">
      <c r="B127"/>
      <c r="C127"/>
    </row>
    <row r="128" spans="1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19CA-BEB4-4D9B-BF6A-E6ECA612DCB0}">
  <dimension ref="A1:AS125"/>
  <sheetViews>
    <sheetView showGridLines="0" topLeftCell="D12" zoomScaleNormal="100" workbookViewId="0">
      <selection activeCell="F3" sqref="A1:F1048576"/>
    </sheetView>
  </sheetViews>
  <sheetFormatPr baseColWidth="10" defaultRowHeight="15" x14ac:dyDescent="0.25"/>
  <cols>
    <col min="1" max="1" width="13.140625" customWidth="1"/>
    <col min="2" max="2" width="35.85546875" bestFit="1" customWidth="1"/>
    <col min="3" max="3" width="13.140625" customWidth="1"/>
    <col min="4" max="4" width="11.42578125" style="4"/>
    <col min="19" max="19" width="5.5703125" customWidth="1"/>
  </cols>
  <sheetData>
    <row r="1" spans="1:45" s="4" customFormat="1" ht="15" customHeight="1" x14ac:dyDescent="0.25">
      <c r="A1" s="8"/>
      <c r="B1"/>
      <c r="C1" s="18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45" s="4" customFormat="1" ht="72.75" customHeight="1" x14ac:dyDescent="0.25">
      <c r="A2" s="19"/>
      <c r="B2"/>
      <c r="C2" s="28" t="s">
        <v>183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45" s="4" customFormat="1" x14ac:dyDescent="0.25">
      <c r="A3" s="20"/>
      <c r="B3" s="29" t="s">
        <v>242</v>
      </c>
      <c r="C3" s="37">
        <v>4495.8272342228183</v>
      </c>
      <c r="D3" s="4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s="4" customFormat="1" x14ac:dyDescent="0.25">
      <c r="A4" s="20"/>
      <c r="B4" s="29" t="s">
        <v>243</v>
      </c>
      <c r="C4" s="37">
        <v>4756.6236503098971</v>
      </c>
      <c r="D4" s="4">
        <v>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s="4" customFormat="1" x14ac:dyDescent="0.25">
      <c r="A5" s="9"/>
      <c r="B5" s="3" t="s">
        <v>184</v>
      </c>
      <c r="C5" s="41">
        <v>3285.2642258360447</v>
      </c>
      <c r="D5" s="4">
        <v>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45" s="4" customFormat="1" x14ac:dyDescent="0.25">
      <c r="A6" s="9"/>
      <c r="B6" s="30" t="s">
        <v>1</v>
      </c>
      <c r="C6" s="45">
        <v>3568.440233837629</v>
      </c>
      <c r="D6" s="4">
        <v>4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s="4" customFormat="1" x14ac:dyDescent="0.25">
      <c r="A7" s="9"/>
      <c r="B7" s="3" t="s">
        <v>185</v>
      </c>
      <c r="C7" s="41">
        <v>2935.8919687364855</v>
      </c>
      <c r="D7" s="4">
        <v>5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s="4" customFormat="1" x14ac:dyDescent="0.25">
      <c r="A8" s="9"/>
      <c r="B8" s="30" t="s">
        <v>2</v>
      </c>
      <c r="C8" s="45">
        <v>4059.4947905364738</v>
      </c>
      <c r="D8" s="4">
        <v>6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s="4" customFormat="1" x14ac:dyDescent="0.25">
      <c r="A9" s="9"/>
      <c r="B9" s="3" t="s">
        <v>186</v>
      </c>
      <c r="C9" s="41">
        <v>3267.7390496248995</v>
      </c>
      <c r="D9" s="4">
        <v>7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s="4" customFormat="1" x14ac:dyDescent="0.25">
      <c r="A10" s="9"/>
      <c r="B10" s="30" t="s">
        <v>0</v>
      </c>
      <c r="C10" s="45">
        <v>7464.7469148886103</v>
      </c>
      <c r="D10" s="4">
        <v>8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s="4" customFormat="1" x14ac:dyDescent="0.25">
      <c r="A11" s="9"/>
      <c r="B11" s="3" t="s">
        <v>187</v>
      </c>
      <c r="C11" s="41">
        <v>3717.2437213751909</v>
      </c>
      <c r="D11" s="4">
        <v>9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s="4" customFormat="1" x14ac:dyDescent="0.25">
      <c r="A12" s="9"/>
      <c r="B12" s="30" t="s">
        <v>36</v>
      </c>
      <c r="C12" s="45">
        <v>3394.2994069703618</v>
      </c>
      <c r="D12" s="4">
        <v>10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s="4" customFormat="1" x14ac:dyDescent="0.25">
      <c r="A13" s="9"/>
      <c r="B13" s="3" t="s">
        <v>188</v>
      </c>
      <c r="C13" s="41">
        <v>3491.521748402612</v>
      </c>
      <c r="D13" s="4">
        <v>11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s="4" customFormat="1" x14ac:dyDescent="0.25">
      <c r="A14" s="9"/>
      <c r="B14" s="30" t="s">
        <v>23</v>
      </c>
      <c r="C14" s="45">
        <v>3510.4061553074748</v>
      </c>
      <c r="D14" s="4">
        <v>12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s="4" customFormat="1" x14ac:dyDescent="0.25">
      <c r="A15" s="9"/>
      <c r="B15" s="3" t="s">
        <v>189</v>
      </c>
      <c r="C15" s="41">
        <v>3248.3292117383166</v>
      </c>
      <c r="D15" s="4">
        <v>13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5" s="4" customFormat="1" x14ac:dyDescent="0.25">
      <c r="A16" s="9"/>
      <c r="B16" s="30" t="s">
        <v>190</v>
      </c>
      <c r="C16" s="45">
        <v>2846.7359602516494</v>
      </c>
      <c r="D16" s="4">
        <v>14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1:45" s="4" customFormat="1" x14ac:dyDescent="0.25">
      <c r="A17" s="9"/>
      <c r="B17" s="3" t="s">
        <v>24</v>
      </c>
      <c r="C17" s="41">
        <v>5605.1943855214995</v>
      </c>
      <c r="D17" s="4">
        <v>15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45" s="4" customFormat="1" x14ac:dyDescent="0.25">
      <c r="A18" s="9"/>
      <c r="B18" s="30" t="s">
        <v>11</v>
      </c>
      <c r="C18" s="45">
        <v>4900.1936235077746</v>
      </c>
      <c r="D18" s="4">
        <v>16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s="4" customFormat="1" x14ac:dyDescent="0.25">
      <c r="A19" s="9"/>
      <c r="B19" s="3" t="s">
        <v>3</v>
      </c>
      <c r="C19" s="41">
        <v>4575.0013997923716</v>
      </c>
      <c r="D19" s="4">
        <v>17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s="4" customFormat="1" x14ac:dyDescent="0.25">
      <c r="A20" s="9"/>
      <c r="B20" s="30" t="s">
        <v>191</v>
      </c>
      <c r="C20" s="45">
        <v>4149.079559058905</v>
      </c>
      <c r="D20" s="4">
        <v>18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s="4" customFormat="1" x14ac:dyDescent="0.25">
      <c r="A21" s="9"/>
      <c r="B21" s="3" t="s">
        <v>25</v>
      </c>
      <c r="C21" s="41">
        <v>3163.2419211721267</v>
      </c>
      <c r="D21" s="4">
        <v>19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s="4" customFormat="1" x14ac:dyDescent="0.25">
      <c r="A22" s="9"/>
      <c r="B22" s="30" t="s">
        <v>4</v>
      </c>
      <c r="C22" s="45">
        <v>6432.5342972624712</v>
      </c>
      <c r="D22" s="4">
        <v>20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s="4" customFormat="1" x14ac:dyDescent="0.25">
      <c r="A23" s="9"/>
      <c r="B23" s="3" t="s">
        <v>192</v>
      </c>
      <c r="C23" s="41">
        <v>4017.1967396254677</v>
      </c>
      <c r="D23" s="4">
        <v>21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s="4" customFormat="1" x14ac:dyDescent="0.25">
      <c r="A24" s="9"/>
      <c r="B24" s="30" t="s">
        <v>193</v>
      </c>
      <c r="C24" s="45">
        <v>3553.8377929393077</v>
      </c>
      <c r="D24" s="4">
        <v>22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45" s="4" customFormat="1" x14ac:dyDescent="0.25">
      <c r="A25" s="9"/>
      <c r="B25" s="3" t="s">
        <v>12</v>
      </c>
      <c r="C25" s="41">
        <v>4134.4461311245132</v>
      </c>
      <c r="D25" s="4">
        <v>23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s="4" customFormat="1" x14ac:dyDescent="0.25">
      <c r="A26" s="9"/>
      <c r="B26" s="30" t="s">
        <v>26</v>
      </c>
      <c r="C26" s="45">
        <v>3617.6542789675832</v>
      </c>
      <c r="D26" s="4">
        <v>24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s="4" customFormat="1" x14ac:dyDescent="0.25">
      <c r="A27" s="9"/>
      <c r="B27" s="3" t="s">
        <v>5</v>
      </c>
      <c r="C27" s="41">
        <v>4498.7272216161491</v>
      </c>
      <c r="D27" s="4">
        <v>25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s="4" customFormat="1" x14ac:dyDescent="0.25">
      <c r="A28" s="9"/>
      <c r="B28" s="30" t="s">
        <v>194</v>
      </c>
      <c r="C28" s="45">
        <v>2833.1810732870981</v>
      </c>
      <c r="D28" s="4">
        <v>26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s="4" customFormat="1" ht="15" customHeight="1" x14ac:dyDescent="0.25">
      <c r="A29" s="9"/>
      <c r="B29" s="3" t="s">
        <v>38</v>
      </c>
      <c r="C29" s="41">
        <v>2914.8394805108887</v>
      </c>
      <c r="D29" s="4">
        <v>27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s="4" customFormat="1" x14ac:dyDescent="0.25">
      <c r="A30" s="9"/>
      <c r="B30" s="30" t="s">
        <v>40</v>
      </c>
      <c r="C30" s="45">
        <v>2757.6565760104777</v>
      </c>
      <c r="D30" s="4">
        <v>28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5" s="4" customFormat="1" x14ac:dyDescent="0.25">
      <c r="A31" s="9"/>
      <c r="B31" s="3" t="s">
        <v>27</v>
      </c>
      <c r="C31" s="41">
        <v>3006.4158391972001</v>
      </c>
      <c r="D31" s="4">
        <v>29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45" s="4" customFormat="1" x14ac:dyDescent="0.25">
      <c r="A32" s="9"/>
      <c r="B32" s="30" t="s">
        <v>13</v>
      </c>
      <c r="C32" s="45">
        <v>4753.9024610046163</v>
      </c>
      <c r="D32" s="4">
        <v>1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s="4" customFormat="1" x14ac:dyDescent="0.25">
      <c r="A33" s="9"/>
      <c r="B33" s="3" t="s">
        <v>28</v>
      </c>
      <c r="C33" s="41">
        <v>4301.3157943501819</v>
      </c>
      <c r="D33" s="4">
        <f>D32+1</f>
        <v>2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s="4" customFormat="1" x14ac:dyDescent="0.25">
      <c r="A34" s="9"/>
      <c r="B34" s="30" t="s">
        <v>14</v>
      </c>
      <c r="C34" s="45">
        <v>3714.1644926274607</v>
      </c>
      <c r="D34" s="4">
        <f t="shared" ref="D34:D97" si="0">D33+1</f>
        <v>3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s="4" customFormat="1" x14ac:dyDescent="0.25">
      <c r="A35" s="9"/>
      <c r="B35" s="3" t="s">
        <v>15</v>
      </c>
      <c r="C35" s="41">
        <v>3535.720560725254</v>
      </c>
      <c r="D35" s="4">
        <f t="shared" si="0"/>
        <v>4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s="4" customFormat="1" x14ac:dyDescent="0.25">
      <c r="A36" s="9"/>
      <c r="B36" s="30" t="s">
        <v>16</v>
      </c>
      <c r="C36" s="45">
        <v>3442.4161586266328</v>
      </c>
      <c r="D36" s="4">
        <f t="shared" si="0"/>
        <v>5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s="4" customFormat="1" x14ac:dyDescent="0.25">
      <c r="A37" s="9"/>
      <c r="B37" s="3" t="s">
        <v>195</v>
      </c>
      <c r="C37" s="41">
        <v>5942.5057479777288</v>
      </c>
      <c r="D37" s="4">
        <f t="shared" si="0"/>
        <v>6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s="4" customFormat="1" x14ac:dyDescent="0.25">
      <c r="A38" s="9"/>
      <c r="B38" s="30" t="s">
        <v>196</v>
      </c>
      <c r="C38" s="45">
        <v>2643.0755788553947</v>
      </c>
      <c r="D38" s="4">
        <f t="shared" si="0"/>
        <v>7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s="4" customFormat="1" x14ac:dyDescent="0.25">
      <c r="A39" s="9"/>
      <c r="B39" s="3" t="s">
        <v>197</v>
      </c>
      <c r="C39" s="41">
        <v>3278.1415349647955</v>
      </c>
      <c r="D39" s="4">
        <f t="shared" si="0"/>
        <v>8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s="4" customFormat="1" x14ac:dyDescent="0.25">
      <c r="A40" s="9"/>
      <c r="B40" s="30" t="s">
        <v>198</v>
      </c>
      <c r="C40" s="45">
        <v>3181.6540240509789</v>
      </c>
      <c r="D40" s="4">
        <f t="shared" si="0"/>
        <v>9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5" s="4" customFormat="1" x14ac:dyDescent="0.25">
      <c r="A41" s="9"/>
      <c r="B41" s="3" t="s">
        <v>199</v>
      </c>
      <c r="C41" s="41">
        <v>4029.8424714606222</v>
      </c>
      <c r="D41" s="4">
        <f t="shared" si="0"/>
        <v>10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s="4" customFormat="1" x14ac:dyDescent="0.25">
      <c r="A42" s="9"/>
      <c r="B42" s="30" t="s">
        <v>200</v>
      </c>
      <c r="C42" s="45">
        <v>3952.7761045242332</v>
      </c>
      <c r="D42" s="4">
        <f t="shared" si="0"/>
        <v>11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s="4" customFormat="1" x14ac:dyDescent="0.25">
      <c r="A43" s="9"/>
      <c r="B43" s="3" t="s">
        <v>29</v>
      </c>
      <c r="C43" s="41">
        <v>2501.2082702225775</v>
      </c>
      <c r="D43" s="4">
        <f t="shared" si="0"/>
        <v>12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s="4" customFormat="1" x14ac:dyDescent="0.25">
      <c r="A44" s="9"/>
      <c r="B44" s="30" t="s">
        <v>42</v>
      </c>
      <c r="C44" s="45">
        <v>3668.6083968765579</v>
      </c>
      <c r="D44" s="4">
        <f t="shared" si="0"/>
        <v>13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5" s="4" customFormat="1" x14ac:dyDescent="0.25">
      <c r="A45" s="9"/>
      <c r="B45" s="3" t="s">
        <v>17</v>
      </c>
      <c r="C45" s="41">
        <v>3702.5257730220501</v>
      </c>
      <c r="D45" s="4">
        <f t="shared" si="0"/>
        <v>14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s="4" customFormat="1" x14ac:dyDescent="0.25">
      <c r="A46" s="9"/>
      <c r="B46" s="30" t="s">
        <v>201</v>
      </c>
      <c r="C46" s="45">
        <v>4930.4994261950023</v>
      </c>
      <c r="D46" s="4">
        <f t="shared" si="0"/>
        <v>15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s="4" customFormat="1" x14ac:dyDescent="0.25">
      <c r="A47" s="9"/>
      <c r="B47" s="3" t="s">
        <v>43</v>
      </c>
      <c r="C47" s="41">
        <v>4263.3015006821288</v>
      </c>
      <c r="D47" s="4">
        <f t="shared" si="0"/>
        <v>16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s="4" customFormat="1" x14ac:dyDescent="0.25">
      <c r="A48" s="9"/>
      <c r="B48" s="30" t="s">
        <v>18</v>
      </c>
      <c r="C48" s="45">
        <v>3655.2792383117803</v>
      </c>
      <c r="D48" s="4">
        <f t="shared" si="0"/>
        <v>17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s="4" customFormat="1" x14ac:dyDescent="0.25">
      <c r="A49" s="9"/>
      <c r="B49" s="3" t="s">
        <v>202</v>
      </c>
      <c r="C49" s="41">
        <v>2007.1162344128966</v>
      </c>
      <c r="D49" s="4">
        <f t="shared" si="0"/>
        <v>18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s="4" customFormat="1" x14ac:dyDescent="0.25">
      <c r="A50" s="9"/>
      <c r="B50" s="30" t="s">
        <v>30</v>
      </c>
      <c r="C50" s="45">
        <v>3529.923734843675</v>
      </c>
      <c r="D50" s="4">
        <f t="shared" si="0"/>
        <v>19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s="4" customFormat="1" x14ac:dyDescent="0.25">
      <c r="A51" s="9"/>
      <c r="B51" s="3" t="s">
        <v>31</v>
      </c>
      <c r="C51" s="41">
        <v>3931.4124866096149</v>
      </c>
      <c r="D51" s="4">
        <f t="shared" si="0"/>
        <v>20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s="4" customFormat="1" x14ac:dyDescent="0.25">
      <c r="A52" s="9"/>
      <c r="B52" s="30" t="s">
        <v>6</v>
      </c>
      <c r="C52" s="45">
        <v>4312.6981576694134</v>
      </c>
      <c r="D52" s="4">
        <f t="shared" si="0"/>
        <v>21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s="4" customFormat="1" x14ac:dyDescent="0.25">
      <c r="A53" s="9"/>
      <c r="B53" s="3" t="s">
        <v>19</v>
      </c>
      <c r="C53" s="41">
        <v>3035.9288701623695</v>
      </c>
      <c r="D53" s="4">
        <f t="shared" si="0"/>
        <v>22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s="4" customFormat="1" x14ac:dyDescent="0.25">
      <c r="A54" s="20"/>
      <c r="B54" s="30" t="s">
        <v>203</v>
      </c>
      <c r="C54" s="45">
        <v>3882.4957168468754</v>
      </c>
      <c r="D54" s="4">
        <f t="shared" si="0"/>
        <v>23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s="4" customFormat="1" x14ac:dyDescent="0.25">
      <c r="A55" s="9"/>
      <c r="B55" s="3" t="s">
        <v>20</v>
      </c>
      <c r="C55" s="41">
        <v>4555.6115291327733</v>
      </c>
      <c r="D55" s="4">
        <f t="shared" si="0"/>
        <v>24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45" s="4" customFormat="1" x14ac:dyDescent="0.25">
      <c r="A56" s="9"/>
      <c r="B56" s="30" t="s">
        <v>21</v>
      </c>
      <c r="C56" s="45">
        <v>6103.4658474657845</v>
      </c>
      <c r="D56" s="4">
        <f t="shared" si="0"/>
        <v>25</v>
      </c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45" s="4" customFormat="1" x14ac:dyDescent="0.25">
      <c r="A57" s="9"/>
      <c r="B57" s="3" t="s">
        <v>7</v>
      </c>
      <c r="C57" s="41">
        <v>4640.4276390404584</v>
      </c>
      <c r="D57" s="4">
        <f t="shared" si="0"/>
        <v>26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5" s="4" customFormat="1" x14ac:dyDescent="0.25">
      <c r="A58" s="9"/>
      <c r="B58" s="30" t="s">
        <v>204</v>
      </c>
      <c r="C58" s="45">
        <v>2251.1220221219096</v>
      </c>
      <c r="D58" s="4">
        <f t="shared" si="0"/>
        <v>27</v>
      </c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45" s="4" customFormat="1" x14ac:dyDescent="0.25">
      <c r="A59" s="9"/>
      <c r="B59" s="3" t="s">
        <v>8</v>
      </c>
      <c r="C59" s="41">
        <v>5194.3276039945049</v>
      </c>
      <c r="D59" s="4">
        <f t="shared" si="0"/>
        <v>28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45" s="4" customFormat="1" x14ac:dyDescent="0.25">
      <c r="A60" s="9"/>
      <c r="B60" s="30" t="s">
        <v>9</v>
      </c>
      <c r="C60" s="45">
        <v>6426.6863513248973</v>
      </c>
      <c r="D60" s="4">
        <v>1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5" s="4" customFormat="1" x14ac:dyDescent="0.25">
      <c r="A61" s="9"/>
      <c r="B61" s="3" t="s">
        <v>44</v>
      </c>
      <c r="C61" s="41">
        <v>3496.0325079316217</v>
      </c>
      <c r="D61" s="4">
        <f t="shared" si="0"/>
        <v>2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5" s="4" customFormat="1" x14ac:dyDescent="0.25">
      <c r="A62" s="9"/>
      <c r="B62" s="30" t="s">
        <v>205</v>
      </c>
      <c r="C62" s="45">
        <v>2617.3027505472542</v>
      </c>
      <c r="D62" s="4">
        <f t="shared" si="0"/>
        <v>3</v>
      </c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5" s="4" customFormat="1" ht="15" customHeight="1" x14ac:dyDescent="0.25">
      <c r="A63" s="9"/>
      <c r="B63" s="3" t="s">
        <v>10</v>
      </c>
      <c r="C63" s="41">
        <v>4801.7116015645261</v>
      </c>
      <c r="D63" s="4">
        <f t="shared" si="0"/>
        <v>4</v>
      </c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x14ac:dyDescent="0.25">
      <c r="A64" s="9"/>
      <c r="B64" s="30" t="s">
        <v>33</v>
      </c>
      <c r="C64" s="45">
        <v>3350.3446536539141</v>
      </c>
      <c r="D64" s="4">
        <f t="shared" si="0"/>
        <v>5</v>
      </c>
    </row>
    <row r="65" spans="1:4" x14ac:dyDescent="0.25">
      <c r="A65" s="9"/>
      <c r="B65" s="3" t="s">
        <v>45</v>
      </c>
      <c r="C65" s="41">
        <v>5626.3437051399469</v>
      </c>
      <c r="D65" s="4">
        <f t="shared" si="0"/>
        <v>6</v>
      </c>
    </row>
    <row r="66" spans="1:4" x14ac:dyDescent="0.25">
      <c r="A66" s="9"/>
      <c r="B66" s="30" t="s">
        <v>34</v>
      </c>
      <c r="C66" s="45">
        <v>3459.0239995753641</v>
      </c>
      <c r="D66" s="4">
        <f t="shared" si="0"/>
        <v>7</v>
      </c>
    </row>
    <row r="67" spans="1:4" x14ac:dyDescent="0.25">
      <c r="A67" s="9"/>
      <c r="B67" s="3" t="s">
        <v>46</v>
      </c>
      <c r="C67" s="41">
        <v>1706.0740081684992</v>
      </c>
      <c r="D67" s="4">
        <f t="shared" si="0"/>
        <v>8</v>
      </c>
    </row>
    <row r="68" spans="1:4" x14ac:dyDescent="0.25">
      <c r="A68" s="9"/>
      <c r="B68" s="30" t="s">
        <v>206</v>
      </c>
      <c r="C68" s="45">
        <v>4067.8601547988505</v>
      </c>
      <c r="D68" s="4">
        <f t="shared" si="0"/>
        <v>9</v>
      </c>
    </row>
    <row r="69" spans="1:4" x14ac:dyDescent="0.25">
      <c r="A69" s="9"/>
      <c r="B69" s="3" t="s">
        <v>47</v>
      </c>
      <c r="C69" s="41">
        <v>3208.3025597189753</v>
      </c>
      <c r="D69" s="4">
        <f t="shared" si="0"/>
        <v>10</v>
      </c>
    </row>
    <row r="70" spans="1:4" x14ac:dyDescent="0.25">
      <c r="A70" s="9"/>
      <c r="B70" s="30" t="s">
        <v>22</v>
      </c>
      <c r="C70" s="45">
        <v>3912.4920678092722</v>
      </c>
      <c r="D70" s="4">
        <f t="shared" si="0"/>
        <v>11</v>
      </c>
    </row>
    <row r="71" spans="1:4" x14ac:dyDescent="0.25">
      <c r="A71" s="9"/>
      <c r="B71" s="3" t="s">
        <v>48</v>
      </c>
      <c r="C71" s="41">
        <v>3131.7807666216208</v>
      </c>
      <c r="D71" s="4">
        <f t="shared" si="0"/>
        <v>12</v>
      </c>
    </row>
    <row r="72" spans="1:4" x14ac:dyDescent="0.25">
      <c r="A72" s="9"/>
      <c r="B72" s="30" t="s">
        <v>207</v>
      </c>
      <c r="C72" s="45">
        <v>2293.0066879546353</v>
      </c>
      <c r="D72" s="4">
        <f t="shared" si="0"/>
        <v>13</v>
      </c>
    </row>
    <row r="73" spans="1:4" x14ac:dyDescent="0.25">
      <c r="A73" s="9"/>
      <c r="B73" s="3" t="s">
        <v>49</v>
      </c>
      <c r="C73" s="41">
        <v>3902.8642151895046</v>
      </c>
      <c r="D73" s="4">
        <f t="shared" si="0"/>
        <v>14</v>
      </c>
    </row>
    <row r="74" spans="1:4" x14ac:dyDescent="0.25">
      <c r="A74" s="9"/>
      <c r="B74" s="30" t="s">
        <v>208</v>
      </c>
      <c r="C74" s="45">
        <v>5576.480452239256</v>
      </c>
      <c r="D74" s="4">
        <f t="shared" si="0"/>
        <v>15</v>
      </c>
    </row>
    <row r="75" spans="1:4" x14ac:dyDescent="0.25">
      <c r="A75" s="20"/>
      <c r="B75" s="29" t="s">
        <v>244</v>
      </c>
      <c r="C75" s="37">
        <v>4245.3881153513348</v>
      </c>
      <c r="D75" s="4">
        <f t="shared" si="0"/>
        <v>16</v>
      </c>
    </row>
    <row r="76" spans="1:4" x14ac:dyDescent="0.25">
      <c r="A76" s="9"/>
      <c r="B76" s="3" t="s">
        <v>52</v>
      </c>
      <c r="C76" s="41">
        <v>1541.9736508247368</v>
      </c>
      <c r="D76" s="4">
        <f t="shared" si="0"/>
        <v>17</v>
      </c>
    </row>
    <row r="77" spans="1:4" x14ac:dyDescent="0.25">
      <c r="A77" s="9"/>
      <c r="B77" s="30" t="s">
        <v>50</v>
      </c>
      <c r="C77" s="45">
        <v>3015.7610116246474</v>
      </c>
      <c r="D77" s="4">
        <f t="shared" si="0"/>
        <v>18</v>
      </c>
    </row>
    <row r="78" spans="1:4" x14ac:dyDescent="0.25">
      <c r="A78" s="9"/>
      <c r="B78" s="3" t="s">
        <v>209</v>
      </c>
      <c r="C78" s="41">
        <v>4771.597814183584</v>
      </c>
      <c r="D78" s="4">
        <f t="shared" si="0"/>
        <v>19</v>
      </c>
    </row>
    <row r="79" spans="1:4" x14ac:dyDescent="0.25">
      <c r="A79" s="9"/>
      <c r="B79" s="30" t="s">
        <v>56</v>
      </c>
      <c r="C79" s="45">
        <v>2104.8137884539851</v>
      </c>
      <c r="D79" s="4">
        <f t="shared" si="0"/>
        <v>20</v>
      </c>
    </row>
    <row r="80" spans="1:4" x14ac:dyDescent="0.25">
      <c r="A80" s="9"/>
      <c r="B80" s="3" t="s">
        <v>57</v>
      </c>
      <c r="C80" s="41">
        <v>5911.3749576304172</v>
      </c>
      <c r="D80" s="4">
        <f t="shared" si="0"/>
        <v>21</v>
      </c>
    </row>
    <row r="81" spans="1:4" x14ac:dyDescent="0.25">
      <c r="A81" s="9"/>
      <c r="B81" s="30" t="s">
        <v>58</v>
      </c>
      <c r="C81" s="45">
        <v>4131.1369773056231</v>
      </c>
      <c r="D81" s="4">
        <f t="shared" si="0"/>
        <v>22</v>
      </c>
    </row>
    <row r="82" spans="1:4" x14ac:dyDescent="0.25">
      <c r="A82" s="9"/>
      <c r="B82" s="3" t="s">
        <v>59</v>
      </c>
      <c r="C82" s="41">
        <v>1571.6149291141128</v>
      </c>
      <c r="D82" s="4">
        <f t="shared" si="0"/>
        <v>23</v>
      </c>
    </row>
    <row r="83" spans="1:4" x14ac:dyDescent="0.25">
      <c r="A83" s="9"/>
      <c r="B83" s="30" t="s">
        <v>65</v>
      </c>
      <c r="C83" s="45">
        <v>3984.0435541229908</v>
      </c>
      <c r="D83" s="4">
        <f t="shared" si="0"/>
        <v>24</v>
      </c>
    </row>
    <row r="84" spans="1:4" x14ac:dyDescent="0.25">
      <c r="A84" s="9"/>
      <c r="B84" s="3" t="s">
        <v>51</v>
      </c>
      <c r="C84" s="41">
        <v>5411.7748617176649</v>
      </c>
      <c r="D84" s="4">
        <f t="shared" si="0"/>
        <v>25</v>
      </c>
    </row>
    <row r="85" spans="1:4" x14ac:dyDescent="0.25">
      <c r="A85" s="20"/>
      <c r="B85" s="30" t="s">
        <v>41</v>
      </c>
      <c r="C85" s="45">
        <v>2746.6296540343515</v>
      </c>
      <c r="D85" s="4">
        <f t="shared" si="0"/>
        <v>26</v>
      </c>
    </row>
    <row r="86" spans="1:4" x14ac:dyDescent="0.25">
      <c r="A86" s="9"/>
      <c r="B86" s="3" t="s">
        <v>53</v>
      </c>
      <c r="C86" s="41">
        <v>3533.3436065572155</v>
      </c>
      <c r="D86" s="4">
        <f t="shared" si="0"/>
        <v>27</v>
      </c>
    </row>
    <row r="87" spans="1:4" x14ac:dyDescent="0.25">
      <c r="A87" s="9"/>
      <c r="B87" s="30" t="s">
        <v>54</v>
      </c>
      <c r="C87" s="45">
        <v>3818.9280279999634</v>
      </c>
      <c r="D87" s="4">
        <f t="shared" si="0"/>
        <v>28</v>
      </c>
    </row>
    <row r="88" spans="1:4" x14ac:dyDescent="0.25">
      <c r="A88" s="9"/>
      <c r="B88" s="3" t="s">
        <v>62</v>
      </c>
      <c r="C88" s="41">
        <v>3517.098876351366</v>
      </c>
      <c r="D88" s="4">
        <v>1</v>
      </c>
    </row>
    <row r="89" spans="1:4" x14ac:dyDescent="0.25">
      <c r="A89" s="9"/>
      <c r="B89" s="30" t="s">
        <v>60</v>
      </c>
      <c r="C89" s="45">
        <v>6397.8992318553373</v>
      </c>
      <c r="D89" s="4">
        <f t="shared" si="0"/>
        <v>2</v>
      </c>
    </row>
    <row r="90" spans="1:4" x14ac:dyDescent="0.25">
      <c r="A90" s="9"/>
      <c r="B90" s="3" t="s">
        <v>66</v>
      </c>
      <c r="C90" s="41">
        <v>2882.192815280745</v>
      </c>
      <c r="D90" s="4">
        <f t="shared" si="0"/>
        <v>3</v>
      </c>
    </row>
    <row r="91" spans="1:4" x14ac:dyDescent="0.25">
      <c r="A91" s="9"/>
      <c r="B91" s="30" t="s">
        <v>61</v>
      </c>
      <c r="C91" s="45">
        <v>2518.4255082496875</v>
      </c>
      <c r="D91" s="4">
        <f t="shared" si="0"/>
        <v>4</v>
      </c>
    </row>
    <row r="92" spans="1:4" x14ac:dyDescent="0.25">
      <c r="A92" s="9"/>
      <c r="B92" s="29" t="s">
        <v>245</v>
      </c>
      <c r="C92" s="37">
        <v>2225.457835546094</v>
      </c>
      <c r="D92" s="4">
        <f t="shared" si="0"/>
        <v>5</v>
      </c>
    </row>
    <row r="93" spans="1:4" x14ac:dyDescent="0.25">
      <c r="A93" s="9"/>
      <c r="B93" s="3" t="s">
        <v>70</v>
      </c>
      <c r="C93" s="41">
        <v>2291.0878534162812</v>
      </c>
      <c r="D93" s="4">
        <f t="shared" si="0"/>
        <v>6</v>
      </c>
    </row>
    <row r="94" spans="1:4" x14ac:dyDescent="0.25">
      <c r="A94" s="9"/>
      <c r="B94" s="30" t="s">
        <v>71</v>
      </c>
      <c r="C94" s="45">
        <v>2759.5507401471591</v>
      </c>
      <c r="D94" s="4">
        <f t="shared" si="0"/>
        <v>7</v>
      </c>
    </row>
    <row r="95" spans="1:4" x14ac:dyDescent="0.25">
      <c r="A95" s="9"/>
      <c r="B95" s="3" t="s">
        <v>73</v>
      </c>
      <c r="C95" s="41">
        <v>2270.8440247095709</v>
      </c>
      <c r="D95" s="4">
        <f t="shared" si="0"/>
        <v>8</v>
      </c>
    </row>
    <row r="96" spans="1:4" x14ac:dyDescent="0.25">
      <c r="A96" s="9"/>
      <c r="B96" s="30" t="s">
        <v>72</v>
      </c>
      <c r="C96" s="45">
        <v>1427.4531817229599</v>
      </c>
      <c r="D96" s="4">
        <f t="shared" si="0"/>
        <v>9</v>
      </c>
    </row>
    <row r="97" spans="1:4" x14ac:dyDescent="0.25">
      <c r="A97" s="9"/>
      <c r="B97" s="3" t="s">
        <v>75</v>
      </c>
      <c r="C97" s="41">
        <v>613.31025135024288</v>
      </c>
      <c r="D97" s="4">
        <f t="shared" si="0"/>
        <v>10</v>
      </c>
    </row>
    <row r="98" spans="1:4" x14ac:dyDescent="0.25">
      <c r="A98" s="9"/>
      <c r="B98" s="30" t="s">
        <v>76</v>
      </c>
      <c r="C98" s="45">
        <v>4102.7054821988959</v>
      </c>
      <c r="D98" s="4">
        <f t="shared" ref="D98:D115" si="1">D97+1</f>
        <v>11</v>
      </c>
    </row>
    <row r="99" spans="1:4" x14ac:dyDescent="0.25">
      <c r="A99" s="9"/>
      <c r="B99" s="29" t="s">
        <v>246</v>
      </c>
      <c r="C99" s="37">
        <v>3013.4030057828982</v>
      </c>
      <c r="D99" s="4">
        <f t="shared" si="1"/>
        <v>12</v>
      </c>
    </row>
    <row r="100" spans="1:4" x14ac:dyDescent="0.25">
      <c r="A100" s="9"/>
      <c r="B100" s="3" t="s">
        <v>85</v>
      </c>
      <c r="C100" s="41">
        <v>1339.8373983739834</v>
      </c>
      <c r="D100" s="4">
        <f t="shared" si="1"/>
        <v>13</v>
      </c>
    </row>
    <row r="101" spans="1:4" x14ac:dyDescent="0.25">
      <c r="A101" s="9"/>
      <c r="B101" s="30" t="s">
        <v>82</v>
      </c>
      <c r="C101" s="45">
        <v>3123.648673498586</v>
      </c>
      <c r="D101" s="4">
        <f t="shared" si="1"/>
        <v>14</v>
      </c>
    </row>
    <row r="102" spans="1:4" x14ac:dyDescent="0.25">
      <c r="B102" s="3" t="s">
        <v>77</v>
      </c>
      <c r="C102" s="41">
        <v>4182.512078293712</v>
      </c>
      <c r="D102" s="4">
        <f t="shared" si="1"/>
        <v>15</v>
      </c>
    </row>
    <row r="103" spans="1:4" x14ac:dyDescent="0.25">
      <c r="B103" s="30" t="s">
        <v>83</v>
      </c>
      <c r="C103" s="45">
        <v>2999.62803491148</v>
      </c>
      <c r="D103" s="4">
        <f t="shared" si="1"/>
        <v>16</v>
      </c>
    </row>
    <row r="104" spans="1:4" x14ac:dyDescent="0.25">
      <c r="B104" s="3" t="s">
        <v>86</v>
      </c>
      <c r="C104" s="41">
        <v>1029.4995190228535</v>
      </c>
      <c r="D104" s="4">
        <f t="shared" si="1"/>
        <v>17</v>
      </c>
    </row>
    <row r="105" spans="1:4" x14ac:dyDescent="0.25">
      <c r="B105" s="30" t="s">
        <v>78</v>
      </c>
      <c r="C105" s="45">
        <v>2311.6380288521782</v>
      </c>
      <c r="D105" s="4">
        <f t="shared" si="1"/>
        <v>18</v>
      </c>
    </row>
    <row r="106" spans="1:4" x14ac:dyDescent="0.25">
      <c r="B106" s="3" t="s">
        <v>87</v>
      </c>
      <c r="C106" s="41">
        <v>1293.6688528978718</v>
      </c>
      <c r="D106" s="4">
        <f t="shared" si="1"/>
        <v>19</v>
      </c>
    </row>
    <row r="107" spans="1:4" x14ac:dyDescent="0.25">
      <c r="B107" s="30" t="s">
        <v>210</v>
      </c>
      <c r="C107" s="45">
        <v>2566.7694016753512</v>
      </c>
      <c r="D107" s="4">
        <f t="shared" si="1"/>
        <v>20</v>
      </c>
    </row>
    <row r="108" spans="1:4" x14ac:dyDescent="0.25">
      <c r="B108" s="3" t="s">
        <v>89</v>
      </c>
      <c r="C108" s="41">
        <v>2338.7362887072964</v>
      </c>
      <c r="D108" s="4">
        <f t="shared" si="1"/>
        <v>21</v>
      </c>
    </row>
    <row r="109" spans="1:4" x14ac:dyDescent="0.25">
      <c r="B109" s="30" t="s">
        <v>79</v>
      </c>
      <c r="C109" s="45">
        <v>2752.4722489261085</v>
      </c>
      <c r="D109" s="4">
        <f t="shared" si="1"/>
        <v>22</v>
      </c>
    </row>
    <row r="110" spans="1:4" x14ac:dyDescent="0.25">
      <c r="A110" s="9"/>
      <c r="B110" s="3" t="s">
        <v>90</v>
      </c>
      <c r="C110" s="41">
        <v>3579.5684437533964</v>
      </c>
      <c r="D110" s="4">
        <f t="shared" si="1"/>
        <v>23</v>
      </c>
    </row>
    <row r="111" spans="1:4" x14ac:dyDescent="0.25">
      <c r="A111" s="9"/>
      <c r="B111" s="30" t="s">
        <v>80</v>
      </c>
      <c r="C111" s="45">
        <v>3102.4201559617586</v>
      </c>
      <c r="D111" s="4">
        <f t="shared" si="1"/>
        <v>24</v>
      </c>
    </row>
    <row r="112" spans="1:4" x14ac:dyDescent="0.25">
      <c r="A112" s="9"/>
      <c r="B112" s="3" t="s">
        <v>88</v>
      </c>
      <c r="C112" s="41">
        <v>1960.5781893321744</v>
      </c>
      <c r="D112" s="4">
        <f t="shared" si="1"/>
        <v>25</v>
      </c>
    </row>
    <row r="113" spans="1:4" x14ac:dyDescent="0.25">
      <c r="A113" s="9"/>
      <c r="B113" s="30" t="s">
        <v>91</v>
      </c>
      <c r="C113" s="45">
        <v>1225.7784099889363</v>
      </c>
      <c r="D113" s="4">
        <f t="shared" si="1"/>
        <v>26</v>
      </c>
    </row>
    <row r="114" spans="1:4" x14ac:dyDescent="0.25">
      <c r="A114" s="9"/>
      <c r="B114" s="3" t="s">
        <v>84</v>
      </c>
      <c r="C114" s="41">
        <v>1402.3950660976943</v>
      </c>
      <c r="D114" s="4">
        <f t="shared" si="1"/>
        <v>27</v>
      </c>
    </row>
    <row r="115" spans="1:4" x14ac:dyDescent="0.25">
      <c r="A115" s="9"/>
      <c r="B115" s="30" t="s">
        <v>81</v>
      </c>
      <c r="C115" s="45">
        <v>2600.8215121100502</v>
      </c>
      <c r="D115" s="4">
        <f t="shared" si="1"/>
        <v>28</v>
      </c>
    </row>
    <row r="116" spans="1:4" x14ac:dyDescent="0.25">
      <c r="A116" s="9"/>
      <c r="C116" s="9"/>
    </row>
    <row r="117" spans="1:4" x14ac:dyDescent="0.25">
      <c r="A117" s="9"/>
      <c r="C117" s="13"/>
    </row>
    <row r="118" spans="1:4" x14ac:dyDescent="0.25">
      <c r="A118" s="9"/>
      <c r="C118" s="9"/>
    </row>
    <row r="119" spans="1:4" x14ac:dyDescent="0.25">
      <c r="A119" s="9"/>
      <c r="C119" s="13"/>
    </row>
    <row r="120" spans="1:4" x14ac:dyDescent="0.25">
      <c r="A120" s="9"/>
      <c r="C120" s="9"/>
    </row>
    <row r="121" spans="1:4" x14ac:dyDescent="0.25">
      <c r="A121" s="9"/>
      <c r="C121" s="9"/>
    </row>
    <row r="122" spans="1:4" x14ac:dyDescent="0.25">
      <c r="A122" s="9"/>
      <c r="C122" s="9"/>
    </row>
    <row r="123" spans="1:4" x14ac:dyDescent="0.25">
      <c r="A123" s="9"/>
      <c r="C123" s="13"/>
    </row>
    <row r="124" spans="1:4" x14ac:dyDescent="0.25">
      <c r="A124" s="9"/>
      <c r="C124" s="9"/>
    </row>
    <row r="125" spans="1:4" x14ac:dyDescent="0.25">
      <c r="A125" s="9"/>
      <c r="C125" s="13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DAF4-9839-4BB8-B86E-3FC261A35FC6}">
  <dimension ref="A1:I126"/>
  <sheetViews>
    <sheetView showGridLines="0" tabSelected="1" topLeftCell="A96" zoomScaleNormal="100" workbookViewId="0">
      <selection activeCell="A118" sqref="A118"/>
    </sheetView>
  </sheetViews>
  <sheetFormatPr baseColWidth="10" defaultRowHeight="15" x14ac:dyDescent="0.25"/>
  <cols>
    <col min="1" max="1" width="36.7109375" style="3" bestFit="1" customWidth="1"/>
    <col min="2" max="3" width="13.7109375" style="22" customWidth="1"/>
    <col min="4" max="4" width="2.28515625" style="3" customWidth="1"/>
    <col min="5" max="6" width="13.7109375" style="22" customWidth="1"/>
    <col min="7" max="7" width="2.28515625" style="3" customWidth="1"/>
    <col min="8" max="9" width="13.7109375" style="22" customWidth="1"/>
  </cols>
  <sheetData>
    <row r="1" spans="1:9" x14ac:dyDescent="0.25">
      <c r="B1" s="79">
        <v>2022</v>
      </c>
      <c r="C1" s="81"/>
      <c r="E1" s="83">
        <v>2023</v>
      </c>
      <c r="F1" s="83"/>
      <c r="H1" s="83" t="s">
        <v>238</v>
      </c>
      <c r="I1" s="83"/>
    </row>
    <row r="2" spans="1:9" x14ac:dyDescent="0.25">
      <c r="B2" s="28" t="s">
        <v>211</v>
      </c>
      <c r="C2" s="28" t="s">
        <v>212</v>
      </c>
      <c r="E2" s="28" t="s">
        <v>211</v>
      </c>
      <c r="F2" s="28" t="s">
        <v>212</v>
      </c>
      <c r="H2" s="28" t="s">
        <v>211</v>
      </c>
      <c r="I2" s="28" t="s">
        <v>212</v>
      </c>
    </row>
    <row r="3" spans="1:9" x14ac:dyDescent="0.25">
      <c r="A3" s="29" t="s">
        <v>242</v>
      </c>
      <c r="B3" s="31">
        <v>928</v>
      </c>
      <c r="C3" s="31">
        <v>8181</v>
      </c>
      <c r="D3" s="21"/>
      <c r="E3" s="31">
        <v>913</v>
      </c>
      <c r="F3" s="31">
        <v>8546</v>
      </c>
      <c r="G3" s="21"/>
      <c r="H3" s="31">
        <f>E3-B3</f>
        <v>-15</v>
      </c>
      <c r="I3" s="31">
        <f t="shared" ref="I3:I4" si="0">F3-C3</f>
        <v>365</v>
      </c>
    </row>
    <row r="4" spans="1:9" x14ac:dyDescent="0.25">
      <c r="A4" s="29" t="s">
        <v>243</v>
      </c>
      <c r="B4" s="31">
        <v>730</v>
      </c>
      <c r="C4" s="31">
        <v>6190</v>
      </c>
      <c r="D4" s="21"/>
      <c r="E4" s="31">
        <v>724</v>
      </c>
      <c r="F4" s="31">
        <v>6693</v>
      </c>
      <c r="G4" s="21"/>
      <c r="H4" s="31">
        <f t="shared" ref="H4" si="1">E4-B4</f>
        <v>-6</v>
      </c>
      <c r="I4" s="31">
        <f t="shared" si="0"/>
        <v>503</v>
      </c>
    </row>
    <row r="5" spans="1:9" x14ac:dyDescent="0.25">
      <c r="A5" s="3" t="s">
        <v>184</v>
      </c>
      <c r="B5" s="32"/>
      <c r="C5" s="32"/>
      <c r="D5" s="7"/>
      <c r="E5" s="32">
        <v>2</v>
      </c>
      <c r="F5" s="32">
        <v>22</v>
      </c>
      <c r="G5" s="7"/>
      <c r="H5" s="32">
        <f t="shared" ref="H5:H68" si="2">E5-B5</f>
        <v>2</v>
      </c>
      <c r="I5" s="32">
        <f t="shared" ref="I5:I68" si="3">F5-C5</f>
        <v>22</v>
      </c>
    </row>
    <row r="6" spans="1:9" x14ac:dyDescent="0.25">
      <c r="A6" s="30" t="s">
        <v>1</v>
      </c>
      <c r="B6" s="33">
        <v>8</v>
      </c>
      <c r="C6" s="33">
        <v>76</v>
      </c>
      <c r="D6" s="7"/>
      <c r="E6" s="33">
        <v>7</v>
      </c>
      <c r="F6" s="33">
        <v>72</v>
      </c>
      <c r="G6" s="7"/>
      <c r="H6" s="33">
        <f t="shared" si="2"/>
        <v>-1</v>
      </c>
      <c r="I6" s="33">
        <f t="shared" si="3"/>
        <v>-4</v>
      </c>
    </row>
    <row r="7" spans="1:9" x14ac:dyDescent="0.25">
      <c r="A7" s="3" t="s">
        <v>185</v>
      </c>
      <c r="B7" s="32"/>
      <c r="C7" s="32"/>
      <c r="D7" s="7"/>
      <c r="E7" s="32">
        <v>1</v>
      </c>
      <c r="F7" s="32">
        <v>4</v>
      </c>
      <c r="G7" s="7"/>
      <c r="H7" s="32">
        <f t="shared" si="2"/>
        <v>1</v>
      </c>
      <c r="I7" s="32">
        <f t="shared" si="3"/>
        <v>4</v>
      </c>
    </row>
    <row r="8" spans="1:9" x14ac:dyDescent="0.25">
      <c r="A8" s="30" t="s">
        <v>2</v>
      </c>
      <c r="B8" s="33">
        <v>42</v>
      </c>
      <c r="C8" s="33">
        <v>258</v>
      </c>
      <c r="D8" s="7"/>
      <c r="E8" s="33">
        <v>30</v>
      </c>
      <c r="F8" s="33">
        <v>210</v>
      </c>
      <c r="G8" s="7"/>
      <c r="H8" s="33">
        <f t="shared" si="2"/>
        <v>-12</v>
      </c>
      <c r="I8" s="33">
        <f t="shared" si="3"/>
        <v>-48</v>
      </c>
    </row>
    <row r="9" spans="1:9" x14ac:dyDescent="0.25">
      <c r="A9" s="3" t="s">
        <v>186</v>
      </c>
      <c r="B9" s="32"/>
      <c r="C9" s="32"/>
      <c r="D9" s="7"/>
      <c r="E9" s="32">
        <v>5</v>
      </c>
      <c r="F9" s="32">
        <v>40</v>
      </c>
      <c r="G9" s="7"/>
      <c r="H9" s="32">
        <f t="shared" si="2"/>
        <v>5</v>
      </c>
      <c r="I9" s="32">
        <f t="shared" si="3"/>
        <v>40</v>
      </c>
    </row>
    <row r="10" spans="1:9" x14ac:dyDescent="0.25">
      <c r="A10" s="30" t="s">
        <v>0</v>
      </c>
      <c r="B10" s="33">
        <v>199</v>
      </c>
      <c r="C10" s="33">
        <v>1390</v>
      </c>
      <c r="D10" s="7"/>
      <c r="E10" s="33">
        <v>170</v>
      </c>
      <c r="F10" s="33">
        <v>1363</v>
      </c>
      <c r="G10" s="7"/>
      <c r="H10" s="33">
        <f t="shared" si="2"/>
        <v>-29</v>
      </c>
      <c r="I10" s="33">
        <f t="shared" si="3"/>
        <v>-27</v>
      </c>
    </row>
    <row r="11" spans="1:9" x14ac:dyDescent="0.25">
      <c r="A11" s="3" t="s">
        <v>35</v>
      </c>
      <c r="B11" s="32"/>
      <c r="C11" s="32"/>
      <c r="D11" s="7"/>
      <c r="E11" s="32"/>
      <c r="F11" s="32"/>
      <c r="G11" s="7"/>
      <c r="H11" s="32">
        <f t="shared" si="2"/>
        <v>0</v>
      </c>
      <c r="I11" s="32">
        <f t="shared" si="3"/>
        <v>0</v>
      </c>
    </row>
    <row r="12" spans="1:9" x14ac:dyDescent="0.25">
      <c r="A12" s="30" t="s">
        <v>187</v>
      </c>
      <c r="B12" s="33"/>
      <c r="C12" s="33"/>
      <c r="D12" s="7"/>
      <c r="E12" s="33">
        <v>3</v>
      </c>
      <c r="F12" s="33">
        <v>10</v>
      </c>
      <c r="G12" s="7"/>
      <c r="H12" s="33">
        <f t="shared" si="2"/>
        <v>3</v>
      </c>
      <c r="I12" s="33">
        <f t="shared" si="3"/>
        <v>10</v>
      </c>
    </row>
    <row r="13" spans="1:9" x14ac:dyDescent="0.25">
      <c r="A13" s="3" t="s">
        <v>36</v>
      </c>
      <c r="B13" s="32">
        <v>3</v>
      </c>
      <c r="C13" s="32">
        <v>30</v>
      </c>
      <c r="D13" s="7"/>
      <c r="E13" s="32">
        <v>2</v>
      </c>
      <c r="F13" s="32">
        <v>18</v>
      </c>
      <c r="G13" s="7"/>
      <c r="H13" s="32">
        <f t="shared" si="2"/>
        <v>-1</v>
      </c>
      <c r="I13" s="32">
        <f t="shared" si="3"/>
        <v>-12</v>
      </c>
    </row>
    <row r="14" spans="1:9" x14ac:dyDescent="0.25">
      <c r="A14" s="30" t="s">
        <v>188</v>
      </c>
      <c r="B14" s="33"/>
      <c r="C14" s="33"/>
      <c r="D14" s="7"/>
      <c r="E14" s="33">
        <v>3</v>
      </c>
      <c r="F14" s="33">
        <v>13</v>
      </c>
      <c r="G14" s="7"/>
      <c r="H14" s="33">
        <f t="shared" si="2"/>
        <v>3</v>
      </c>
      <c r="I14" s="33">
        <f t="shared" si="3"/>
        <v>13</v>
      </c>
    </row>
    <row r="15" spans="1:9" x14ac:dyDescent="0.25">
      <c r="A15" s="3" t="s">
        <v>23</v>
      </c>
      <c r="B15" s="32">
        <v>1</v>
      </c>
      <c r="C15" s="32">
        <v>15</v>
      </c>
      <c r="D15" s="7"/>
      <c r="E15" s="32">
        <v>4</v>
      </c>
      <c r="F15" s="32">
        <v>35</v>
      </c>
      <c r="G15" s="7"/>
      <c r="H15" s="32">
        <f t="shared" si="2"/>
        <v>3</v>
      </c>
      <c r="I15" s="32">
        <f t="shared" si="3"/>
        <v>20</v>
      </c>
    </row>
    <row r="16" spans="1:9" x14ac:dyDescent="0.25">
      <c r="A16" s="30" t="s">
        <v>189</v>
      </c>
      <c r="B16" s="33"/>
      <c r="C16" s="33"/>
      <c r="D16" s="7"/>
      <c r="E16" s="33">
        <v>7</v>
      </c>
      <c r="F16" s="33">
        <v>137</v>
      </c>
      <c r="G16" s="7"/>
      <c r="H16" s="33">
        <f t="shared" si="2"/>
        <v>7</v>
      </c>
      <c r="I16" s="33">
        <f t="shared" si="3"/>
        <v>137</v>
      </c>
    </row>
    <row r="17" spans="1:9" x14ac:dyDescent="0.25">
      <c r="A17" s="3" t="s">
        <v>190</v>
      </c>
      <c r="B17" s="32"/>
      <c r="C17" s="32"/>
      <c r="D17" s="7"/>
      <c r="E17" s="32">
        <v>1</v>
      </c>
      <c r="F17" s="32">
        <v>3</v>
      </c>
      <c r="G17" s="7"/>
      <c r="H17" s="32">
        <f t="shared" si="2"/>
        <v>1</v>
      </c>
      <c r="I17" s="32">
        <f t="shared" si="3"/>
        <v>3</v>
      </c>
    </row>
    <row r="18" spans="1:9" x14ac:dyDescent="0.25">
      <c r="A18" s="30" t="s">
        <v>24</v>
      </c>
      <c r="B18" s="33">
        <v>9</v>
      </c>
      <c r="C18" s="33">
        <v>33</v>
      </c>
      <c r="D18" s="7"/>
      <c r="E18" s="33">
        <v>9</v>
      </c>
      <c r="F18" s="33">
        <v>55</v>
      </c>
      <c r="G18" s="7"/>
      <c r="H18" s="33">
        <f t="shared" si="2"/>
        <v>0</v>
      </c>
      <c r="I18" s="33">
        <f t="shared" si="3"/>
        <v>22</v>
      </c>
    </row>
    <row r="19" spans="1:9" x14ac:dyDescent="0.25">
      <c r="A19" s="3" t="s">
        <v>11</v>
      </c>
      <c r="B19" s="32">
        <v>14</v>
      </c>
      <c r="C19" s="32">
        <v>70</v>
      </c>
      <c r="D19" s="7"/>
      <c r="E19" s="32">
        <v>16</v>
      </c>
      <c r="F19" s="32">
        <v>88</v>
      </c>
      <c r="G19" s="7"/>
      <c r="H19" s="32">
        <f t="shared" si="2"/>
        <v>2</v>
      </c>
      <c r="I19" s="32">
        <f t="shared" si="3"/>
        <v>18</v>
      </c>
    </row>
    <row r="20" spans="1:9" x14ac:dyDescent="0.25">
      <c r="A20" s="30" t="s">
        <v>3</v>
      </c>
      <c r="B20" s="33">
        <v>20</v>
      </c>
      <c r="C20" s="33">
        <v>149</v>
      </c>
      <c r="D20" s="7"/>
      <c r="E20" s="33">
        <v>16</v>
      </c>
      <c r="F20" s="33">
        <v>139</v>
      </c>
      <c r="G20" s="7"/>
      <c r="H20" s="33">
        <f t="shared" si="2"/>
        <v>-4</v>
      </c>
      <c r="I20" s="33">
        <f t="shared" si="3"/>
        <v>-10</v>
      </c>
    </row>
    <row r="21" spans="1:9" x14ac:dyDescent="0.25">
      <c r="A21" s="3" t="s">
        <v>191</v>
      </c>
      <c r="B21" s="32"/>
      <c r="C21" s="32"/>
      <c r="D21" s="7"/>
      <c r="E21" s="32">
        <v>5</v>
      </c>
      <c r="F21" s="32">
        <v>67</v>
      </c>
      <c r="G21" s="7"/>
      <c r="H21" s="32">
        <f t="shared" si="2"/>
        <v>5</v>
      </c>
      <c r="I21" s="32">
        <f t="shared" si="3"/>
        <v>67</v>
      </c>
    </row>
    <row r="22" spans="1:9" x14ac:dyDescent="0.25">
      <c r="A22" s="30" t="s">
        <v>25</v>
      </c>
      <c r="B22" s="33">
        <v>4</v>
      </c>
      <c r="C22" s="33">
        <v>20</v>
      </c>
      <c r="D22" s="7"/>
      <c r="E22" s="33">
        <v>6</v>
      </c>
      <c r="F22" s="33">
        <v>42</v>
      </c>
      <c r="G22" s="7"/>
      <c r="H22" s="33">
        <f t="shared" si="2"/>
        <v>2</v>
      </c>
      <c r="I22" s="33">
        <f t="shared" si="3"/>
        <v>22</v>
      </c>
    </row>
    <row r="23" spans="1:9" x14ac:dyDescent="0.25">
      <c r="A23" s="3" t="s">
        <v>4</v>
      </c>
      <c r="B23" s="32">
        <v>6</v>
      </c>
      <c r="C23" s="32">
        <v>44</v>
      </c>
      <c r="D23" s="7"/>
      <c r="E23" s="32">
        <v>7</v>
      </c>
      <c r="F23" s="32">
        <v>92</v>
      </c>
      <c r="G23" s="7"/>
      <c r="H23" s="32">
        <f t="shared" si="2"/>
        <v>1</v>
      </c>
      <c r="I23" s="32">
        <f t="shared" si="3"/>
        <v>48</v>
      </c>
    </row>
    <row r="24" spans="1:9" x14ac:dyDescent="0.25">
      <c r="A24" s="30" t="s">
        <v>192</v>
      </c>
      <c r="B24" s="33"/>
      <c r="C24" s="33"/>
      <c r="D24" s="7"/>
      <c r="E24" s="33">
        <v>1</v>
      </c>
      <c r="F24" s="33">
        <v>6</v>
      </c>
      <c r="G24" s="7"/>
      <c r="H24" s="33">
        <f t="shared" si="2"/>
        <v>1</v>
      </c>
      <c r="I24" s="33">
        <f t="shared" si="3"/>
        <v>6</v>
      </c>
    </row>
    <row r="25" spans="1:9" x14ac:dyDescent="0.25">
      <c r="A25" s="3" t="s">
        <v>193</v>
      </c>
      <c r="B25" s="32"/>
      <c r="C25" s="32"/>
      <c r="D25" s="7"/>
      <c r="E25" s="32">
        <v>3</v>
      </c>
      <c r="F25" s="32">
        <v>10</v>
      </c>
      <c r="G25" s="7"/>
      <c r="H25" s="32">
        <f t="shared" si="2"/>
        <v>3</v>
      </c>
      <c r="I25" s="32">
        <f t="shared" si="3"/>
        <v>10</v>
      </c>
    </row>
    <row r="26" spans="1:9" x14ac:dyDescent="0.25">
      <c r="A26" s="30" t="s">
        <v>12</v>
      </c>
      <c r="B26" s="33">
        <v>9</v>
      </c>
      <c r="C26" s="33">
        <v>37</v>
      </c>
      <c r="D26" s="7"/>
      <c r="E26" s="33">
        <v>7</v>
      </c>
      <c r="F26" s="33">
        <v>53</v>
      </c>
      <c r="G26" s="7"/>
      <c r="H26" s="33">
        <f t="shared" si="2"/>
        <v>-2</v>
      </c>
      <c r="I26" s="33">
        <f t="shared" si="3"/>
        <v>16</v>
      </c>
    </row>
    <row r="27" spans="1:9" x14ac:dyDescent="0.25">
      <c r="A27" s="3" t="s">
        <v>26</v>
      </c>
      <c r="B27" s="32">
        <v>17</v>
      </c>
      <c r="C27" s="32">
        <v>151</v>
      </c>
      <c r="D27" s="7"/>
      <c r="E27" s="32">
        <v>18</v>
      </c>
      <c r="F27" s="32">
        <v>180</v>
      </c>
      <c r="G27" s="7"/>
      <c r="H27" s="32">
        <f t="shared" si="2"/>
        <v>1</v>
      </c>
      <c r="I27" s="32">
        <f t="shared" si="3"/>
        <v>29</v>
      </c>
    </row>
    <row r="28" spans="1:9" ht="15" customHeight="1" x14ac:dyDescent="0.25">
      <c r="A28" s="30" t="s">
        <v>5</v>
      </c>
      <c r="B28" s="33">
        <v>44</v>
      </c>
      <c r="C28" s="33">
        <v>382</v>
      </c>
      <c r="D28" s="7"/>
      <c r="E28" s="33">
        <v>38</v>
      </c>
      <c r="F28" s="33">
        <v>326</v>
      </c>
      <c r="G28" s="7"/>
      <c r="H28" s="33">
        <f t="shared" si="2"/>
        <v>-6</v>
      </c>
      <c r="I28" s="33">
        <f t="shared" si="3"/>
        <v>-56</v>
      </c>
    </row>
    <row r="29" spans="1:9" ht="18.75" customHeight="1" x14ac:dyDescent="0.25">
      <c r="A29" s="3" t="s">
        <v>37</v>
      </c>
      <c r="B29" s="32"/>
      <c r="C29" s="32"/>
      <c r="D29" s="7"/>
      <c r="E29" s="32"/>
      <c r="F29" s="32"/>
      <c r="G29" s="7"/>
      <c r="H29" s="32">
        <f t="shared" si="2"/>
        <v>0</v>
      </c>
      <c r="I29" s="32">
        <f t="shared" si="3"/>
        <v>0</v>
      </c>
    </row>
    <row r="30" spans="1:9" x14ac:dyDescent="0.25">
      <c r="A30" s="30" t="s">
        <v>194</v>
      </c>
      <c r="B30" s="33"/>
      <c r="C30" s="33"/>
      <c r="D30" s="7"/>
      <c r="E30" s="33">
        <v>4</v>
      </c>
      <c r="F30" s="33">
        <v>37</v>
      </c>
      <c r="G30" s="7"/>
      <c r="H30" s="33">
        <f t="shared" si="2"/>
        <v>4</v>
      </c>
      <c r="I30" s="33">
        <f t="shared" si="3"/>
        <v>37</v>
      </c>
    </row>
    <row r="31" spans="1:9" x14ac:dyDescent="0.25">
      <c r="A31" s="3" t="s">
        <v>38</v>
      </c>
      <c r="B31" s="32">
        <v>3</v>
      </c>
      <c r="C31" s="32">
        <v>25</v>
      </c>
      <c r="D31" s="7"/>
      <c r="E31" s="32">
        <v>2</v>
      </c>
      <c r="F31" s="32">
        <v>20</v>
      </c>
      <c r="G31" s="7"/>
      <c r="H31" s="32">
        <f t="shared" si="2"/>
        <v>-1</v>
      </c>
      <c r="I31" s="32">
        <f t="shared" si="3"/>
        <v>-5</v>
      </c>
    </row>
    <row r="32" spans="1:9" x14ac:dyDescent="0.25">
      <c r="A32" s="30" t="s">
        <v>39</v>
      </c>
      <c r="B32" s="33">
        <v>2</v>
      </c>
      <c r="C32" s="33">
        <v>2</v>
      </c>
      <c r="D32" s="7"/>
      <c r="E32" s="33"/>
      <c r="F32" s="33"/>
      <c r="G32" s="7"/>
      <c r="H32" s="33">
        <f t="shared" si="2"/>
        <v>-2</v>
      </c>
      <c r="I32" s="33">
        <f t="shared" si="3"/>
        <v>-2</v>
      </c>
    </row>
    <row r="33" spans="1:9" x14ac:dyDescent="0.25">
      <c r="A33" s="3" t="s">
        <v>40</v>
      </c>
      <c r="B33" s="32">
        <v>7</v>
      </c>
      <c r="C33" s="32">
        <v>70</v>
      </c>
      <c r="D33" s="7"/>
      <c r="E33" s="32">
        <v>5</v>
      </c>
      <c r="F33" s="32">
        <v>68</v>
      </c>
      <c r="G33" s="7"/>
      <c r="H33" s="32">
        <f t="shared" si="2"/>
        <v>-2</v>
      </c>
      <c r="I33" s="32">
        <f t="shared" si="3"/>
        <v>-2</v>
      </c>
    </row>
    <row r="34" spans="1:9" x14ac:dyDescent="0.25">
      <c r="A34" s="30" t="s">
        <v>27</v>
      </c>
      <c r="B34" s="33">
        <v>6</v>
      </c>
      <c r="C34" s="33">
        <v>73</v>
      </c>
      <c r="D34" s="7"/>
      <c r="E34" s="33">
        <v>3</v>
      </c>
      <c r="F34" s="33">
        <v>61</v>
      </c>
      <c r="G34" s="7"/>
      <c r="H34" s="33">
        <f t="shared" si="2"/>
        <v>-3</v>
      </c>
      <c r="I34" s="33">
        <f t="shared" si="3"/>
        <v>-12</v>
      </c>
    </row>
    <row r="35" spans="1:9" x14ac:dyDescent="0.25">
      <c r="A35" s="3" t="s">
        <v>13</v>
      </c>
      <c r="B35" s="32">
        <v>6</v>
      </c>
      <c r="C35" s="32">
        <v>60</v>
      </c>
      <c r="D35" s="7"/>
      <c r="E35" s="32">
        <v>7</v>
      </c>
      <c r="F35" s="32">
        <v>71</v>
      </c>
      <c r="G35" s="7"/>
      <c r="H35" s="32">
        <f t="shared" si="2"/>
        <v>1</v>
      </c>
      <c r="I35" s="32">
        <f t="shared" si="3"/>
        <v>11</v>
      </c>
    </row>
    <row r="36" spans="1:9" x14ac:dyDescent="0.25">
      <c r="A36" s="30" t="s">
        <v>28</v>
      </c>
      <c r="B36" s="33">
        <v>20</v>
      </c>
      <c r="C36" s="33">
        <v>269</v>
      </c>
      <c r="D36" s="7"/>
      <c r="E36" s="33">
        <v>22</v>
      </c>
      <c r="F36" s="33">
        <v>233</v>
      </c>
      <c r="G36" s="7"/>
      <c r="H36" s="33">
        <f t="shared" si="2"/>
        <v>2</v>
      </c>
      <c r="I36" s="33">
        <f t="shared" si="3"/>
        <v>-36</v>
      </c>
    </row>
    <row r="37" spans="1:9" x14ac:dyDescent="0.25">
      <c r="A37" s="3" t="s">
        <v>14</v>
      </c>
      <c r="B37" s="32">
        <v>8</v>
      </c>
      <c r="C37" s="32">
        <v>134</v>
      </c>
      <c r="D37" s="7"/>
      <c r="E37" s="32">
        <v>6</v>
      </c>
      <c r="F37" s="32">
        <v>98</v>
      </c>
      <c r="G37" s="7"/>
      <c r="H37" s="32">
        <f t="shared" si="2"/>
        <v>-2</v>
      </c>
      <c r="I37" s="32">
        <f t="shared" si="3"/>
        <v>-36</v>
      </c>
    </row>
    <row r="38" spans="1:9" x14ac:dyDescent="0.25">
      <c r="A38" s="30" t="s">
        <v>15</v>
      </c>
      <c r="B38" s="33">
        <v>6</v>
      </c>
      <c r="C38" s="33">
        <v>66</v>
      </c>
      <c r="D38" s="7"/>
      <c r="E38" s="33">
        <v>10</v>
      </c>
      <c r="F38" s="33">
        <v>105</v>
      </c>
      <c r="G38" s="7"/>
      <c r="H38" s="33">
        <f t="shared" si="2"/>
        <v>4</v>
      </c>
      <c r="I38" s="33">
        <f t="shared" si="3"/>
        <v>39</v>
      </c>
    </row>
    <row r="39" spans="1:9" x14ac:dyDescent="0.25">
      <c r="A39" s="3" t="s">
        <v>16</v>
      </c>
      <c r="B39" s="32">
        <v>10</v>
      </c>
      <c r="C39" s="32">
        <v>65</v>
      </c>
      <c r="D39" s="7"/>
      <c r="E39" s="32">
        <v>5</v>
      </c>
      <c r="F39" s="32">
        <v>42</v>
      </c>
      <c r="G39" s="7"/>
      <c r="H39" s="32">
        <f t="shared" si="2"/>
        <v>-5</v>
      </c>
      <c r="I39" s="32">
        <f t="shared" si="3"/>
        <v>-23</v>
      </c>
    </row>
    <row r="40" spans="1:9" x14ac:dyDescent="0.25">
      <c r="A40" s="30" t="s">
        <v>195</v>
      </c>
      <c r="B40" s="33"/>
      <c r="C40" s="33"/>
      <c r="D40" s="7"/>
      <c r="E40" s="33">
        <v>5</v>
      </c>
      <c r="F40" s="33">
        <v>57</v>
      </c>
      <c r="G40" s="7"/>
      <c r="H40" s="33">
        <f t="shared" si="2"/>
        <v>5</v>
      </c>
      <c r="I40" s="33">
        <f t="shared" si="3"/>
        <v>57</v>
      </c>
    </row>
    <row r="41" spans="1:9" x14ac:dyDescent="0.25">
      <c r="A41" s="3" t="s">
        <v>196</v>
      </c>
      <c r="B41" s="32"/>
      <c r="C41" s="32"/>
      <c r="D41" s="7"/>
      <c r="E41" s="32">
        <v>1</v>
      </c>
      <c r="F41" s="32">
        <v>6</v>
      </c>
      <c r="G41" s="7"/>
      <c r="H41" s="32">
        <f t="shared" si="2"/>
        <v>1</v>
      </c>
      <c r="I41" s="32">
        <f t="shared" si="3"/>
        <v>6</v>
      </c>
    </row>
    <row r="42" spans="1:9" x14ac:dyDescent="0.25">
      <c r="A42" s="30" t="s">
        <v>197</v>
      </c>
      <c r="B42" s="33"/>
      <c r="C42" s="33"/>
      <c r="D42" s="7"/>
      <c r="E42" s="33">
        <v>2</v>
      </c>
      <c r="F42" s="33">
        <v>7</v>
      </c>
      <c r="G42" s="7"/>
      <c r="H42" s="33">
        <f t="shared" si="2"/>
        <v>2</v>
      </c>
      <c r="I42" s="33">
        <f t="shared" si="3"/>
        <v>7</v>
      </c>
    </row>
    <row r="43" spans="1:9" x14ac:dyDescent="0.25">
      <c r="A43" s="3" t="s">
        <v>198</v>
      </c>
      <c r="B43" s="32"/>
      <c r="C43" s="32"/>
      <c r="D43" s="7"/>
      <c r="E43" s="32">
        <v>7</v>
      </c>
      <c r="F43" s="32">
        <v>102</v>
      </c>
      <c r="G43" s="7"/>
      <c r="H43" s="32">
        <f t="shared" si="2"/>
        <v>7</v>
      </c>
      <c r="I43" s="32">
        <f t="shared" si="3"/>
        <v>102</v>
      </c>
    </row>
    <row r="44" spans="1:9" x14ac:dyDescent="0.25">
      <c r="A44" s="30" t="s">
        <v>199</v>
      </c>
      <c r="B44" s="33"/>
      <c r="C44" s="33"/>
      <c r="D44" s="7"/>
      <c r="E44" s="33">
        <v>4</v>
      </c>
      <c r="F44" s="33">
        <v>23</v>
      </c>
      <c r="G44" s="7"/>
      <c r="H44" s="33">
        <f t="shared" si="2"/>
        <v>4</v>
      </c>
      <c r="I44" s="33">
        <f t="shared" si="3"/>
        <v>23</v>
      </c>
    </row>
    <row r="45" spans="1:9" x14ac:dyDescent="0.25">
      <c r="A45" s="3" t="s">
        <v>200</v>
      </c>
      <c r="B45" s="32"/>
      <c r="C45" s="32"/>
      <c r="D45" s="7"/>
      <c r="E45" s="32">
        <v>1</v>
      </c>
      <c r="F45" s="32">
        <v>6</v>
      </c>
      <c r="G45" s="7"/>
      <c r="H45" s="32">
        <f t="shared" si="2"/>
        <v>1</v>
      </c>
      <c r="I45" s="32">
        <f t="shared" si="3"/>
        <v>6</v>
      </c>
    </row>
    <row r="46" spans="1:9" x14ac:dyDescent="0.25">
      <c r="A46" s="30" t="s">
        <v>29</v>
      </c>
      <c r="B46" s="33">
        <v>1</v>
      </c>
      <c r="C46" s="33">
        <v>1</v>
      </c>
      <c r="D46" s="7"/>
      <c r="E46" s="33">
        <v>1</v>
      </c>
      <c r="F46" s="33">
        <v>3</v>
      </c>
      <c r="G46" s="7"/>
      <c r="H46" s="33">
        <f t="shared" si="2"/>
        <v>0</v>
      </c>
      <c r="I46" s="33">
        <f t="shared" si="3"/>
        <v>2</v>
      </c>
    </row>
    <row r="47" spans="1:9" x14ac:dyDescent="0.25">
      <c r="A47" s="3" t="s">
        <v>42</v>
      </c>
      <c r="B47" s="32">
        <v>5</v>
      </c>
      <c r="C47" s="32">
        <v>22</v>
      </c>
      <c r="D47" s="7"/>
      <c r="E47" s="32">
        <v>2</v>
      </c>
      <c r="F47" s="32">
        <v>18</v>
      </c>
      <c r="G47" s="7"/>
      <c r="H47" s="32">
        <f t="shared" si="2"/>
        <v>-3</v>
      </c>
      <c r="I47" s="32">
        <f t="shared" si="3"/>
        <v>-4</v>
      </c>
    </row>
    <row r="48" spans="1:9" x14ac:dyDescent="0.25">
      <c r="A48" s="30" t="s">
        <v>17</v>
      </c>
      <c r="B48" s="33">
        <v>10</v>
      </c>
      <c r="C48" s="33">
        <v>63</v>
      </c>
      <c r="D48" s="7"/>
      <c r="E48" s="33">
        <v>5</v>
      </c>
      <c r="F48" s="33">
        <v>44</v>
      </c>
      <c r="G48" s="7"/>
      <c r="H48" s="33">
        <f t="shared" si="2"/>
        <v>-5</v>
      </c>
      <c r="I48" s="33">
        <f t="shared" si="3"/>
        <v>-19</v>
      </c>
    </row>
    <row r="49" spans="1:9" x14ac:dyDescent="0.25">
      <c r="A49" s="3" t="s">
        <v>201</v>
      </c>
      <c r="B49" s="32"/>
      <c r="C49" s="32"/>
      <c r="D49" s="7"/>
      <c r="E49" s="32">
        <v>4</v>
      </c>
      <c r="F49" s="32">
        <v>13</v>
      </c>
      <c r="G49" s="7"/>
      <c r="H49" s="32">
        <f t="shared" si="2"/>
        <v>4</v>
      </c>
      <c r="I49" s="32">
        <f t="shared" si="3"/>
        <v>13</v>
      </c>
    </row>
    <row r="50" spans="1:9" x14ac:dyDescent="0.25">
      <c r="A50" s="30" t="s">
        <v>43</v>
      </c>
      <c r="B50" s="33">
        <v>3</v>
      </c>
      <c r="C50" s="33">
        <v>10</v>
      </c>
      <c r="D50" s="7"/>
      <c r="E50" s="33">
        <v>1</v>
      </c>
      <c r="F50" s="33">
        <v>1</v>
      </c>
      <c r="G50" s="7"/>
      <c r="H50" s="33">
        <f t="shared" si="2"/>
        <v>-2</v>
      </c>
      <c r="I50" s="33">
        <f t="shared" si="3"/>
        <v>-9</v>
      </c>
    </row>
    <row r="51" spans="1:9" x14ac:dyDescent="0.25">
      <c r="A51" s="3" t="s">
        <v>18</v>
      </c>
      <c r="B51" s="32">
        <v>2</v>
      </c>
      <c r="C51" s="32">
        <v>3</v>
      </c>
      <c r="D51" s="7"/>
      <c r="E51" s="32">
        <v>1</v>
      </c>
      <c r="F51" s="32">
        <v>2</v>
      </c>
      <c r="G51" s="7"/>
      <c r="H51" s="32">
        <f t="shared" si="2"/>
        <v>-1</v>
      </c>
      <c r="I51" s="32">
        <f t="shared" si="3"/>
        <v>-1</v>
      </c>
    </row>
    <row r="52" spans="1:9" x14ac:dyDescent="0.25">
      <c r="A52" s="30" t="s">
        <v>202</v>
      </c>
      <c r="B52" s="33"/>
      <c r="C52" s="33"/>
      <c r="D52" s="7"/>
      <c r="E52" s="33">
        <v>1</v>
      </c>
      <c r="F52" s="33">
        <v>2</v>
      </c>
      <c r="G52" s="7"/>
      <c r="H52" s="33">
        <f t="shared" si="2"/>
        <v>1</v>
      </c>
      <c r="I52" s="33">
        <f t="shared" si="3"/>
        <v>2</v>
      </c>
    </row>
    <row r="53" spans="1:9" x14ac:dyDescent="0.25">
      <c r="A53" s="3" t="s">
        <v>30</v>
      </c>
      <c r="B53" s="32">
        <v>15</v>
      </c>
      <c r="C53" s="32">
        <v>138</v>
      </c>
      <c r="D53" s="7"/>
      <c r="E53" s="32">
        <v>17</v>
      </c>
      <c r="F53" s="32">
        <v>121</v>
      </c>
      <c r="G53" s="7"/>
      <c r="H53" s="32">
        <f t="shared" si="2"/>
        <v>2</v>
      </c>
      <c r="I53" s="32">
        <f t="shared" si="3"/>
        <v>-17</v>
      </c>
    </row>
    <row r="54" spans="1:9" x14ac:dyDescent="0.25">
      <c r="A54" s="30" t="s">
        <v>31</v>
      </c>
      <c r="B54" s="33">
        <v>48</v>
      </c>
      <c r="C54" s="33">
        <v>447</v>
      </c>
      <c r="D54" s="7"/>
      <c r="E54" s="33">
        <v>51</v>
      </c>
      <c r="F54" s="33">
        <v>563</v>
      </c>
      <c r="G54" s="7"/>
      <c r="H54" s="33">
        <f t="shared" si="2"/>
        <v>3</v>
      </c>
      <c r="I54" s="33">
        <f t="shared" si="3"/>
        <v>116</v>
      </c>
    </row>
    <row r="55" spans="1:9" x14ac:dyDescent="0.25">
      <c r="A55" s="3" t="s">
        <v>6</v>
      </c>
      <c r="B55" s="32">
        <v>9</v>
      </c>
      <c r="C55" s="32">
        <v>36</v>
      </c>
      <c r="D55" s="7"/>
      <c r="E55" s="32">
        <v>4</v>
      </c>
      <c r="F55" s="32">
        <v>31</v>
      </c>
      <c r="G55" s="7"/>
      <c r="H55" s="32">
        <f t="shared" si="2"/>
        <v>-5</v>
      </c>
      <c r="I55" s="32">
        <f t="shared" si="3"/>
        <v>-5</v>
      </c>
    </row>
    <row r="56" spans="1:9" x14ac:dyDescent="0.25">
      <c r="A56" s="30" t="s">
        <v>19</v>
      </c>
      <c r="B56" s="33">
        <v>1</v>
      </c>
      <c r="C56" s="33">
        <v>6</v>
      </c>
      <c r="D56" s="7"/>
      <c r="E56" s="33">
        <v>1</v>
      </c>
      <c r="F56" s="33">
        <v>6</v>
      </c>
      <c r="G56" s="7"/>
      <c r="H56" s="33">
        <f t="shared" si="2"/>
        <v>0</v>
      </c>
      <c r="I56" s="33">
        <f t="shared" si="3"/>
        <v>0</v>
      </c>
    </row>
    <row r="57" spans="1:9" x14ac:dyDescent="0.25">
      <c r="A57" s="3" t="s">
        <v>203</v>
      </c>
      <c r="B57" s="32"/>
      <c r="C57" s="32"/>
      <c r="D57" s="7"/>
      <c r="E57" s="32">
        <v>4</v>
      </c>
      <c r="F57" s="32">
        <v>26</v>
      </c>
      <c r="G57" s="7"/>
      <c r="H57" s="32">
        <f t="shared" si="2"/>
        <v>4</v>
      </c>
      <c r="I57" s="32">
        <f t="shared" si="3"/>
        <v>26</v>
      </c>
    </row>
    <row r="58" spans="1:9" x14ac:dyDescent="0.25">
      <c r="A58" s="30" t="s">
        <v>20</v>
      </c>
      <c r="B58" s="33">
        <v>24</v>
      </c>
      <c r="C58" s="33">
        <v>131</v>
      </c>
      <c r="D58" s="7"/>
      <c r="E58" s="33">
        <v>20</v>
      </c>
      <c r="F58" s="33">
        <v>126</v>
      </c>
      <c r="G58" s="7"/>
      <c r="H58" s="33">
        <f t="shared" si="2"/>
        <v>-4</v>
      </c>
      <c r="I58" s="33">
        <f t="shared" si="3"/>
        <v>-5</v>
      </c>
    </row>
    <row r="59" spans="1:9" x14ac:dyDescent="0.25">
      <c r="A59" s="3" t="s">
        <v>32</v>
      </c>
      <c r="B59" s="32"/>
      <c r="C59" s="32"/>
      <c r="D59" s="7"/>
      <c r="E59" s="32"/>
      <c r="F59" s="32"/>
      <c r="G59" s="7"/>
      <c r="H59" s="32">
        <f t="shared" si="2"/>
        <v>0</v>
      </c>
      <c r="I59" s="32">
        <f t="shared" si="3"/>
        <v>0</v>
      </c>
    </row>
    <row r="60" spans="1:9" x14ac:dyDescent="0.25">
      <c r="A60" s="30" t="s">
        <v>21</v>
      </c>
      <c r="B60" s="33">
        <v>20</v>
      </c>
      <c r="C60" s="33">
        <v>210</v>
      </c>
      <c r="D60" s="7"/>
      <c r="E60" s="33">
        <v>19</v>
      </c>
      <c r="F60" s="33">
        <v>177</v>
      </c>
      <c r="G60" s="7"/>
      <c r="H60" s="33">
        <f t="shared" si="2"/>
        <v>-1</v>
      </c>
      <c r="I60" s="33">
        <f t="shared" si="3"/>
        <v>-33</v>
      </c>
    </row>
    <row r="61" spans="1:9" x14ac:dyDescent="0.25">
      <c r="A61" s="3" t="s">
        <v>7</v>
      </c>
      <c r="B61" s="32">
        <v>11</v>
      </c>
      <c r="C61" s="32">
        <v>59</v>
      </c>
      <c r="D61" s="7"/>
      <c r="E61" s="32">
        <v>11</v>
      </c>
      <c r="F61" s="32">
        <v>65</v>
      </c>
      <c r="G61" s="7"/>
      <c r="H61" s="32">
        <f t="shared" si="2"/>
        <v>0</v>
      </c>
      <c r="I61" s="32">
        <f t="shared" si="3"/>
        <v>6</v>
      </c>
    </row>
    <row r="62" spans="1:9" x14ac:dyDescent="0.25">
      <c r="A62" s="30" t="s">
        <v>204</v>
      </c>
      <c r="B62" s="33"/>
      <c r="C62" s="33"/>
      <c r="D62" s="7"/>
      <c r="E62" s="33">
        <v>1</v>
      </c>
      <c r="F62" s="33">
        <v>9</v>
      </c>
      <c r="G62" s="7"/>
      <c r="H62" s="33">
        <f t="shared" si="2"/>
        <v>1</v>
      </c>
      <c r="I62" s="33">
        <f t="shared" si="3"/>
        <v>9</v>
      </c>
    </row>
    <row r="63" spans="1:9" x14ac:dyDescent="0.25">
      <c r="A63" s="3" t="s">
        <v>8</v>
      </c>
      <c r="B63" s="32">
        <v>5</v>
      </c>
      <c r="C63" s="32">
        <v>78</v>
      </c>
      <c r="D63" s="7"/>
      <c r="E63" s="32">
        <v>5</v>
      </c>
      <c r="F63" s="32">
        <v>77</v>
      </c>
      <c r="G63" s="7"/>
      <c r="H63" s="32">
        <f t="shared" si="2"/>
        <v>0</v>
      </c>
      <c r="I63" s="32">
        <f t="shared" si="3"/>
        <v>-1</v>
      </c>
    </row>
    <row r="64" spans="1:9" x14ac:dyDescent="0.25">
      <c r="A64" s="30" t="s">
        <v>9</v>
      </c>
      <c r="B64" s="33">
        <v>3</v>
      </c>
      <c r="C64" s="33">
        <v>3</v>
      </c>
      <c r="D64" s="7"/>
      <c r="E64" s="33">
        <v>2</v>
      </c>
      <c r="F64" s="33">
        <v>6</v>
      </c>
      <c r="G64" s="7"/>
      <c r="H64" s="33">
        <f t="shared" si="2"/>
        <v>-1</v>
      </c>
      <c r="I64" s="33">
        <f t="shared" si="3"/>
        <v>3</v>
      </c>
    </row>
    <row r="65" spans="1:9" x14ac:dyDescent="0.25">
      <c r="A65" s="3" t="s">
        <v>44</v>
      </c>
      <c r="B65" s="32">
        <v>8</v>
      </c>
      <c r="C65" s="32">
        <v>117</v>
      </c>
      <c r="D65" s="7"/>
      <c r="E65" s="32">
        <v>6</v>
      </c>
      <c r="F65" s="32">
        <v>59</v>
      </c>
      <c r="G65" s="7"/>
      <c r="H65" s="32">
        <f t="shared" si="2"/>
        <v>-2</v>
      </c>
      <c r="I65" s="32">
        <f t="shared" si="3"/>
        <v>-58</v>
      </c>
    </row>
    <row r="66" spans="1:9" x14ac:dyDescent="0.25">
      <c r="A66" s="30" t="s">
        <v>205</v>
      </c>
      <c r="B66" s="33"/>
      <c r="C66" s="33"/>
      <c r="D66" s="7"/>
      <c r="E66" s="33">
        <v>1</v>
      </c>
      <c r="F66" s="33">
        <v>5</v>
      </c>
      <c r="G66" s="7"/>
      <c r="H66" s="33">
        <f t="shared" si="2"/>
        <v>1</v>
      </c>
      <c r="I66" s="33">
        <f t="shared" si="3"/>
        <v>5</v>
      </c>
    </row>
    <row r="67" spans="1:9" x14ac:dyDescent="0.25">
      <c r="A67" s="3" t="s">
        <v>10</v>
      </c>
      <c r="B67" s="32">
        <v>12</v>
      </c>
      <c r="C67" s="32">
        <v>135</v>
      </c>
      <c r="D67" s="7"/>
      <c r="E67" s="32">
        <v>11</v>
      </c>
      <c r="F67" s="32">
        <v>146</v>
      </c>
      <c r="G67" s="7"/>
      <c r="H67" s="32">
        <f t="shared" si="2"/>
        <v>-1</v>
      </c>
      <c r="I67" s="32">
        <f t="shared" si="3"/>
        <v>11</v>
      </c>
    </row>
    <row r="68" spans="1:9" x14ac:dyDescent="0.25">
      <c r="A68" s="30" t="s">
        <v>33</v>
      </c>
      <c r="B68" s="33">
        <v>5</v>
      </c>
      <c r="C68" s="33">
        <v>82</v>
      </c>
      <c r="D68" s="7"/>
      <c r="E68" s="33">
        <v>2</v>
      </c>
      <c r="F68" s="33">
        <v>29</v>
      </c>
      <c r="G68" s="7"/>
      <c r="H68" s="33">
        <f t="shared" si="2"/>
        <v>-3</v>
      </c>
      <c r="I68" s="33">
        <f t="shared" si="3"/>
        <v>-53</v>
      </c>
    </row>
    <row r="69" spans="1:9" x14ac:dyDescent="0.25">
      <c r="A69" s="3" t="s">
        <v>45</v>
      </c>
      <c r="B69" s="32">
        <v>10</v>
      </c>
      <c r="C69" s="32">
        <v>92</v>
      </c>
      <c r="D69" s="7"/>
      <c r="E69" s="32">
        <v>7</v>
      </c>
      <c r="F69" s="32">
        <v>50</v>
      </c>
      <c r="G69" s="7"/>
      <c r="H69" s="32">
        <f t="shared" ref="H69:H126" si="4">E69-B69</f>
        <v>-3</v>
      </c>
      <c r="I69" s="32">
        <f t="shared" ref="I69:I126" si="5">F69-C69</f>
        <v>-42</v>
      </c>
    </row>
    <row r="70" spans="1:9" x14ac:dyDescent="0.25">
      <c r="A70" s="30" t="s">
        <v>34</v>
      </c>
      <c r="B70" s="33">
        <v>38</v>
      </c>
      <c r="C70" s="33">
        <v>713</v>
      </c>
      <c r="D70" s="7"/>
      <c r="E70" s="33">
        <v>43</v>
      </c>
      <c r="F70" s="33">
        <v>651</v>
      </c>
      <c r="G70" s="7"/>
      <c r="H70" s="33">
        <f t="shared" si="4"/>
        <v>5</v>
      </c>
      <c r="I70" s="33">
        <f t="shared" si="5"/>
        <v>-62</v>
      </c>
    </row>
    <row r="71" spans="1:9" x14ac:dyDescent="0.25">
      <c r="A71" s="3" t="s">
        <v>46</v>
      </c>
      <c r="B71" s="32">
        <v>2</v>
      </c>
      <c r="C71" s="32">
        <v>4</v>
      </c>
      <c r="D71" s="7"/>
      <c r="E71" s="32">
        <v>1</v>
      </c>
      <c r="F71" s="32">
        <v>3</v>
      </c>
      <c r="G71" s="7"/>
      <c r="H71" s="32">
        <f t="shared" si="4"/>
        <v>-1</v>
      </c>
      <c r="I71" s="32">
        <f t="shared" si="5"/>
        <v>-1</v>
      </c>
    </row>
    <row r="72" spans="1:9" x14ac:dyDescent="0.25">
      <c r="A72" s="30" t="s">
        <v>206</v>
      </c>
      <c r="B72" s="33"/>
      <c r="C72" s="33"/>
      <c r="D72" s="7"/>
      <c r="E72" s="33">
        <v>1</v>
      </c>
      <c r="F72" s="33">
        <v>15</v>
      </c>
      <c r="G72" s="7"/>
      <c r="H72" s="33">
        <f t="shared" si="4"/>
        <v>1</v>
      </c>
      <c r="I72" s="33">
        <f t="shared" si="5"/>
        <v>15</v>
      </c>
    </row>
    <row r="73" spans="1:9" x14ac:dyDescent="0.25">
      <c r="A73" s="3" t="s">
        <v>47</v>
      </c>
      <c r="B73" s="32">
        <v>4</v>
      </c>
      <c r="C73" s="32">
        <v>26</v>
      </c>
      <c r="D73" s="7"/>
      <c r="E73" s="32">
        <v>5</v>
      </c>
      <c r="F73" s="32">
        <v>50</v>
      </c>
      <c r="G73" s="7"/>
      <c r="H73" s="32">
        <f t="shared" si="4"/>
        <v>1</v>
      </c>
      <c r="I73" s="32">
        <f t="shared" si="5"/>
        <v>24</v>
      </c>
    </row>
    <row r="74" spans="1:9" x14ac:dyDescent="0.25">
      <c r="A74" s="30" t="s">
        <v>22</v>
      </c>
      <c r="B74" s="33">
        <v>11</v>
      </c>
      <c r="C74" s="33">
        <v>87</v>
      </c>
      <c r="D74" s="7"/>
      <c r="E74" s="33">
        <v>15</v>
      </c>
      <c r="F74" s="33">
        <v>123</v>
      </c>
      <c r="G74" s="7"/>
      <c r="H74" s="33">
        <f t="shared" si="4"/>
        <v>4</v>
      </c>
      <c r="I74" s="33">
        <f t="shared" si="5"/>
        <v>36</v>
      </c>
    </row>
    <row r="75" spans="1:9" x14ac:dyDescent="0.25">
      <c r="A75" s="3" t="s">
        <v>48</v>
      </c>
      <c r="B75" s="32">
        <v>12</v>
      </c>
      <c r="C75" s="32">
        <v>90</v>
      </c>
      <c r="D75" s="7"/>
      <c r="E75" s="32">
        <v>10</v>
      </c>
      <c r="F75" s="32">
        <v>79</v>
      </c>
      <c r="G75" s="7"/>
      <c r="H75" s="32">
        <f t="shared" si="4"/>
        <v>-2</v>
      </c>
      <c r="I75" s="32">
        <f t="shared" si="5"/>
        <v>-11</v>
      </c>
    </row>
    <row r="76" spans="1:9" x14ac:dyDescent="0.25">
      <c r="A76" s="30" t="s">
        <v>207</v>
      </c>
      <c r="B76" s="33"/>
      <c r="C76" s="33"/>
      <c r="D76" s="7"/>
      <c r="E76" s="33">
        <v>1</v>
      </c>
      <c r="F76" s="33">
        <v>6</v>
      </c>
      <c r="G76" s="7"/>
      <c r="H76" s="33">
        <f t="shared" si="4"/>
        <v>1</v>
      </c>
      <c r="I76" s="33">
        <f t="shared" si="5"/>
        <v>6</v>
      </c>
    </row>
    <row r="77" spans="1:9" x14ac:dyDescent="0.25">
      <c r="A77" s="3" t="s">
        <v>49</v>
      </c>
      <c r="B77" s="32">
        <v>27</v>
      </c>
      <c r="C77" s="32">
        <v>218</v>
      </c>
      <c r="D77" s="7"/>
      <c r="E77" s="32">
        <v>23</v>
      </c>
      <c r="F77" s="32">
        <v>213</v>
      </c>
      <c r="G77" s="7"/>
      <c r="H77" s="32">
        <f t="shared" si="4"/>
        <v>-4</v>
      </c>
      <c r="I77" s="32">
        <f t="shared" si="5"/>
        <v>-5</v>
      </c>
    </row>
    <row r="78" spans="1:9" x14ac:dyDescent="0.25">
      <c r="A78" s="30" t="s">
        <v>208</v>
      </c>
      <c r="B78" s="33"/>
      <c r="C78" s="33"/>
      <c r="D78" s="7"/>
      <c r="E78" s="33">
        <v>3</v>
      </c>
      <c r="F78" s="33">
        <v>53</v>
      </c>
      <c r="G78" s="7"/>
      <c r="H78" s="33">
        <f t="shared" si="4"/>
        <v>3</v>
      </c>
      <c r="I78" s="33">
        <f t="shared" si="5"/>
        <v>53</v>
      </c>
    </row>
    <row r="79" spans="1:9" x14ac:dyDescent="0.25">
      <c r="A79" s="29" t="s">
        <v>244</v>
      </c>
      <c r="B79" s="31">
        <v>85</v>
      </c>
      <c r="C79" s="31">
        <v>982</v>
      </c>
      <c r="D79" s="21"/>
      <c r="E79" s="31">
        <v>89</v>
      </c>
      <c r="F79" s="31">
        <v>951</v>
      </c>
      <c r="G79" s="21"/>
      <c r="H79" s="31">
        <f t="shared" si="4"/>
        <v>4</v>
      </c>
      <c r="I79" s="31">
        <f t="shared" si="5"/>
        <v>-31</v>
      </c>
    </row>
    <row r="80" spans="1:9" x14ac:dyDescent="0.25">
      <c r="A80" s="3" t="s">
        <v>64</v>
      </c>
      <c r="B80" s="32"/>
      <c r="C80" s="32"/>
      <c r="D80" s="7"/>
      <c r="E80" s="32"/>
      <c r="F80" s="32"/>
      <c r="G80" s="7"/>
      <c r="H80" s="32">
        <f t="shared" si="4"/>
        <v>0</v>
      </c>
      <c r="I80" s="32">
        <f t="shared" si="5"/>
        <v>0</v>
      </c>
    </row>
    <row r="81" spans="1:9" x14ac:dyDescent="0.25">
      <c r="A81" s="30" t="s">
        <v>52</v>
      </c>
      <c r="B81" s="33">
        <v>1</v>
      </c>
      <c r="C81" s="33">
        <v>5</v>
      </c>
      <c r="D81" s="7"/>
      <c r="E81" s="33">
        <v>1</v>
      </c>
      <c r="F81" s="33">
        <v>5</v>
      </c>
      <c r="G81" s="7"/>
      <c r="H81" s="33">
        <f t="shared" si="4"/>
        <v>0</v>
      </c>
      <c r="I81" s="33">
        <f t="shared" si="5"/>
        <v>0</v>
      </c>
    </row>
    <row r="82" spans="1:9" x14ac:dyDescent="0.25">
      <c r="A82" s="3" t="s">
        <v>50</v>
      </c>
      <c r="B82" s="32">
        <v>2</v>
      </c>
      <c r="C82" s="32">
        <v>6</v>
      </c>
      <c r="D82" s="7"/>
      <c r="E82" s="32">
        <v>2</v>
      </c>
      <c r="F82" s="32">
        <v>11</v>
      </c>
      <c r="G82" s="7"/>
      <c r="H82" s="32">
        <f t="shared" si="4"/>
        <v>0</v>
      </c>
      <c r="I82" s="32">
        <f t="shared" si="5"/>
        <v>5</v>
      </c>
    </row>
    <row r="83" spans="1:9" x14ac:dyDescent="0.25">
      <c r="A83" s="3" t="s">
        <v>209</v>
      </c>
      <c r="B83" s="32">
        <v>9</v>
      </c>
      <c r="C83" s="32">
        <v>158</v>
      </c>
      <c r="D83" s="7"/>
      <c r="E83" s="32">
        <v>10</v>
      </c>
      <c r="F83" s="32">
        <v>100</v>
      </c>
      <c r="G83" s="7"/>
      <c r="H83" s="32">
        <f t="shared" si="4"/>
        <v>1</v>
      </c>
      <c r="I83" s="32">
        <f t="shared" si="5"/>
        <v>-58</v>
      </c>
    </row>
    <row r="84" spans="1:9" x14ac:dyDescent="0.25">
      <c r="A84" s="30" t="s">
        <v>56</v>
      </c>
      <c r="B84" s="33">
        <v>1</v>
      </c>
      <c r="C84" s="33">
        <v>9</v>
      </c>
      <c r="D84" s="7"/>
      <c r="E84" s="33">
        <v>1</v>
      </c>
      <c r="F84" s="33">
        <v>9</v>
      </c>
      <c r="G84" s="7"/>
      <c r="H84" s="33">
        <f t="shared" si="4"/>
        <v>0</v>
      </c>
      <c r="I84" s="33">
        <f t="shared" si="5"/>
        <v>0</v>
      </c>
    </row>
    <row r="85" spans="1:9" x14ac:dyDescent="0.25">
      <c r="A85" s="3" t="s">
        <v>57</v>
      </c>
      <c r="B85" s="32">
        <v>15</v>
      </c>
      <c r="C85" s="32">
        <v>224</v>
      </c>
      <c r="D85" s="7"/>
      <c r="E85" s="32">
        <v>14</v>
      </c>
      <c r="F85" s="32">
        <v>205</v>
      </c>
      <c r="G85" s="7"/>
      <c r="H85" s="32">
        <f t="shared" si="4"/>
        <v>-1</v>
      </c>
      <c r="I85" s="32">
        <f t="shared" si="5"/>
        <v>-19</v>
      </c>
    </row>
    <row r="86" spans="1:9" x14ac:dyDescent="0.25">
      <c r="A86" s="30" t="s">
        <v>58</v>
      </c>
      <c r="B86" s="33">
        <v>5</v>
      </c>
      <c r="C86" s="33">
        <v>23</v>
      </c>
      <c r="D86" s="7"/>
      <c r="E86" s="33">
        <v>6</v>
      </c>
      <c r="F86" s="33">
        <v>27</v>
      </c>
      <c r="G86" s="7"/>
      <c r="H86" s="33">
        <f t="shared" si="4"/>
        <v>1</v>
      </c>
      <c r="I86" s="33">
        <f t="shared" si="5"/>
        <v>4</v>
      </c>
    </row>
    <row r="87" spans="1:9" x14ac:dyDescent="0.25">
      <c r="A87" s="3" t="s">
        <v>59</v>
      </c>
      <c r="B87" s="32">
        <v>3</v>
      </c>
      <c r="C87" s="32">
        <v>39</v>
      </c>
      <c r="D87" s="7"/>
      <c r="E87" s="32">
        <v>3</v>
      </c>
      <c r="F87" s="32">
        <v>39</v>
      </c>
      <c r="G87" s="7"/>
      <c r="H87" s="32">
        <f t="shared" si="4"/>
        <v>0</v>
      </c>
      <c r="I87" s="32">
        <f t="shared" si="5"/>
        <v>0</v>
      </c>
    </row>
    <row r="88" spans="1:9" x14ac:dyDescent="0.25">
      <c r="A88" s="30" t="s">
        <v>65</v>
      </c>
      <c r="B88" s="33">
        <v>23</v>
      </c>
      <c r="C88" s="33">
        <v>260</v>
      </c>
      <c r="D88" s="7"/>
      <c r="E88" s="33">
        <v>19</v>
      </c>
      <c r="F88" s="33">
        <v>236</v>
      </c>
      <c r="G88" s="7"/>
      <c r="H88" s="33">
        <f t="shared" si="4"/>
        <v>-4</v>
      </c>
      <c r="I88" s="33">
        <f t="shared" si="5"/>
        <v>-24</v>
      </c>
    </row>
    <row r="89" spans="1:9" x14ac:dyDescent="0.25">
      <c r="A89" s="3" t="s">
        <v>51</v>
      </c>
      <c r="B89" s="32">
        <v>2</v>
      </c>
      <c r="C89" s="32">
        <v>18</v>
      </c>
      <c r="D89" s="7"/>
      <c r="E89" s="32">
        <v>4</v>
      </c>
      <c r="F89" s="32">
        <v>23</v>
      </c>
      <c r="G89" s="7"/>
      <c r="H89" s="32">
        <f t="shared" si="4"/>
        <v>2</v>
      </c>
      <c r="I89" s="32">
        <f t="shared" si="5"/>
        <v>5</v>
      </c>
    </row>
    <row r="90" spans="1:9" x14ac:dyDescent="0.25">
      <c r="A90" s="30" t="s">
        <v>41</v>
      </c>
      <c r="B90" s="33">
        <v>4</v>
      </c>
      <c r="C90" s="33">
        <v>31</v>
      </c>
      <c r="D90" s="7"/>
      <c r="E90" s="33">
        <v>9</v>
      </c>
      <c r="F90" s="33">
        <v>84</v>
      </c>
      <c r="G90" s="7"/>
      <c r="H90" s="33">
        <f t="shared" si="4"/>
        <v>5</v>
      </c>
      <c r="I90" s="33">
        <f t="shared" si="5"/>
        <v>53</v>
      </c>
    </row>
    <row r="91" spans="1:9" x14ac:dyDescent="0.25">
      <c r="A91" s="3" t="s">
        <v>53</v>
      </c>
      <c r="B91" s="32">
        <v>2</v>
      </c>
      <c r="C91" s="32">
        <v>3</v>
      </c>
      <c r="D91" s="7"/>
      <c r="E91" s="32">
        <v>1</v>
      </c>
      <c r="F91" s="32">
        <v>2</v>
      </c>
      <c r="G91" s="7"/>
      <c r="H91" s="32">
        <f t="shared" si="4"/>
        <v>-1</v>
      </c>
      <c r="I91" s="32">
        <f t="shared" si="5"/>
        <v>-1</v>
      </c>
    </row>
    <row r="92" spans="1:9" x14ac:dyDescent="0.25">
      <c r="A92" s="30" t="s">
        <v>54</v>
      </c>
      <c r="B92" s="33">
        <v>10</v>
      </c>
      <c r="C92" s="33">
        <v>133</v>
      </c>
      <c r="D92" s="7"/>
      <c r="E92" s="33">
        <v>12</v>
      </c>
      <c r="F92" s="33">
        <v>139</v>
      </c>
      <c r="G92" s="7"/>
      <c r="H92" s="33">
        <f t="shared" si="4"/>
        <v>2</v>
      </c>
      <c r="I92" s="33">
        <f t="shared" si="5"/>
        <v>6</v>
      </c>
    </row>
    <row r="93" spans="1:9" x14ac:dyDescent="0.25">
      <c r="A93" s="3" t="s">
        <v>62</v>
      </c>
      <c r="B93" s="32">
        <v>2</v>
      </c>
      <c r="C93" s="32">
        <v>27</v>
      </c>
      <c r="D93" s="7"/>
      <c r="E93" s="32">
        <v>2</v>
      </c>
      <c r="F93" s="32">
        <v>27</v>
      </c>
      <c r="G93" s="7"/>
      <c r="H93" s="32">
        <f t="shared" si="4"/>
        <v>0</v>
      </c>
      <c r="I93" s="32">
        <f t="shared" si="5"/>
        <v>0</v>
      </c>
    </row>
    <row r="94" spans="1:9" x14ac:dyDescent="0.25">
      <c r="A94" s="30" t="s">
        <v>63</v>
      </c>
      <c r="B94" s="33"/>
      <c r="C94" s="33"/>
      <c r="D94" s="7"/>
      <c r="E94" s="33"/>
      <c r="F94" s="33"/>
      <c r="G94" s="7"/>
      <c r="H94" s="33">
        <f t="shared" si="4"/>
        <v>0</v>
      </c>
      <c r="I94" s="33">
        <f t="shared" si="5"/>
        <v>0</v>
      </c>
    </row>
    <row r="95" spans="1:9" x14ac:dyDescent="0.25">
      <c r="A95" s="3" t="s">
        <v>60</v>
      </c>
      <c r="B95" s="32">
        <v>3</v>
      </c>
      <c r="C95" s="32">
        <v>19</v>
      </c>
      <c r="D95" s="7"/>
      <c r="E95" s="32">
        <v>3</v>
      </c>
      <c r="F95" s="32">
        <v>19</v>
      </c>
      <c r="G95" s="7"/>
      <c r="H95" s="32">
        <f t="shared" si="4"/>
        <v>0</v>
      </c>
      <c r="I95" s="32">
        <f t="shared" si="5"/>
        <v>0</v>
      </c>
    </row>
    <row r="96" spans="1:9" x14ac:dyDescent="0.25">
      <c r="A96" s="30" t="s">
        <v>66</v>
      </c>
      <c r="B96" s="33">
        <v>2</v>
      </c>
      <c r="C96" s="33">
        <v>10</v>
      </c>
      <c r="D96" s="7"/>
      <c r="E96" s="33">
        <v>1</v>
      </c>
      <c r="F96" s="33">
        <v>8</v>
      </c>
      <c r="G96" s="7"/>
      <c r="H96" s="33">
        <f t="shared" si="4"/>
        <v>-1</v>
      </c>
      <c r="I96" s="33">
        <f t="shared" si="5"/>
        <v>-2</v>
      </c>
    </row>
    <row r="97" spans="1:9" x14ac:dyDescent="0.25">
      <c r="A97" s="3" t="s">
        <v>55</v>
      </c>
      <c r="B97" s="32"/>
      <c r="C97" s="32"/>
      <c r="D97" s="7"/>
      <c r="E97" s="32"/>
      <c r="F97" s="32"/>
      <c r="G97" s="7"/>
      <c r="H97" s="32">
        <f t="shared" si="4"/>
        <v>0</v>
      </c>
      <c r="I97" s="32">
        <f t="shared" si="5"/>
        <v>0</v>
      </c>
    </row>
    <row r="98" spans="1:9" x14ac:dyDescent="0.25">
      <c r="A98" s="30" t="s">
        <v>67</v>
      </c>
      <c r="B98" s="33"/>
      <c r="C98" s="33"/>
      <c r="D98" s="7"/>
      <c r="E98" s="33"/>
      <c r="F98" s="33"/>
      <c r="G98" s="7"/>
      <c r="H98" s="33">
        <f t="shared" si="4"/>
        <v>0</v>
      </c>
      <c r="I98" s="33">
        <f t="shared" si="5"/>
        <v>0</v>
      </c>
    </row>
    <row r="99" spans="1:9" x14ac:dyDescent="0.25">
      <c r="A99" s="3" t="s">
        <v>61</v>
      </c>
      <c r="B99" s="32">
        <v>1</v>
      </c>
      <c r="C99" s="32">
        <v>17</v>
      </c>
      <c r="D99" s="7"/>
      <c r="E99" s="32">
        <v>1</v>
      </c>
      <c r="F99" s="32">
        <v>17</v>
      </c>
      <c r="G99" s="7"/>
      <c r="H99" s="32">
        <f t="shared" si="4"/>
        <v>0</v>
      </c>
      <c r="I99" s="32">
        <f t="shared" si="5"/>
        <v>0</v>
      </c>
    </row>
    <row r="100" spans="1:9" x14ac:dyDescent="0.25">
      <c r="A100" s="29" t="s">
        <v>245</v>
      </c>
      <c r="B100" s="31">
        <v>32</v>
      </c>
      <c r="C100" s="31">
        <v>317</v>
      </c>
      <c r="D100" s="21"/>
      <c r="E100" s="31">
        <v>24</v>
      </c>
      <c r="F100" s="31">
        <v>216</v>
      </c>
      <c r="G100" s="21"/>
      <c r="H100" s="31">
        <f t="shared" si="4"/>
        <v>-8</v>
      </c>
      <c r="I100" s="31">
        <f t="shared" si="5"/>
        <v>-101</v>
      </c>
    </row>
    <row r="101" spans="1:9" x14ac:dyDescent="0.25">
      <c r="A101" s="3" t="s">
        <v>68</v>
      </c>
      <c r="B101" s="32"/>
      <c r="C101" s="32"/>
      <c r="D101" s="7"/>
      <c r="E101" s="32"/>
      <c r="F101" s="32"/>
      <c r="G101" s="7"/>
      <c r="H101" s="32">
        <f t="shared" si="4"/>
        <v>0</v>
      </c>
      <c r="I101" s="32">
        <f t="shared" si="5"/>
        <v>0</v>
      </c>
    </row>
    <row r="102" spans="1:9" x14ac:dyDescent="0.25">
      <c r="A102" s="30" t="s">
        <v>69</v>
      </c>
      <c r="B102" s="33"/>
      <c r="C102" s="33"/>
      <c r="D102" s="7"/>
      <c r="E102" s="33"/>
      <c r="F102" s="33"/>
      <c r="G102" s="7"/>
      <c r="H102" s="33">
        <f t="shared" si="4"/>
        <v>0</v>
      </c>
      <c r="I102" s="33">
        <f t="shared" si="5"/>
        <v>0</v>
      </c>
    </row>
    <row r="103" spans="1:9" x14ac:dyDescent="0.25">
      <c r="A103" s="3" t="s">
        <v>70</v>
      </c>
      <c r="B103" s="32">
        <v>18</v>
      </c>
      <c r="C103" s="32">
        <v>236</v>
      </c>
      <c r="D103" s="7"/>
      <c r="E103" s="32">
        <v>15</v>
      </c>
      <c r="F103" s="32">
        <v>153</v>
      </c>
      <c r="G103" s="7"/>
      <c r="H103" s="32">
        <f t="shared" si="4"/>
        <v>-3</v>
      </c>
      <c r="I103" s="32">
        <f t="shared" si="5"/>
        <v>-83</v>
      </c>
    </row>
    <row r="104" spans="1:9" x14ac:dyDescent="0.25">
      <c r="A104" s="30" t="s">
        <v>71</v>
      </c>
      <c r="B104" s="33">
        <v>4</v>
      </c>
      <c r="C104" s="33">
        <v>16</v>
      </c>
      <c r="D104" s="7"/>
      <c r="E104" s="33">
        <v>2</v>
      </c>
      <c r="F104" s="33">
        <v>13</v>
      </c>
      <c r="G104" s="7"/>
      <c r="H104" s="33">
        <f t="shared" si="4"/>
        <v>-2</v>
      </c>
      <c r="I104" s="33">
        <f t="shared" si="5"/>
        <v>-3</v>
      </c>
    </row>
    <row r="105" spans="1:9" x14ac:dyDescent="0.25">
      <c r="A105" s="3" t="s">
        <v>73</v>
      </c>
      <c r="B105" s="32">
        <v>1</v>
      </c>
      <c r="C105" s="32">
        <v>12</v>
      </c>
      <c r="D105" s="7"/>
      <c r="E105" s="32">
        <v>1</v>
      </c>
      <c r="F105" s="32">
        <v>12</v>
      </c>
      <c r="G105" s="7"/>
      <c r="H105" s="32">
        <f t="shared" si="4"/>
        <v>0</v>
      </c>
      <c r="I105" s="32">
        <f t="shared" si="5"/>
        <v>0</v>
      </c>
    </row>
    <row r="106" spans="1:9" x14ac:dyDescent="0.25">
      <c r="A106" s="30" t="s">
        <v>74</v>
      </c>
      <c r="B106" s="33"/>
      <c r="C106" s="33"/>
      <c r="D106" s="7"/>
      <c r="E106" s="33"/>
      <c r="F106" s="33"/>
      <c r="G106" s="7"/>
      <c r="H106" s="33">
        <f t="shared" si="4"/>
        <v>0</v>
      </c>
      <c r="I106" s="33">
        <f t="shared" si="5"/>
        <v>0</v>
      </c>
    </row>
    <row r="107" spans="1:9" x14ac:dyDescent="0.25">
      <c r="A107" s="3" t="s">
        <v>72</v>
      </c>
      <c r="B107" s="32">
        <v>3</v>
      </c>
      <c r="C107" s="32">
        <v>16</v>
      </c>
      <c r="D107" s="7"/>
      <c r="E107" s="32">
        <v>3</v>
      </c>
      <c r="F107" s="32">
        <v>28</v>
      </c>
      <c r="G107" s="7"/>
      <c r="H107" s="32">
        <f t="shared" si="4"/>
        <v>0</v>
      </c>
      <c r="I107" s="32">
        <f t="shared" si="5"/>
        <v>12</v>
      </c>
    </row>
    <row r="108" spans="1:9" x14ac:dyDescent="0.25">
      <c r="A108" s="30" t="s">
        <v>75</v>
      </c>
      <c r="B108" s="33">
        <v>3</v>
      </c>
      <c r="C108" s="33">
        <v>6</v>
      </c>
      <c r="D108" s="7"/>
      <c r="E108" s="33">
        <v>1</v>
      </c>
      <c r="F108" s="33">
        <v>4</v>
      </c>
      <c r="G108" s="7"/>
      <c r="H108" s="33">
        <f t="shared" si="4"/>
        <v>-2</v>
      </c>
      <c r="I108" s="33">
        <f t="shared" si="5"/>
        <v>-2</v>
      </c>
    </row>
    <row r="109" spans="1:9" x14ac:dyDescent="0.25">
      <c r="A109" s="3" t="s">
        <v>76</v>
      </c>
      <c r="B109" s="32">
        <v>3</v>
      </c>
      <c r="C109" s="32">
        <v>31</v>
      </c>
      <c r="D109" s="7"/>
      <c r="E109" s="32">
        <v>2</v>
      </c>
      <c r="F109" s="32">
        <v>6</v>
      </c>
      <c r="G109" s="7"/>
      <c r="H109" s="32">
        <f t="shared" si="4"/>
        <v>-1</v>
      </c>
      <c r="I109" s="32">
        <f t="shared" si="5"/>
        <v>-25</v>
      </c>
    </row>
    <row r="110" spans="1:9" x14ac:dyDescent="0.25">
      <c r="A110" s="29" t="s">
        <v>246</v>
      </c>
      <c r="B110" s="31">
        <v>81</v>
      </c>
      <c r="C110" s="31">
        <v>692</v>
      </c>
      <c r="D110" s="21"/>
      <c r="E110" s="31">
        <v>76</v>
      </c>
      <c r="F110" s="31">
        <v>686</v>
      </c>
      <c r="G110" s="21"/>
      <c r="H110" s="31">
        <f t="shared" si="4"/>
        <v>-5</v>
      </c>
      <c r="I110" s="31">
        <f t="shared" si="5"/>
        <v>-6</v>
      </c>
    </row>
    <row r="111" spans="1:9" x14ac:dyDescent="0.25">
      <c r="A111" s="3" t="s">
        <v>85</v>
      </c>
      <c r="B111" s="32">
        <v>3</v>
      </c>
      <c r="C111" s="32">
        <v>27</v>
      </c>
      <c r="D111" s="7"/>
      <c r="E111" s="32">
        <v>1</v>
      </c>
      <c r="F111" s="32">
        <v>12</v>
      </c>
      <c r="G111" s="7"/>
      <c r="H111" s="32">
        <f t="shared" si="4"/>
        <v>-2</v>
      </c>
      <c r="I111" s="32">
        <f t="shared" si="5"/>
        <v>-15</v>
      </c>
    </row>
    <row r="112" spans="1:9" x14ac:dyDescent="0.25">
      <c r="A112" s="30" t="s">
        <v>82</v>
      </c>
      <c r="B112" s="33">
        <v>11</v>
      </c>
      <c r="C112" s="33">
        <v>157</v>
      </c>
      <c r="D112" s="7"/>
      <c r="E112" s="33">
        <v>11</v>
      </c>
      <c r="F112" s="33">
        <v>143</v>
      </c>
      <c r="G112" s="7"/>
      <c r="H112" s="33">
        <f t="shared" si="4"/>
        <v>0</v>
      </c>
      <c r="I112" s="33">
        <f t="shared" si="5"/>
        <v>-14</v>
      </c>
    </row>
    <row r="113" spans="1:9" x14ac:dyDescent="0.25">
      <c r="A113" s="3" t="s">
        <v>77</v>
      </c>
      <c r="B113" s="32">
        <v>12</v>
      </c>
      <c r="C113" s="32">
        <v>100</v>
      </c>
      <c r="D113" s="7"/>
      <c r="E113" s="32">
        <v>17</v>
      </c>
      <c r="F113" s="32">
        <v>132</v>
      </c>
      <c r="G113" s="7"/>
      <c r="H113" s="32">
        <f t="shared" si="4"/>
        <v>5</v>
      </c>
      <c r="I113" s="32">
        <f t="shared" si="5"/>
        <v>32</v>
      </c>
    </row>
    <row r="114" spans="1:9" x14ac:dyDescent="0.25">
      <c r="A114" s="30" t="s">
        <v>83</v>
      </c>
      <c r="B114" s="33">
        <v>5</v>
      </c>
      <c r="C114" s="33">
        <v>20</v>
      </c>
      <c r="D114" s="7"/>
      <c r="E114" s="33">
        <v>6</v>
      </c>
      <c r="F114" s="33">
        <v>25</v>
      </c>
      <c r="G114" s="7"/>
      <c r="H114" s="33">
        <f t="shared" si="4"/>
        <v>1</v>
      </c>
      <c r="I114" s="33">
        <f t="shared" si="5"/>
        <v>5</v>
      </c>
    </row>
    <row r="115" spans="1:9" x14ac:dyDescent="0.25">
      <c r="A115" s="3" t="s">
        <v>86</v>
      </c>
      <c r="B115" s="32">
        <v>1</v>
      </c>
      <c r="C115" s="32">
        <v>8</v>
      </c>
      <c r="D115" s="7"/>
      <c r="E115" s="32">
        <v>1</v>
      </c>
      <c r="F115" s="32">
        <v>8</v>
      </c>
      <c r="G115" s="7"/>
      <c r="H115" s="32">
        <f t="shared" si="4"/>
        <v>0</v>
      </c>
      <c r="I115" s="32">
        <f t="shared" si="5"/>
        <v>0</v>
      </c>
    </row>
    <row r="116" spans="1:9" x14ac:dyDescent="0.25">
      <c r="A116" s="30" t="s">
        <v>78</v>
      </c>
      <c r="B116" s="33">
        <v>2</v>
      </c>
      <c r="C116" s="33">
        <v>3</v>
      </c>
      <c r="D116" s="7"/>
      <c r="E116" s="33">
        <v>1</v>
      </c>
      <c r="F116" s="33">
        <v>2</v>
      </c>
      <c r="G116" s="7"/>
      <c r="H116" s="33">
        <f t="shared" si="4"/>
        <v>-1</v>
      </c>
      <c r="I116" s="33">
        <f t="shared" si="5"/>
        <v>-1</v>
      </c>
    </row>
    <row r="117" spans="1:9" x14ac:dyDescent="0.25">
      <c r="A117" s="3" t="s">
        <v>87</v>
      </c>
      <c r="B117" s="32">
        <v>3</v>
      </c>
      <c r="C117" s="32">
        <v>4</v>
      </c>
      <c r="D117" s="7"/>
      <c r="E117" s="32">
        <v>1</v>
      </c>
      <c r="F117" s="32">
        <v>4</v>
      </c>
      <c r="G117" s="7"/>
      <c r="H117" s="32">
        <f t="shared" si="4"/>
        <v>-2</v>
      </c>
      <c r="I117" s="32">
        <f t="shared" si="5"/>
        <v>0</v>
      </c>
    </row>
    <row r="118" spans="1:9" x14ac:dyDescent="0.25">
      <c r="A118" s="30" t="s">
        <v>210</v>
      </c>
      <c r="B118" s="33">
        <v>3</v>
      </c>
      <c r="C118" s="33">
        <v>13</v>
      </c>
      <c r="D118" s="7"/>
      <c r="E118" s="33">
        <v>2</v>
      </c>
      <c r="F118" s="33">
        <v>6</v>
      </c>
      <c r="G118" s="7"/>
      <c r="H118" s="33">
        <f t="shared" si="4"/>
        <v>-1</v>
      </c>
      <c r="I118" s="33">
        <f t="shared" si="5"/>
        <v>-7</v>
      </c>
    </row>
    <row r="119" spans="1:9" x14ac:dyDescent="0.25">
      <c r="A119" s="3" t="s">
        <v>89</v>
      </c>
      <c r="B119" s="32">
        <v>9</v>
      </c>
      <c r="C119" s="32">
        <v>39</v>
      </c>
      <c r="D119" s="7"/>
      <c r="E119" s="32">
        <v>7</v>
      </c>
      <c r="F119" s="32">
        <v>39</v>
      </c>
      <c r="G119" s="7"/>
      <c r="H119" s="32">
        <f t="shared" si="4"/>
        <v>-2</v>
      </c>
      <c r="I119" s="32">
        <f t="shared" si="5"/>
        <v>0</v>
      </c>
    </row>
    <row r="120" spans="1:9" x14ac:dyDescent="0.25">
      <c r="A120" s="30" t="s">
        <v>79</v>
      </c>
      <c r="B120" s="33">
        <v>6</v>
      </c>
      <c r="C120" s="33">
        <v>84</v>
      </c>
      <c r="D120" s="7"/>
      <c r="E120" s="33">
        <v>7</v>
      </c>
      <c r="F120" s="33">
        <v>98</v>
      </c>
      <c r="G120" s="7"/>
      <c r="H120" s="33">
        <f t="shared" si="4"/>
        <v>1</v>
      </c>
      <c r="I120" s="33">
        <f t="shared" si="5"/>
        <v>14</v>
      </c>
    </row>
    <row r="121" spans="1:9" x14ac:dyDescent="0.25">
      <c r="A121" s="30" t="s">
        <v>90</v>
      </c>
      <c r="B121" s="33">
        <v>11</v>
      </c>
      <c r="C121" s="33">
        <v>131</v>
      </c>
      <c r="D121" s="7"/>
      <c r="E121" s="33">
        <v>11</v>
      </c>
      <c r="F121" s="33">
        <v>98</v>
      </c>
      <c r="G121" s="7"/>
      <c r="H121" s="33">
        <f t="shared" si="4"/>
        <v>0</v>
      </c>
      <c r="I121" s="33">
        <f t="shared" si="5"/>
        <v>-33</v>
      </c>
    </row>
    <row r="122" spans="1:9" x14ac:dyDescent="0.25">
      <c r="A122" s="3" t="s">
        <v>80</v>
      </c>
      <c r="B122" s="32">
        <v>2</v>
      </c>
      <c r="C122" s="32">
        <v>8</v>
      </c>
      <c r="D122" s="7"/>
      <c r="E122" s="32">
        <v>2</v>
      </c>
      <c r="F122" s="32">
        <v>20</v>
      </c>
      <c r="G122" s="7"/>
      <c r="H122" s="32">
        <f t="shared" si="4"/>
        <v>0</v>
      </c>
      <c r="I122" s="32">
        <f t="shared" si="5"/>
        <v>12</v>
      </c>
    </row>
    <row r="123" spans="1:9" x14ac:dyDescent="0.25">
      <c r="A123" s="30" t="s">
        <v>88</v>
      </c>
      <c r="B123" s="33">
        <v>5</v>
      </c>
      <c r="C123" s="33">
        <v>19</v>
      </c>
      <c r="D123" s="7"/>
      <c r="E123" s="33">
        <v>3</v>
      </c>
      <c r="F123" s="33">
        <v>15</v>
      </c>
      <c r="G123" s="7"/>
      <c r="H123" s="33">
        <f t="shared" si="4"/>
        <v>-2</v>
      </c>
      <c r="I123" s="33">
        <f t="shared" si="5"/>
        <v>-4</v>
      </c>
    </row>
    <row r="124" spans="1:9" x14ac:dyDescent="0.25">
      <c r="A124" s="3" t="s">
        <v>91</v>
      </c>
      <c r="B124" s="32">
        <v>1</v>
      </c>
      <c r="C124" s="32">
        <v>6</v>
      </c>
      <c r="D124" s="7"/>
      <c r="E124" s="32">
        <v>1</v>
      </c>
      <c r="F124" s="32">
        <v>6</v>
      </c>
      <c r="G124" s="7"/>
      <c r="H124" s="32">
        <f t="shared" si="4"/>
        <v>0</v>
      </c>
      <c r="I124" s="32">
        <f t="shared" si="5"/>
        <v>0</v>
      </c>
    </row>
    <row r="125" spans="1:9" x14ac:dyDescent="0.25">
      <c r="A125" s="30" t="s">
        <v>84</v>
      </c>
      <c r="B125" s="33">
        <v>4</v>
      </c>
      <c r="C125" s="33">
        <v>51</v>
      </c>
      <c r="D125" s="7"/>
      <c r="E125" s="33">
        <v>3</v>
      </c>
      <c r="F125" s="33">
        <v>58</v>
      </c>
      <c r="G125" s="7"/>
      <c r="H125" s="33">
        <f t="shared" si="4"/>
        <v>-1</v>
      </c>
      <c r="I125" s="33">
        <f t="shared" si="5"/>
        <v>7</v>
      </c>
    </row>
    <row r="126" spans="1:9" x14ac:dyDescent="0.25">
      <c r="A126" s="3" t="s">
        <v>81</v>
      </c>
      <c r="B126" s="32">
        <v>3</v>
      </c>
      <c r="C126" s="32">
        <v>22</v>
      </c>
      <c r="D126" s="7"/>
      <c r="E126" s="32">
        <v>2</v>
      </c>
      <c r="F126" s="32">
        <v>20</v>
      </c>
      <c r="G126" s="7"/>
      <c r="H126" s="32">
        <f t="shared" si="4"/>
        <v>-1</v>
      </c>
      <c r="I126" s="32">
        <f t="shared" si="5"/>
        <v>-2</v>
      </c>
    </row>
  </sheetData>
  <mergeCells count="3">
    <mergeCell ref="B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6AC6-BE6A-405A-ACA8-566A6F556CB3}">
  <dimension ref="A1:Z96"/>
  <sheetViews>
    <sheetView showGridLines="0" zoomScale="80" zoomScaleNormal="80" workbookViewId="0">
      <selection activeCell="A12" sqref="A12:M20"/>
    </sheetView>
  </sheetViews>
  <sheetFormatPr baseColWidth="10" defaultRowHeight="15" x14ac:dyDescent="0.25"/>
  <cols>
    <col min="1" max="1" width="20" customWidth="1"/>
    <col min="2" max="5" width="13.140625" customWidth="1"/>
    <col min="6" max="6" width="1.42578125" style="26" customWidth="1"/>
    <col min="7" max="10" width="13.140625" customWidth="1"/>
    <col min="11" max="11" width="1.42578125" style="26" customWidth="1"/>
    <col min="12" max="15" width="13.140625" customWidth="1"/>
    <col min="16" max="16" width="1.42578125" style="26" customWidth="1"/>
    <col min="17" max="20" width="13.140625" customWidth="1"/>
  </cols>
  <sheetData>
    <row r="1" spans="1:26" s="4" customFormat="1" ht="15" customHeight="1" x14ac:dyDescent="0.25">
      <c r="A1" s="3"/>
      <c r="B1" s="79">
        <v>2022</v>
      </c>
      <c r="C1" s="80"/>
      <c r="D1" s="80"/>
      <c r="E1" s="80"/>
      <c r="F1" s="23"/>
      <c r="G1" s="83">
        <v>2023</v>
      </c>
      <c r="H1" s="83"/>
      <c r="I1" s="83"/>
      <c r="J1" s="83"/>
      <c r="K1" s="23"/>
      <c r="L1" s="83" t="s">
        <v>238</v>
      </c>
      <c r="M1" s="83"/>
      <c r="N1" s="83"/>
      <c r="O1" s="83"/>
      <c r="P1" s="23"/>
      <c r="Q1" s="83" t="s">
        <v>239</v>
      </c>
      <c r="R1" s="83"/>
      <c r="S1" s="83"/>
      <c r="T1" s="83"/>
      <c r="U1"/>
      <c r="V1"/>
      <c r="W1"/>
      <c r="X1"/>
      <c r="Y1"/>
      <c r="Z1"/>
    </row>
    <row r="2" spans="1:26" s="4" customFormat="1" ht="72.75" customHeight="1" x14ac:dyDescent="0.25">
      <c r="A2" s="3"/>
      <c r="B2" s="28" t="s">
        <v>234</v>
      </c>
      <c r="C2" s="28" t="s">
        <v>235</v>
      </c>
      <c r="D2" s="28" t="s">
        <v>236</v>
      </c>
      <c r="E2" s="28" t="s">
        <v>237</v>
      </c>
      <c r="F2" s="25"/>
      <c r="G2" s="28" t="s">
        <v>234</v>
      </c>
      <c r="H2" s="28" t="s">
        <v>235</v>
      </c>
      <c r="I2" s="28" t="s">
        <v>236</v>
      </c>
      <c r="J2" s="28" t="s">
        <v>237</v>
      </c>
      <c r="K2" s="25"/>
      <c r="L2" s="28" t="s">
        <v>234</v>
      </c>
      <c r="M2" s="28" t="s">
        <v>235</v>
      </c>
      <c r="N2" s="28" t="s">
        <v>236</v>
      </c>
      <c r="O2" s="28" t="s">
        <v>237</v>
      </c>
      <c r="P2" s="25"/>
      <c r="Q2" s="28" t="s">
        <v>234</v>
      </c>
      <c r="R2" s="28" t="s">
        <v>235</v>
      </c>
      <c r="S2" s="28" t="s">
        <v>236</v>
      </c>
      <c r="T2" s="28" t="s">
        <v>237</v>
      </c>
      <c r="U2"/>
      <c r="V2"/>
      <c r="W2"/>
      <c r="X2"/>
      <c r="Y2"/>
      <c r="Z2"/>
    </row>
    <row r="3" spans="1:26" s="4" customFormat="1" x14ac:dyDescent="0.25">
      <c r="A3" s="57" t="s">
        <v>219</v>
      </c>
      <c r="B3" s="36">
        <v>8181</v>
      </c>
      <c r="C3" s="37">
        <v>80.705198103838129</v>
      </c>
      <c r="D3" s="36">
        <v>368808.68292384793</v>
      </c>
      <c r="E3" s="37">
        <v>4532.5849389259156</v>
      </c>
      <c r="F3" s="59"/>
      <c r="G3" s="36">
        <v>8546</v>
      </c>
      <c r="H3" s="37">
        <v>80.300179129440153</v>
      </c>
      <c r="I3" s="36">
        <v>364461.5831968172</v>
      </c>
      <c r="J3" s="37">
        <v>4495.8272342228602</v>
      </c>
      <c r="K3" s="59"/>
      <c r="L3" s="36">
        <f>G3-B3</f>
        <v>365</v>
      </c>
      <c r="M3" s="37">
        <f t="shared" ref="M3:O9" si="0">H3-C3</f>
        <v>-0.40501897439797574</v>
      </c>
      <c r="N3" s="36">
        <f t="shared" si="0"/>
        <v>-4347.0997270307271</v>
      </c>
      <c r="O3" s="37">
        <f t="shared" si="0"/>
        <v>-36.757704703055424</v>
      </c>
      <c r="P3" s="59"/>
      <c r="Q3" s="62">
        <f>((G3/B3)-1)*100</f>
        <v>4.4615572668377901</v>
      </c>
      <c r="R3" s="62">
        <f t="shared" ref="R3:T9" si="1">((H3/C3)-1)*100</f>
        <v>-0.50184992282265029</v>
      </c>
      <c r="S3" s="62">
        <f t="shared" si="1"/>
        <v>-1.1786869258521016</v>
      </c>
      <c r="T3" s="62">
        <f t="shared" si="1"/>
        <v>-0.81096560127047468</v>
      </c>
      <c r="U3"/>
      <c r="V3"/>
      <c r="W3"/>
      <c r="X3"/>
      <c r="Y3"/>
      <c r="Z3"/>
    </row>
    <row r="4" spans="1:26" s="4" customFormat="1" x14ac:dyDescent="0.25">
      <c r="A4" s="3" t="s">
        <v>93</v>
      </c>
      <c r="B4" s="40">
        <v>39</v>
      </c>
      <c r="C4" s="39">
        <v>66.244313542117624</v>
      </c>
      <c r="D4" s="40">
        <v>439509.61538461538</v>
      </c>
      <c r="E4" s="41">
        <v>6406.1506649322755</v>
      </c>
      <c r="F4" s="61"/>
      <c r="G4" s="32">
        <v>40</v>
      </c>
      <c r="H4" s="49">
        <v>63.537886829089665</v>
      </c>
      <c r="I4" s="32">
        <v>417605</v>
      </c>
      <c r="J4" s="48">
        <v>6086.7191367421292</v>
      </c>
      <c r="K4" s="61"/>
      <c r="L4" s="32">
        <f t="shared" ref="L4:L9" si="2">G4-B4</f>
        <v>1</v>
      </c>
      <c r="M4" s="49">
        <f t="shared" si="0"/>
        <v>-2.7064267130279589</v>
      </c>
      <c r="N4" s="32">
        <f t="shared" si="0"/>
        <v>-21904.615384615376</v>
      </c>
      <c r="O4" s="48">
        <f t="shared" si="0"/>
        <v>-319.43152819014631</v>
      </c>
      <c r="P4" s="61"/>
      <c r="Q4" s="63">
        <f t="shared" ref="Q4:Q9" si="3">((G4/B4)-1)*100</f>
        <v>2.564102564102555</v>
      </c>
      <c r="R4" s="63">
        <f t="shared" si="1"/>
        <v>-4.0855230710591268</v>
      </c>
      <c r="S4" s="63">
        <f t="shared" si="1"/>
        <v>-4.983876260692643</v>
      </c>
      <c r="T4" s="63">
        <f t="shared" si="1"/>
        <v>-4.9863255626930059</v>
      </c>
      <c r="U4"/>
      <c r="V4"/>
      <c r="W4"/>
      <c r="X4"/>
      <c r="Y4"/>
      <c r="Z4"/>
    </row>
    <row r="5" spans="1:26" s="4" customFormat="1" x14ac:dyDescent="0.25">
      <c r="A5" s="30" t="s">
        <v>94</v>
      </c>
      <c r="B5" s="44">
        <v>431</v>
      </c>
      <c r="C5" s="43">
        <v>50.73212146053595</v>
      </c>
      <c r="D5" s="44">
        <v>273660.4802784223</v>
      </c>
      <c r="E5" s="45">
        <v>5151.7157741556439</v>
      </c>
      <c r="F5" s="61"/>
      <c r="G5" s="33">
        <v>463</v>
      </c>
      <c r="H5" s="52">
        <v>50.887165909426585</v>
      </c>
      <c r="I5" s="33">
        <v>273578.20950323972</v>
      </c>
      <c r="J5" s="51">
        <v>5135.3505747251729</v>
      </c>
      <c r="K5" s="61"/>
      <c r="L5" s="33">
        <f t="shared" si="2"/>
        <v>32</v>
      </c>
      <c r="M5" s="52">
        <f t="shared" si="0"/>
        <v>0.15504444889063507</v>
      </c>
      <c r="N5" s="33">
        <f t="shared" si="0"/>
        <v>-82.27077518258011</v>
      </c>
      <c r="O5" s="51">
        <f t="shared" si="0"/>
        <v>-16.365199430470966</v>
      </c>
      <c r="P5" s="61"/>
      <c r="Q5" s="64">
        <f t="shared" si="3"/>
        <v>7.4245939675174011</v>
      </c>
      <c r="R5" s="64">
        <f t="shared" si="1"/>
        <v>0.30561396690504949</v>
      </c>
      <c r="S5" s="64">
        <f t="shared" si="1"/>
        <v>-3.0063082217379744E-2</v>
      </c>
      <c r="T5" s="64">
        <f t="shared" si="1"/>
        <v>-0.31766502943678665</v>
      </c>
      <c r="U5"/>
      <c r="V5"/>
      <c r="W5"/>
      <c r="X5"/>
      <c r="Y5"/>
      <c r="Z5"/>
    </row>
    <row r="6" spans="1:26" s="4" customFormat="1" x14ac:dyDescent="0.25">
      <c r="A6" s="3" t="s">
        <v>95</v>
      </c>
      <c r="B6" s="40">
        <v>2432</v>
      </c>
      <c r="C6" s="39">
        <v>64.597607358142312</v>
      </c>
      <c r="D6" s="40">
        <v>321894.76809210528</v>
      </c>
      <c r="E6" s="41">
        <v>4838.1509893309803</v>
      </c>
      <c r="F6" s="61"/>
      <c r="G6" s="32">
        <v>2633</v>
      </c>
      <c r="H6" s="49">
        <v>64.114592211066054</v>
      </c>
      <c r="I6" s="32">
        <v>310450.82719331561</v>
      </c>
      <c r="J6" s="48">
        <v>4728.5946412025978</v>
      </c>
      <c r="K6" s="61"/>
      <c r="L6" s="32">
        <f t="shared" si="2"/>
        <v>201</v>
      </c>
      <c r="M6" s="49">
        <f t="shared" si="0"/>
        <v>-0.4830151470762587</v>
      </c>
      <c r="N6" s="32">
        <f t="shared" si="0"/>
        <v>-11443.940898789675</v>
      </c>
      <c r="O6" s="48">
        <f t="shared" si="0"/>
        <v>-109.55634812838252</v>
      </c>
      <c r="P6" s="61"/>
      <c r="Q6" s="63">
        <f t="shared" si="3"/>
        <v>8.264802631578938</v>
      </c>
      <c r="R6" s="63">
        <f t="shared" si="1"/>
        <v>-0.74772916030515502</v>
      </c>
      <c r="S6" s="63">
        <f t="shared" si="1"/>
        <v>-3.5551807712249528</v>
      </c>
      <c r="T6" s="63">
        <f t="shared" si="1"/>
        <v>-2.2644259836035463</v>
      </c>
      <c r="U6"/>
      <c r="V6"/>
      <c r="W6"/>
      <c r="X6"/>
      <c r="Y6"/>
      <c r="Z6"/>
    </row>
    <row r="7" spans="1:26" s="4" customFormat="1" x14ac:dyDescent="0.25">
      <c r="A7" s="30" t="s">
        <v>96</v>
      </c>
      <c r="B7" s="44">
        <v>4138</v>
      </c>
      <c r="C7" s="43">
        <v>83.720743465264746</v>
      </c>
      <c r="D7" s="44">
        <v>366628.00096665055</v>
      </c>
      <c r="E7" s="45">
        <v>4333.5499449046256</v>
      </c>
      <c r="F7" s="61"/>
      <c r="G7" s="33">
        <v>4280</v>
      </c>
      <c r="H7" s="52">
        <v>83.402154521885095</v>
      </c>
      <c r="I7" s="33">
        <v>366158.67523364484</v>
      </c>
      <c r="J7" s="51">
        <v>4319.5498208137287</v>
      </c>
      <c r="K7" s="61"/>
      <c r="L7" s="33">
        <f t="shared" si="2"/>
        <v>142</v>
      </c>
      <c r="M7" s="52">
        <f t="shared" si="0"/>
        <v>-0.31858894337965182</v>
      </c>
      <c r="N7" s="33">
        <f t="shared" si="0"/>
        <v>-469.32573300570948</v>
      </c>
      <c r="O7" s="51">
        <f t="shared" si="0"/>
        <v>-14.000124090896861</v>
      </c>
      <c r="P7" s="61"/>
      <c r="Q7" s="64">
        <f t="shared" si="3"/>
        <v>3.4316094731754454</v>
      </c>
      <c r="R7" s="64">
        <f t="shared" si="1"/>
        <v>-0.3805376423966278</v>
      </c>
      <c r="S7" s="64">
        <f t="shared" si="1"/>
        <v>-0.12801142623266593</v>
      </c>
      <c r="T7" s="64">
        <f t="shared" si="1"/>
        <v>-0.3230636376386542</v>
      </c>
      <c r="U7"/>
      <c r="V7"/>
      <c r="W7"/>
      <c r="X7"/>
      <c r="Y7"/>
      <c r="Z7"/>
    </row>
    <row r="8" spans="1:26" s="4" customFormat="1" x14ac:dyDescent="0.25">
      <c r="A8" s="3" t="s">
        <v>97</v>
      </c>
      <c r="B8" s="40">
        <v>1088</v>
      </c>
      <c r="C8" s="39">
        <v>111.37430110641898</v>
      </c>
      <c r="D8" s="40">
        <v>477700.96415441175</v>
      </c>
      <c r="E8" s="41">
        <v>4237.8837126763601</v>
      </c>
      <c r="F8" s="61"/>
      <c r="G8" s="32">
        <v>1074</v>
      </c>
      <c r="H8" s="49">
        <v>113.81600908795589</v>
      </c>
      <c r="I8" s="32">
        <v>485156.44413407822</v>
      </c>
      <c r="J8" s="48">
        <v>4234.151506401412</v>
      </c>
      <c r="K8" s="61"/>
      <c r="L8" s="32">
        <f t="shared" si="2"/>
        <v>-14</v>
      </c>
      <c r="M8" s="49">
        <f t="shared" si="0"/>
        <v>2.4417079815369078</v>
      </c>
      <c r="N8" s="32">
        <f t="shared" si="0"/>
        <v>7455.4799796664738</v>
      </c>
      <c r="O8" s="48">
        <f t="shared" si="0"/>
        <v>-3.732206274948112</v>
      </c>
      <c r="P8" s="61"/>
      <c r="Q8" s="63">
        <f t="shared" si="3"/>
        <v>-1.2867647058823484</v>
      </c>
      <c r="R8" s="63">
        <f t="shared" si="1"/>
        <v>2.1923441559501544</v>
      </c>
      <c r="S8" s="63">
        <f t="shared" si="1"/>
        <v>1.5607002160574535</v>
      </c>
      <c r="T8" s="63">
        <f t="shared" si="1"/>
        <v>-8.8067689629711676E-2</v>
      </c>
      <c r="U8"/>
      <c r="V8"/>
      <c r="W8"/>
      <c r="X8"/>
      <c r="Y8"/>
      <c r="Z8"/>
    </row>
    <row r="9" spans="1:26" s="4" customFormat="1" x14ac:dyDescent="0.25">
      <c r="A9" s="30" t="s">
        <v>98</v>
      </c>
      <c r="B9" s="44">
        <v>53</v>
      </c>
      <c r="C9" s="43">
        <v>209.19048965704781</v>
      </c>
      <c r="D9" s="44">
        <v>1178149.0566037735</v>
      </c>
      <c r="E9" s="45">
        <v>5687.1255339527625</v>
      </c>
      <c r="F9" s="61"/>
      <c r="G9" s="33">
        <v>56</v>
      </c>
      <c r="H9" s="52">
        <v>216.60216330538452</v>
      </c>
      <c r="I9" s="33">
        <v>1172921.4285714286</v>
      </c>
      <c r="J9" s="51">
        <v>5618.9610867293022</v>
      </c>
      <c r="K9" s="61"/>
      <c r="L9" s="33">
        <f t="shared" si="2"/>
        <v>3</v>
      </c>
      <c r="M9" s="52">
        <f t="shared" si="0"/>
        <v>7.4116736483367163</v>
      </c>
      <c r="N9" s="33">
        <f t="shared" si="0"/>
        <v>-5227.6280323448591</v>
      </c>
      <c r="O9" s="51">
        <f t="shared" si="0"/>
        <v>-68.164447223460229</v>
      </c>
      <c r="P9" s="61"/>
      <c r="Q9" s="64">
        <f t="shared" si="3"/>
        <v>5.6603773584905648</v>
      </c>
      <c r="R9" s="64">
        <f t="shared" si="1"/>
        <v>3.5430261005113595</v>
      </c>
      <c r="S9" s="64">
        <f t="shared" si="1"/>
        <v>-0.44371533491818216</v>
      </c>
      <c r="T9" s="64">
        <f t="shared" si="1"/>
        <v>-1.1985746897358096</v>
      </c>
      <c r="U9"/>
      <c r="V9"/>
      <c r="W9"/>
      <c r="X9"/>
      <c r="Y9"/>
      <c r="Z9"/>
    </row>
    <row r="10" spans="1:26" x14ac:dyDescent="0.25">
      <c r="F10"/>
      <c r="K10"/>
      <c r="P10"/>
    </row>
    <row r="11" spans="1:26" x14ac:dyDescent="0.25">
      <c r="F11"/>
      <c r="K11"/>
      <c r="P11"/>
    </row>
    <row r="12" spans="1:26" x14ac:dyDescent="0.25">
      <c r="F12"/>
      <c r="K12"/>
      <c r="P12"/>
    </row>
    <row r="13" spans="1:26" x14ac:dyDescent="0.25">
      <c r="F13"/>
      <c r="K13"/>
      <c r="P13"/>
    </row>
    <row r="14" spans="1:26" x14ac:dyDescent="0.25">
      <c r="F14"/>
      <c r="K14"/>
      <c r="P14"/>
    </row>
    <row r="15" spans="1:26" x14ac:dyDescent="0.25">
      <c r="F15"/>
      <c r="K15"/>
      <c r="P15"/>
    </row>
    <row r="16" spans="1:26" x14ac:dyDescent="0.25">
      <c r="F16"/>
      <c r="K16"/>
      <c r="P16"/>
    </row>
    <row r="17" spans="1:26" x14ac:dyDescent="0.25">
      <c r="F17"/>
      <c r="K17"/>
      <c r="P17"/>
    </row>
    <row r="18" spans="1:26" x14ac:dyDescent="0.25">
      <c r="F18"/>
      <c r="K18"/>
      <c r="P18"/>
    </row>
    <row r="19" spans="1:26" x14ac:dyDescent="0.25">
      <c r="F19"/>
      <c r="K19"/>
      <c r="P19"/>
    </row>
    <row r="20" spans="1:26" x14ac:dyDescent="0.25">
      <c r="F20"/>
      <c r="K20"/>
      <c r="P20"/>
    </row>
    <row r="21" spans="1:26" x14ac:dyDescent="0.25">
      <c r="F21"/>
      <c r="K21"/>
      <c r="P21"/>
    </row>
    <row r="22" spans="1:26" ht="63" customHeight="1" x14ac:dyDescent="0.25">
      <c r="F22"/>
      <c r="K22"/>
      <c r="P22"/>
    </row>
    <row r="23" spans="1:26" s="4" customFormat="1" x14ac:dyDescent="0.25">
      <c r="A23" s="5"/>
      <c r="B23" s="5"/>
      <c r="C23" s="5"/>
      <c r="D23" s="5"/>
      <c r="E23" s="5"/>
      <c r="F23" s="27"/>
      <c r="G23"/>
      <c r="H23"/>
      <c r="I23"/>
      <c r="J23"/>
      <c r="K23" s="27"/>
      <c r="L23" s="5"/>
      <c r="M23" s="5"/>
      <c r="N23" s="5"/>
      <c r="O23" s="5"/>
      <c r="P23" s="27"/>
      <c r="Q23" s="5"/>
      <c r="R23" s="5"/>
      <c r="S23" s="5"/>
      <c r="T23" s="5"/>
      <c r="U23"/>
      <c r="V23"/>
      <c r="W23"/>
      <c r="X23"/>
      <c r="Y23"/>
      <c r="Z23"/>
    </row>
    <row r="24" spans="1:26" s="4" customFormat="1" x14ac:dyDescent="0.25">
      <c r="A24" s="5"/>
      <c r="B24" s="5"/>
      <c r="C24" s="5"/>
      <c r="D24" s="5"/>
      <c r="E24" s="5"/>
      <c r="F24" s="27"/>
      <c r="G24"/>
      <c r="H24"/>
      <c r="I24"/>
      <c r="J24"/>
      <c r="K24" s="27"/>
      <c r="L24" s="5"/>
      <c r="M24" s="5"/>
      <c r="N24" s="5"/>
      <c r="O24" s="5"/>
      <c r="P24" s="27"/>
      <c r="Q24" s="5"/>
      <c r="R24" s="5"/>
      <c r="S24" s="5"/>
      <c r="T24" s="5"/>
      <c r="U24"/>
      <c r="V24"/>
      <c r="W24"/>
      <c r="X24"/>
      <c r="Y24"/>
      <c r="Z24"/>
    </row>
    <row r="25" spans="1:26" s="4" customFormat="1" x14ac:dyDescent="0.25">
      <c r="A25" s="5"/>
      <c r="B25" s="5"/>
      <c r="C25" s="5"/>
      <c r="D25" s="5"/>
      <c r="E25" s="5"/>
      <c r="F25" s="27"/>
      <c r="G25" s="5"/>
      <c r="H25" s="5"/>
      <c r="I25" s="5"/>
      <c r="J25" s="5"/>
      <c r="K25" s="27"/>
      <c r="L25" s="5"/>
      <c r="M25" s="5"/>
      <c r="N25" s="5"/>
      <c r="O25" s="5"/>
      <c r="P25" s="27"/>
      <c r="Q25" s="5"/>
      <c r="R25" s="5"/>
      <c r="S25" s="5"/>
      <c r="T25" s="5"/>
      <c r="U25"/>
      <c r="V25"/>
      <c r="W25"/>
      <c r="X25"/>
      <c r="Y25"/>
      <c r="Z25"/>
    </row>
    <row r="26" spans="1:26" s="4" customFormat="1" x14ac:dyDescent="0.25">
      <c r="A26" s="5"/>
      <c r="B26" s="5"/>
      <c r="C26" s="5"/>
      <c r="D26" s="5"/>
      <c r="E26" s="5"/>
      <c r="F26" s="27"/>
      <c r="G26" s="5"/>
      <c r="H26" s="5"/>
      <c r="I26" s="5"/>
      <c r="J26" s="5"/>
      <c r="K26" s="27"/>
      <c r="L26" s="5"/>
      <c r="M26" s="5"/>
      <c r="N26" s="5"/>
      <c r="O26" s="5"/>
      <c r="P26" s="27"/>
      <c r="Q26" s="5"/>
      <c r="R26" s="5"/>
      <c r="S26" s="5"/>
      <c r="T26" s="5"/>
      <c r="U26"/>
      <c r="V26"/>
      <c r="W26"/>
      <c r="X26"/>
      <c r="Y26"/>
      <c r="Z26"/>
    </row>
    <row r="27" spans="1:26" s="4" customFormat="1" x14ac:dyDescent="0.25">
      <c r="A27" s="5"/>
      <c r="B27" s="5"/>
      <c r="C27" s="5"/>
      <c r="D27" s="5"/>
      <c r="E27" s="5"/>
      <c r="F27" s="27"/>
      <c r="G27" s="5"/>
      <c r="H27" s="5"/>
      <c r="I27" s="5"/>
      <c r="J27" s="5"/>
      <c r="K27" s="27"/>
      <c r="L27" s="5"/>
      <c r="M27" s="5"/>
      <c r="N27" s="5"/>
      <c r="O27" s="5"/>
      <c r="P27" s="27"/>
      <c r="Q27" s="5"/>
      <c r="R27" s="5"/>
      <c r="S27" s="5"/>
      <c r="T27" s="5"/>
      <c r="U27"/>
      <c r="V27"/>
      <c r="W27"/>
      <c r="X27"/>
      <c r="Y27"/>
      <c r="Z27"/>
    </row>
    <row r="28" spans="1:26" s="4" customFormat="1" x14ac:dyDescent="0.25">
      <c r="A28" s="5"/>
      <c r="B28" s="5"/>
      <c r="C28" s="5"/>
      <c r="D28" s="5"/>
      <c r="E28" s="5"/>
      <c r="F28" s="27"/>
      <c r="G28" s="5"/>
      <c r="H28" s="5"/>
      <c r="I28" s="5"/>
      <c r="J28" s="5"/>
      <c r="K28" s="27"/>
      <c r="L28" s="5"/>
      <c r="M28" s="5"/>
      <c r="N28" s="5"/>
      <c r="O28" s="5"/>
      <c r="P28" s="27"/>
      <c r="Q28" s="5"/>
      <c r="R28" s="5"/>
      <c r="S28" s="5"/>
      <c r="T28" s="5"/>
      <c r="U28"/>
      <c r="V28"/>
      <c r="W28"/>
      <c r="X28"/>
      <c r="Y28"/>
      <c r="Z28"/>
    </row>
    <row r="29" spans="1:26" s="4" customFormat="1" ht="15" customHeight="1" x14ac:dyDescent="0.25">
      <c r="A29" s="5"/>
      <c r="B29" s="5"/>
      <c r="C29" s="5"/>
      <c r="D29" s="5"/>
      <c r="E29" s="5"/>
      <c r="F29" s="27"/>
      <c r="G29" s="5"/>
      <c r="H29" s="5"/>
      <c r="I29" s="5"/>
      <c r="J29" s="5"/>
      <c r="K29" s="27"/>
      <c r="L29" s="5"/>
      <c r="M29" s="5"/>
      <c r="N29" s="5"/>
      <c r="O29" s="5"/>
      <c r="P29" s="27"/>
      <c r="Q29" s="5"/>
      <c r="R29" s="5"/>
      <c r="S29" s="5"/>
      <c r="T29" s="5"/>
      <c r="U29"/>
      <c r="V29"/>
      <c r="W29"/>
      <c r="X29"/>
      <c r="Y29"/>
      <c r="Z29"/>
    </row>
    <row r="30" spans="1:26" s="4" customFormat="1" x14ac:dyDescent="0.25">
      <c r="A30" s="5"/>
      <c r="B30" s="5"/>
      <c r="C30" s="5"/>
      <c r="D30" s="5"/>
      <c r="E30" s="5"/>
      <c r="F30" s="27"/>
      <c r="G30" s="5"/>
      <c r="H30" s="5"/>
      <c r="I30" s="5"/>
      <c r="J30" s="5"/>
      <c r="K30" s="27"/>
      <c r="L30" s="5"/>
      <c r="M30" s="5"/>
      <c r="N30" s="5"/>
      <c r="O30" s="5"/>
      <c r="P30" s="27"/>
      <c r="Q30" s="5"/>
      <c r="R30" s="5"/>
      <c r="S30" s="5"/>
      <c r="T30" s="5"/>
      <c r="U30"/>
      <c r="V30"/>
      <c r="W30"/>
      <c r="X30"/>
      <c r="Y30"/>
      <c r="Z30"/>
    </row>
    <row r="31" spans="1:26" s="4" customFormat="1" x14ac:dyDescent="0.25">
      <c r="A31" s="5"/>
      <c r="B31" s="5"/>
      <c r="C31" s="5"/>
      <c r="D31" s="5"/>
      <c r="E31" s="5"/>
      <c r="F31" s="27"/>
      <c r="G31" s="5"/>
      <c r="H31" s="5"/>
      <c r="I31" s="5"/>
      <c r="J31" s="5"/>
      <c r="K31" s="27"/>
      <c r="L31" s="5"/>
      <c r="M31" s="5"/>
      <c r="N31" s="5"/>
      <c r="O31" s="5"/>
      <c r="P31" s="27"/>
      <c r="Q31" s="5"/>
      <c r="R31" s="5"/>
      <c r="S31" s="5"/>
      <c r="T31" s="5"/>
      <c r="U31"/>
      <c r="V31"/>
      <c r="W31"/>
      <c r="X31"/>
      <c r="Y31"/>
      <c r="Z31"/>
    </row>
    <row r="32" spans="1:26" s="4" customFormat="1" x14ac:dyDescent="0.25">
      <c r="A32" s="5"/>
      <c r="B32" s="5"/>
      <c r="C32" s="5"/>
      <c r="D32" s="5"/>
      <c r="E32" s="5"/>
      <c r="F32" s="27"/>
      <c r="G32" s="5"/>
      <c r="H32" s="5"/>
      <c r="I32" s="5"/>
      <c r="J32" s="5"/>
      <c r="K32" s="27"/>
      <c r="L32" s="5"/>
      <c r="M32" s="5"/>
      <c r="N32" s="5"/>
      <c r="O32" s="5"/>
      <c r="P32" s="27"/>
      <c r="Q32" s="5"/>
      <c r="R32" s="5"/>
      <c r="S32" s="5"/>
      <c r="T32" s="5"/>
      <c r="U32"/>
      <c r="V32"/>
      <c r="W32"/>
      <c r="X32"/>
      <c r="Y32"/>
      <c r="Z32"/>
    </row>
    <row r="33" spans="1:26" s="4" customFormat="1" x14ac:dyDescent="0.25">
      <c r="A33" s="5"/>
      <c r="B33" s="5"/>
      <c r="C33" s="5"/>
      <c r="D33" s="5"/>
      <c r="E33" s="5"/>
      <c r="F33" s="27"/>
      <c r="G33" s="5"/>
      <c r="H33" s="5"/>
      <c r="I33" s="5"/>
      <c r="J33" s="5"/>
      <c r="K33" s="27"/>
      <c r="L33" s="5"/>
      <c r="M33" s="5"/>
      <c r="N33" s="5"/>
      <c r="O33" s="5"/>
      <c r="P33" s="27"/>
      <c r="Q33" s="5"/>
      <c r="R33" s="5"/>
      <c r="S33" s="5"/>
      <c r="T33" s="5"/>
      <c r="U33"/>
      <c r="V33"/>
      <c r="W33"/>
      <c r="X33"/>
      <c r="Y33"/>
      <c r="Z33"/>
    </row>
    <row r="34" spans="1:26" s="4" customFormat="1" x14ac:dyDescent="0.25">
      <c r="A34" s="5"/>
      <c r="B34" s="5"/>
      <c r="C34" s="5"/>
      <c r="D34" s="5"/>
      <c r="E34" s="5"/>
      <c r="F34" s="27"/>
      <c r="G34" s="5"/>
      <c r="H34" s="5"/>
      <c r="I34" s="5"/>
      <c r="J34" s="5"/>
      <c r="K34" s="27"/>
      <c r="L34" s="5"/>
      <c r="M34" s="5"/>
      <c r="N34" s="5"/>
      <c r="O34" s="5"/>
      <c r="P34" s="27"/>
      <c r="Q34" s="5"/>
      <c r="R34" s="5"/>
      <c r="S34" s="5"/>
      <c r="T34" s="5"/>
      <c r="U34"/>
      <c r="V34"/>
      <c r="W34"/>
      <c r="X34"/>
      <c r="Y34"/>
      <c r="Z34"/>
    </row>
    <row r="35" spans="1:26" s="4" customFormat="1" x14ac:dyDescent="0.25">
      <c r="A35" s="5"/>
      <c r="B35" s="5"/>
      <c r="C35" s="5"/>
      <c r="D35" s="5"/>
      <c r="E35" s="5"/>
      <c r="F35" s="27"/>
      <c r="G35" s="5"/>
      <c r="H35" s="5"/>
      <c r="I35" s="5"/>
      <c r="J35" s="5"/>
      <c r="K35" s="27"/>
      <c r="L35" s="5"/>
      <c r="M35" s="5"/>
      <c r="N35" s="5"/>
      <c r="O35" s="5"/>
      <c r="P35" s="27"/>
      <c r="Q35" s="5"/>
      <c r="R35" s="5"/>
      <c r="S35" s="5"/>
      <c r="T35" s="5"/>
      <c r="U35"/>
      <c r="V35"/>
      <c r="W35"/>
      <c r="X35"/>
      <c r="Y35"/>
      <c r="Z35"/>
    </row>
    <row r="36" spans="1:26" s="4" customFormat="1" x14ac:dyDescent="0.25">
      <c r="A36" s="5"/>
      <c r="B36" s="5"/>
      <c r="C36" s="5"/>
      <c r="D36" s="5"/>
      <c r="E36" s="5"/>
      <c r="F36" s="27"/>
      <c r="G36" s="5"/>
      <c r="H36" s="5"/>
      <c r="I36" s="5"/>
      <c r="J36" s="5"/>
      <c r="K36" s="27"/>
      <c r="L36" s="5"/>
      <c r="M36" s="5"/>
      <c r="N36" s="5"/>
      <c r="O36" s="5"/>
      <c r="P36" s="27"/>
      <c r="Q36" s="5"/>
      <c r="R36" s="5"/>
      <c r="S36" s="5"/>
      <c r="T36" s="5"/>
      <c r="U36"/>
      <c r="V36"/>
      <c r="W36"/>
      <c r="X36"/>
      <c r="Y36"/>
      <c r="Z36"/>
    </row>
    <row r="37" spans="1:26" s="4" customFormat="1" x14ac:dyDescent="0.25">
      <c r="A37" s="5"/>
      <c r="B37" s="5"/>
      <c r="C37" s="5"/>
      <c r="D37" s="5"/>
      <c r="E37" s="5"/>
      <c r="F37" s="27"/>
      <c r="G37" s="5"/>
      <c r="H37" s="5"/>
      <c r="I37" s="5"/>
      <c r="J37" s="5"/>
      <c r="K37" s="27"/>
      <c r="L37" s="5"/>
      <c r="M37" s="5"/>
      <c r="N37" s="5"/>
      <c r="O37" s="5"/>
      <c r="P37" s="27"/>
      <c r="Q37" s="5"/>
      <c r="R37" s="5"/>
      <c r="S37" s="5"/>
      <c r="T37" s="5"/>
      <c r="U37"/>
      <c r="V37"/>
      <c r="W37"/>
      <c r="X37"/>
      <c r="Y37"/>
      <c r="Z37"/>
    </row>
    <row r="38" spans="1:26" s="4" customFormat="1" x14ac:dyDescent="0.25">
      <c r="A38" s="5"/>
      <c r="B38" s="5"/>
      <c r="C38" s="5"/>
      <c r="D38" s="5"/>
      <c r="E38" s="5"/>
      <c r="F38" s="27"/>
      <c r="G38" s="5"/>
      <c r="H38" s="5"/>
      <c r="I38" s="5"/>
      <c r="J38" s="5"/>
      <c r="K38" s="27"/>
      <c r="L38" s="5"/>
      <c r="M38" s="5"/>
      <c r="N38" s="5"/>
      <c r="O38" s="5"/>
      <c r="P38" s="27"/>
      <c r="Q38" s="5"/>
      <c r="R38" s="5"/>
      <c r="S38" s="5"/>
      <c r="T38" s="5"/>
      <c r="U38"/>
      <c r="V38"/>
      <c r="W38"/>
      <c r="X38"/>
      <c r="Y38"/>
      <c r="Z38"/>
    </row>
    <row r="39" spans="1:26" s="4" customFormat="1" x14ac:dyDescent="0.25">
      <c r="A39" s="5"/>
      <c r="B39" s="5"/>
      <c r="C39" s="5"/>
      <c r="D39" s="5"/>
      <c r="E39" s="5"/>
      <c r="F39" s="27"/>
      <c r="G39" s="5"/>
      <c r="H39" s="5"/>
      <c r="I39" s="5"/>
      <c r="J39" s="5"/>
      <c r="K39" s="27"/>
      <c r="L39" s="5"/>
      <c r="M39" s="5"/>
      <c r="N39" s="5"/>
      <c r="O39" s="5"/>
      <c r="P39" s="27"/>
      <c r="Q39" s="5"/>
      <c r="R39" s="5"/>
      <c r="S39" s="5"/>
      <c r="T39" s="5"/>
      <c r="U39"/>
      <c r="V39"/>
      <c r="W39"/>
      <c r="X39"/>
      <c r="Y39"/>
      <c r="Z39"/>
    </row>
    <row r="40" spans="1:26" s="4" customFormat="1" x14ac:dyDescent="0.25">
      <c r="A40" s="5"/>
      <c r="B40" s="5"/>
      <c r="C40" s="5"/>
      <c r="D40" s="5"/>
      <c r="E40" s="5"/>
      <c r="F40" s="27"/>
      <c r="G40" s="5"/>
      <c r="H40" s="5"/>
      <c r="I40" s="5"/>
      <c r="J40" s="5"/>
      <c r="K40" s="27"/>
      <c r="L40" s="5"/>
      <c r="M40" s="5"/>
      <c r="N40" s="5"/>
      <c r="O40" s="5"/>
      <c r="P40" s="27"/>
      <c r="Q40" s="5"/>
      <c r="R40" s="5"/>
      <c r="S40" s="5"/>
      <c r="T40" s="5"/>
      <c r="U40"/>
      <c r="V40"/>
      <c r="W40"/>
      <c r="X40"/>
      <c r="Y40"/>
      <c r="Z40"/>
    </row>
    <row r="41" spans="1:26" s="4" customFormat="1" x14ac:dyDescent="0.25">
      <c r="A41" s="5"/>
      <c r="B41" s="5"/>
      <c r="C41" s="5"/>
      <c r="D41" s="5"/>
      <c r="E41" s="5"/>
      <c r="F41" s="27"/>
      <c r="G41" s="5"/>
      <c r="H41" s="5"/>
      <c r="I41" s="5"/>
      <c r="J41" s="5"/>
      <c r="K41" s="27"/>
      <c r="L41" s="5"/>
      <c r="M41" s="5"/>
      <c r="N41" s="5"/>
      <c r="O41" s="5"/>
      <c r="P41" s="27"/>
      <c r="Q41" s="5"/>
      <c r="R41" s="5"/>
      <c r="S41" s="5"/>
      <c r="T41" s="5"/>
      <c r="U41"/>
      <c r="V41"/>
      <c r="W41"/>
      <c r="X41"/>
      <c r="Y41"/>
      <c r="Z41"/>
    </row>
    <row r="42" spans="1:26" s="4" customFormat="1" x14ac:dyDescent="0.25">
      <c r="A42" s="5"/>
      <c r="B42" s="5"/>
      <c r="C42" s="5"/>
      <c r="D42" s="5"/>
      <c r="E42" s="5"/>
      <c r="F42" s="27"/>
      <c r="G42" s="5"/>
      <c r="H42" s="5"/>
      <c r="I42" s="5"/>
      <c r="J42" s="5"/>
      <c r="K42" s="27"/>
      <c r="L42" s="5"/>
      <c r="M42" s="5"/>
      <c r="N42" s="5"/>
      <c r="O42" s="5"/>
      <c r="P42" s="27"/>
      <c r="Q42" s="5"/>
      <c r="R42" s="5"/>
      <c r="S42" s="5"/>
      <c r="T42" s="5"/>
      <c r="U42"/>
      <c r="V42"/>
      <c r="W42"/>
      <c r="X42"/>
      <c r="Y42"/>
      <c r="Z42"/>
    </row>
    <row r="43" spans="1:26" s="4" customFormat="1" x14ac:dyDescent="0.25">
      <c r="A43" s="5"/>
      <c r="B43" s="5"/>
      <c r="C43" s="5"/>
      <c r="D43" s="5"/>
      <c r="E43" s="5"/>
      <c r="F43" s="27"/>
      <c r="G43" s="5"/>
      <c r="H43" s="5"/>
      <c r="I43" s="5"/>
      <c r="J43" s="5"/>
      <c r="K43" s="27"/>
      <c r="L43" s="5"/>
      <c r="M43" s="5"/>
      <c r="N43" s="5"/>
      <c r="O43" s="5"/>
      <c r="P43" s="27"/>
      <c r="Q43" s="5"/>
      <c r="R43" s="5"/>
      <c r="S43" s="5"/>
      <c r="T43" s="5"/>
      <c r="U43"/>
      <c r="V43"/>
      <c r="W43"/>
      <c r="X43"/>
      <c r="Y43"/>
      <c r="Z43"/>
    </row>
    <row r="44" spans="1:26" s="4" customFormat="1" x14ac:dyDescent="0.25">
      <c r="A44" s="5"/>
      <c r="B44" s="5"/>
      <c r="C44" s="5"/>
      <c r="D44" s="5"/>
      <c r="E44" s="5"/>
      <c r="F44" s="27"/>
      <c r="G44" s="5"/>
      <c r="H44" s="5"/>
      <c r="I44" s="5"/>
      <c r="J44" s="5"/>
      <c r="K44" s="27"/>
      <c r="L44" s="5"/>
      <c r="M44" s="5"/>
      <c r="N44" s="5"/>
      <c r="O44" s="5"/>
      <c r="P44" s="27"/>
      <c r="Q44" s="5"/>
      <c r="R44" s="5"/>
      <c r="S44" s="5"/>
      <c r="T44" s="5"/>
      <c r="U44"/>
      <c r="V44"/>
      <c r="W44"/>
      <c r="X44"/>
      <c r="Y44"/>
      <c r="Z44"/>
    </row>
    <row r="45" spans="1:26" s="4" customFormat="1" x14ac:dyDescent="0.25">
      <c r="A45" s="5"/>
      <c r="B45" s="5"/>
      <c r="C45" s="5"/>
      <c r="D45" s="5"/>
      <c r="E45" s="5"/>
      <c r="F45" s="27"/>
      <c r="G45" s="5"/>
      <c r="H45" s="5"/>
      <c r="I45" s="5"/>
      <c r="J45" s="5"/>
      <c r="K45" s="27"/>
      <c r="L45" s="5"/>
      <c r="M45" s="5"/>
      <c r="N45" s="5"/>
      <c r="O45" s="5"/>
      <c r="P45" s="27"/>
      <c r="Q45" s="5"/>
      <c r="R45" s="5"/>
      <c r="S45" s="5"/>
      <c r="T45" s="5"/>
      <c r="U45"/>
      <c r="V45"/>
      <c r="W45"/>
      <c r="X45"/>
      <c r="Y45"/>
      <c r="Z45"/>
    </row>
    <row r="46" spans="1:26" s="4" customFormat="1" x14ac:dyDescent="0.25">
      <c r="A46" s="5"/>
      <c r="B46" s="5"/>
      <c r="C46" s="5"/>
      <c r="D46" s="5"/>
      <c r="E46" s="5"/>
      <c r="F46" s="27"/>
      <c r="G46" s="5"/>
      <c r="H46" s="5"/>
      <c r="I46" s="5"/>
      <c r="J46" s="5"/>
      <c r="K46" s="27"/>
      <c r="L46" s="5"/>
      <c r="M46" s="5"/>
      <c r="N46" s="5"/>
      <c r="O46" s="5"/>
      <c r="P46" s="27"/>
      <c r="Q46" s="5"/>
      <c r="R46" s="5"/>
      <c r="S46" s="5"/>
      <c r="T46" s="5"/>
      <c r="U46"/>
      <c r="V46"/>
      <c r="W46"/>
      <c r="X46"/>
      <c r="Y46"/>
      <c r="Z46"/>
    </row>
    <row r="47" spans="1:26" s="4" customFormat="1" x14ac:dyDescent="0.25">
      <c r="A47" s="5"/>
      <c r="B47" s="5"/>
      <c r="C47" s="5"/>
      <c r="D47" s="5"/>
      <c r="E47" s="5"/>
      <c r="F47" s="27"/>
      <c r="G47" s="5"/>
      <c r="H47" s="5"/>
      <c r="I47" s="5"/>
      <c r="J47" s="5"/>
      <c r="K47" s="27"/>
      <c r="L47" s="5"/>
      <c r="M47" s="5"/>
      <c r="N47" s="5"/>
      <c r="O47" s="5"/>
      <c r="P47" s="27"/>
      <c r="Q47" s="5"/>
      <c r="R47" s="5"/>
      <c r="S47" s="5"/>
      <c r="T47" s="5"/>
      <c r="U47"/>
      <c r="V47"/>
      <c r="W47"/>
      <c r="X47"/>
      <c r="Y47"/>
      <c r="Z47"/>
    </row>
    <row r="48" spans="1:26" s="4" customFormat="1" x14ac:dyDescent="0.25">
      <c r="A48" s="5"/>
      <c r="B48" s="5"/>
      <c r="C48" s="5"/>
      <c r="D48" s="5"/>
      <c r="E48" s="5"/>
      <c r="F48" s="27"/>
      <c r="G48" s="5"/>
      <c r="H48" s="5"/>
      <c r="I48" s="5"/>
      <c r="J48" s="5"/>
      <c r="K48" s="27"/>
      <c r="L48" s="5"/>
      <c r="M48" s="5"/>
      <c r="N48" s="5"/>
      <c r="O48" s="5"/>
      <c r="P48" s="27"/>
      <c r="Q48" s="5"/>
      <c r="R48" s="5"/>
      <c r="S48" s="5"/>
      <c r="T48" s="5"/>
      <c r="U48"/>
      <c r="V48"/>
      <c r="W48"/>
      <c r="X48"/>
      <c r="Y48"/>
      <c r="Z48"/>
    </row>
    <row r="49" spans="1:26" s="4" customFormat="1" x14ac:dyDescent="0.25">
      <c r="A49" s="5"/>
      <c r="B49" s="5"/>
      <c r="C49" s="5"/>
      <c r="D49" s="5"/>
      <c r="E49" s="5"/>
      <c r="F49" s="27"/>
      <c r="G49" s="5"/>
      <c r="H49" s="5"/>
      <c r="I49" s="5"/>
      <c r="J49" s="5"/>
      <c r="K49" s="27"/>
      <c r="L49" s="5"/>
      <c r="M49" s="5"/>
      <c r="N49" s="5"/>
      <c r="O49" s="5"/>
      <c r="P49" s="27"/>
      <c r="Q49" s="5"/>
      <c r="R49" s="5"/>
      <c r="S49" s="5"/>
      <c r="T49" s="5"/>
      <c r="U49"/>
      <c r="V49"/>
      <c r="W49"/>
      <c r="X49"/>
      <c r="Y49"/>
      <c r="Z49"/>
    </row>
    <row r="50" spans="1:26" s="4" customFormat="1" x14ac:dyDescent="0.25">
      <c r="A50" s="5"/>
      <c r="B50" s="5"/>
      <c r="C50" s="5"/>
      <c r="D50" s="5"/>
      <c r="E50" s="5"/>
      <c r="F50" s="27"/>
      <c r="G50" s="5"/>
      <c r="H50" s="5"/>
      <c r="I50" s="5"/>
      <c r="J50" s="5"/>
      <c r="K50" s="27"/>
      <c r="L50" s="5"/>
      <c r="M50" s="5"/>
      <c r="N50" s="5"/>
      <c r="O50" s="5"/>
      <c r="P50" s="27"/>
      <c r="Q50" s="5"/>
      <c r="R50" s="5"/>
      <c r="S50" s="5"/>
      <c r="T50" s="5"/>
      <c r="U50"/>
      <c r="V50"/>
      <c r="W50"/>
      <c r="X50"/>
      <c r="Y50"/>
      <c r="Z50"/>
    </row>
    <row r="51" spans="1:26" s="4" customFormat="1" x14ac:dyDescent="0.25">
      <c r="A51" s="5"/>
      <c r="B51" s="5"/>
      <c r="C51" s="5"/>
      <c r="D51" s="5"/>
      <c r="E51" s="5"/>
      <c r="F51" s="27"/>
      <c r="G51" s="5"/>
      <c r="H51" s="5"/>
      <c r="I51" s="5"/>
      <c r="J51" s="5"/>
      <c r="K51" s="27"/>
      <c r="L51" s="5"/>
      <c r="M51" s="5"/>
      <c r="N51" s="5"/>
      <c r="O51" s="5"/>
      <c r="P51" s="27"/>
      <c r="Q51" s="5"/>
      <c r="R51" s="5"/>
      <c r="S51" s="5"/>
      <c r="T51" s="5"/>
      <c r="U51"/>
      <c r="V51"/>
      <c r="W51"/>
      <c r="X51"/>
      <c r="Y51"/>
      <c r="Z51"/>
    </row>
    <row r="52" spans="1:26" s="4" customFormat="1" x14ac:dyDescent="0.25">
      <c r="A52" s="5"/>
      <c r="B52" s="5"/>
      <c r="C52" s="5"/>
      <c r="D52" s="5"/>
      <c r="E52" s="5"/>
      <c r="F52" s="27"/>
      <c r="G52" s="5"/>
      <c r="H52" s="5"/>
      <c r="I52" s="5"/>
      <c r="J52" s="5"/>
      <c r="K52" s="27"/>
      <c r="L52" s="5"/>
      <c r="M52" s="5"/>
      <c r="N52" s="5"/>
      <c r="O52" s="5"/>
      <c r="P52" s="27"/>
      <c r="Q52" s="5"/>
      <c r="R52" s="5"/>
      <c r="S52" s="5"/>
      <c r="T52" s="5"/>
      <c r="U52"/>
      <c r="V52"/>
      <c r="W52"/>
      <c r="X52"/>
      <c r="Y52"/>
      <c r="Z52"/>
    </row>
    <row r="53" spans="1:26" s="4" customFormat="1" x14ac:dyDescent="0.25">
      <c r="A53" s="5"/>
      <c r="B53" s="5"/>
      <c r="C53" s="5"/>
      <c r="D53" s="5"/>
      <c r="E53" s="5"/>
      <c r="F53" s="27"/>
      <c r="G53" s="5"/>
      <c r="H53" s="5"/>
      <c r="I53" s="5"/>
      <c r="J53" s="5"/>
      <c r="K53" s="27"/>
      <c r="L53" s="5"/>
      <c r="M53" s="5"/>
      <c r="N53" s="5"/>
      <c r="O53" s="5"/>
      <c r="P53" s="27"/>
      <c r="Q53" s="5"/>
      <c r="R53" s="5"/>
      <c r="S53" s="5"/>
      <c r="T53" s="5"/>
      <c r="U53"/>
      <c r="V53"/>
      <c r="W53"/>
      <c r="X53"/>
      <c r="Y53"/>
      <c r="Z53"/>
    </row>
    <row r="54" spans="1:26" s="4" customFormat="1" x14ac:dyDescent="0.25">
      <c r="A54" s="5"/>
      <c r="B54" s="5"/>
      <c r="C54" s="5"/>
      <c r="D54" s="5"/>
      <c r="E54" s="5"/>
      <c r="F54" s="27"/>
      <c r="G54" s="5"/>
      <c r="H54" s="5"/>
      <c r="I54" s="5"/>
      <c r="J54" s="5"/>
      <c r="K54" s="27"/>
      <c r="L54" s="5"/>
      <c r="M54" s="5"/>
      <c r="N54" s="5"/>
      <c r="O54" s="5"/>
      <c r="P54" s="27"/>
      <c r="Q54" s="5"/>
      <c r="R54" s="5"/>
      <c r="S54" s="5"/>
      <c r="T54" s="5"/>
      <c r="U54"/>
      <c r="V54"/>
      <c r="W54"/>
      <c r="X54"/>
      <c r="Y54"/>
      <c r="Z54"/>
    </row>
    <row r="55" spans="1:26" s="4" customFormat="1" x14ac:dyDescent="0.25">
      <c r="A55" s="5"/>
      <c r="B55" s="5"/>
      <c r="C55" s="5"/>
      <c r="D55" s="5"/>
      <c r="E55" s="5"/>
      <c r="F55" s="27"/>
      <c r="G55" s="5"/>
      <c r="H55" s="5"/>
      <c r="I55" s="5"/>
      <c r="J55" s="5"/>
      <c r="K55" s="27"/>
      <c r="L55" s="5"/>
      <c r="M55" s="5"/>
      <c r="N55" s="5"/>
      <c r="O55" s="5"/>
      <c r="P55" s="27"/>
      <c r="Q55" s="5"/>
      <c r="R55" s="5"/>
      <c r="S55" s="5"/>
      <c r="T55" s="5"/>
      <c r="U55"/>
      <c r="V55"/>
      <c r="W55"/>
      <c r="X55"/>
      <c r="Y55"/>
      <c r="Z55"/>
    </row>
    <row r="56" spans="1:26" s="4" customFormat="1" x14ac:dyDescent="0.25">
      <c r="A56" s="5"/>
      <c r="B56" s="5"/>
      <c r="C56" s="5"/>
      <c r="D56" s="5"/>
      <c r="E56" s="5"/>
      <c r="F56" s="27"/>
      <c r="G56" s="5"/>
      <c r="H56" s="5"/>
      <c r="I56" s="5"/>
      <c r="J56" s="5"/>
      <c r="K56" s="27"/>
      <c r="L56" s="5"/>
      <c r="M56" s="5"/>
      <c r="N56" s="5"/>
      <c r="O56" s="5"/>
      <c r="P56" s="27"/>
      <c r="Q56" s="5"/>
      <c r="R56" s="5"/>
      <c r="S56" s="5"/>
      <c r="T56" s="5"/>
      <c r="U56"/>
      <c r="V56"/>
      <c r="W56"/>
      <c r="X56"/>
      <c r="Y56"/>
      <c r="Z56"/>
    </row>
    <row r="57" spans="1:26" s="4" customFormat="1" x14ac:dyDescent="0.25">
      <c r="A57" s="5"/>
      <c r="B57" s="5"/>
      <c r="C57" s="5"/>
      <c r="D57" s="5"/>
      <c r="E57" s="5"/>
      <c r="F57" s="27"/>
      <c r="G57" s="5"/>
      <c r="H57" s="5"/>
      <c r="I57" s="5"/>
      <c r="J57" s="5"/>
      <c r="K57" s="27"/>
      <c r="L57" s="5"/>
      <c r="M57" s="5"/>
      <c r="N57" s="5"/>
      <c r="O57" s="5"/>
      <c r="P57" s="27"/>
      <c r="Q57" s="5"/>
      <c r="R57" s="5"/>
      <c r="S57" s="5"/>
      <c r="T57" s="5"/>
      <c r="U57"/>
      <c r="V57"/>
      <c r="W57"/>
      <c r="X57"/>
      <c r="Y57"/>
      <c r="Z57"/>
    </row>
    <row r="58" spans="1:26" s="4" customFormat="1" x14ac:dyDescent="0.25">
      <c r="A58" s="5"/>
      <c r="B58" s="5"/>
      <c r="C58" s="5"/>
      <c r="D58" s="5"/>
      <c r="E58" s="5"/>
      <c r="F58" s="27"/>
      <c r="G58" s="5"/>
      <c r="H58" s="5"/>
      <c r="I58" s="5"/>
      <c r="J58" s="5"/>
      <c r="K58" s="27"/>
      <c r="L58" s="5"/>
      <c r="M58" s="5"/>
      <c r="N58" s="5"/>
      <c r="O58" s="5"/>
      <c r="P58" s="27"/>
      <c r="Q58" s="5"/>
      <c r="R58" s="5"/>
      <c r="S58" s="5"/>
      <c r="T58" s="5"/>
      <c r="U58"/>
      <c r="V58"/>
      <c r="W58"/>
      <c r="X58"/>
      <c r="Y58"/>
      <c r="Z58"/>
    </row>
    <row r="59" spans="1:26" s="4" customFormat="1" x14ac:dyDescent="0.25">
      <c r="A59" s="5"/>
      <c r="B59" s="5"/>
      <c r="C59" s="5"/>
      <c r="D59" s="5"/>
      <c r="E59" s="5"/>
      <c r="F59" s="27"/>
      <c r="G59" s="5"/>
      <c r="H59" s="5"/>
      <c r="I59" s="5"/>
      <c r="J59" s="5"/>
      <c r="K59" s="27"/>
      <c r="L59" s="5"/>
      <c r="M59" s="5"/>
      <c r="N59" s="5"/>
      <c r="O59" s="5"/>
      <c r="P59" s="27"/>
      <c r="Q59" s="5"/>
      <c r="R59" s="5"/>
      <c r="S59" s="5"/>
      <c r="T59" s="5"/>
      <c r="U59"/>
      <c r="V59"/>
      <c r="W59"/>
      <c r="X59"/>
      <c r="Y59"/>
      <c r="Z59"/>
    </row>
    <row r="60" spans="1:26" s="4" customFormat="1" x14ac:dyDescent="0.25">
      <c r="A60" s="5"/>
      <c r="B60" s="5"/>
      <c r="C60" s="5"/>
      <c r="D60" s="5"/>
      <c r="E60" s="5"/>
      <c r="F60" s="27"/>
      <c r="G60" s="5"/>
      <c r="H60" s="5"/>
      <c r="I60" s="5"/>
      <c r="J60" s="5"/>
      <c r="K60" s="27"/>
      <c r="L60" s="5"/>
      <c r="M60" s="5"/>
      <c r="N60" s="5"/>
      <c r="O60" s="5"/>
      <c r="P60" s="27"/>
      <c r="Q60" s="5"/>
      <c r="R60" s="5"/>
      <c r="S60" s="5"/>
      <c r="T60" s="5"/>
      <c r="U60"/>
      <c r="V60"/>
      <c r="W60"/>
      <c r="X60"/>
      <c r="Y60"/>
      <c r="Z60"/>
    </row>
    <row r="61" spans="1:26" s="4" customFormat="1" x14ac:dyDescent="0.25">
      <c r="A61" s="5"/>
      <c r="B61" s="5"/>
      <c r="C61" s="5"/>
      <c r="D61" s="5"/>
      <c r="E61" s="5"/>
      <c r="F61" s="27"/>
      <c r="G61" s="5"/>
      <c r="H61" s="5"/>
      <c r="I61" s="5"/>
      <c r="J61" s="5"/>
      <c r="K61" s="27"/>
      <c r="L61" s="5"/>
      <c r="M61" s="5"/>
      <c r="N61" s="5"/>
      <c r="O61" s="5"/>
      <c r="P61" s="27"/>
      <c r="Q61" s="5"/>
      <c r="R61" s="5"/>
      <c r="S61" s="5"/>
      <c r="T61" s="5"/>
      <c r="U61"/>
      <c r="V61"/>
      <c r="W61"/>
      <c r="X61"/>
      <c r="Y61"/>
      <c r="Z61"/>
    </row>
    <row r="62" spans="1:26" s="4" customFormat="1" x14ac:dyDescent="0.25">
      <c r="A62" s="5"/>
      <c r="B62" s="5"/>
      <c r="C62" s="5"/>
      <c r="D62" s="5"/>
      <c r="E62" s="5"/>
      <c r="F62" s="27"/>
      <c r="G62" s="5"/>
      <c r="H62" s="5"/>
      <c r="I62" s="5"/>
      <c r="J62" s="5"/>
      <c r="K62" s="27"/>
      <c r="L62" s="5"/>
      <c r="M62" s="5"/>
      <c r="N62" s="5"/>
      <c r="O62" s="5"/>
      <c r="P62" s="27"/>
      <c r="Q62" s="5"/>
      <c r="R62" s="5"/>
      <c r="S62" s="5"/>
      <c r="T62" s="5"/>
      <c r="U62"/>
      <c r="V62"/>
      <c r="W62"/>
      <c r="X62"/>
      <c r="Y62"/>
      <c r="Z62"/>
    </row>
    <row r="63" spans="1:26" s="4" customFormat="1" ht="15" customHeight="1" x14ac:dyDescent="0.25">
      <c r="A63" s="5"/>
      <c r="B63" s="5"/>
      <c r="C63" s="5"/>
      <c r="D63" s="5"/>
      <c r="E63" s="5"/>
      <c r="F63" s="27"/>
      <c r="G63" s="5"/>
      <c r="H63" s="5"/>
      <c r="I63" s="5"/>
      <c r="J63" s="5"/>
      <c r="K63" s="27"/>
      <c r="L63" s="5"/>
      <c r="M63" s="5"/>
      <c r="N63" s="5"/>
      <c r="O63" s="5"/>
      <c r="P63" s="27"/>
      <c r="Q63" s="5"/>
      <c r="R63" s="5"/>
      <c r="S63" s="5"/>
      <c r="T63" s="5"/>
      <c r="U63"/>
      <c r="V63"/>
      <c r="W63"/>
      <c r="X63"/>
      <c r="Y63"/>
      <c r="Z63"/>
    </row>
    <row r="64" spans="1:26" x14ac:dyDescent="0.25">
      <c r="A64" s="5"/>
      <c r="B64" s="5"/>
      <c r="C64" s="5"/>
      <c r="D64" s="5"/>
      <c r="E64" s="5"/>
      <c r="F64" s="27"/>
      <c r="G64" s="5"/>
      <c r="H64" s="5"/>
      <c r="I64" s="5"/>
      <c r="J64" s="5"/>
      <c r="K64" s="27"/>
      <c r="L64" s="5"/>
      <c r="M64" s="5"/>
      <c r="N64" s="5"/>
      <c r="O64" s="5"/>
      <c r="P64" s="27"/>
      <c r="Q64" s="5"/>
      <c r="R64" s="5"/>
      <c r="S64" s="5"/>
      <c r="T64" s="5"/>
    </row>
    <row r="65" spans="1:20" x14ac:dyDescent="0.25">
      <c r="A65" s="5"/>
      <c r="B65" s="5"/>
      <c r="C65" s="5"/>
      <c r="D65" s="5"/>
      <c r="E65" s="5"/>
      <c r="F65" s="27"/>
      <c r="G65" s="5"/>
      <c r="H65" s="5"/>
      <c r="I65" s="5"/>
      <c r="J65" s="5"/>
      <c r="K65" s="27"/>
      <c r="L65" s="5"/>
      <c r="M65" s="5"/>
      <c r="N65" s="5"/>
      <c r="O65" s="5"/>
      <c r="P65" s="27"/>
      <c r="Q65" s="5"/>
      <c r="R65" s="5"/>
      <c r="S65" s="5"/>
      <c r="T65" s="5"/>
    </row>
    <row r="66" spans="1:20" x14ac:dyDescent="0.25">
      <c r="A66" s="5"/>
      <c r="B66" s="5"/>
      <c r="C66" s="5"/>
      <c r="D66" s="5"/>
      <c r="E66" s="5"/>
      <c r="F66" s="27"/>
      <c r="G66" s="5"/>
      <c r="H66" s="5"/>
      <c r="I66" s="5"/>
      <c r="J66" s="5"/>
      <c r="K66" s="27"/>
      <c r="L66" s="5"/>
      <c r="M66" s="5"/>
      <c r="N66" s="5"/>
      <c r="O66" s="5"/>
      <c r="P66" s="27"/>
      <c r="Q66" s="5"/>
      <c r="R66" s="5"/>
      <c r="S66" s="5"/>
      <c r="T66" s="5"/>
    </row>
    <row r="67" spans="1:20" x14ac:dyDescent="0.25">
      <c r="A67" s="5"/>
      <c r="B67" s="5"/>
      <c r="C67" s="5"/>
      <c r="D67" s="5"/>
      <c r="E67" s="5"/>
      <c r="F67" s="27"/>
      <c r="G67" s="5"/>
      <c r="H67" s="5"/>
      <c r="I67" s="5"/>
      <c r="J67" s="5"/>
      <c r="K67" s="27"/>
      <c r="L67" s="5"/>
      <c r="M67" s="5"/>
      <c r="N67" s="5"/>
      <c r="O67" s="5"/>
      <c r="P67" s="27"/>
      <c r="Q67" s="5"/>
      <c r="R67" s="5"/>
      <c r="S67" s="5"/>
      <c r="T67" s="5"/>
    </row>
    <row r="68" spans="1:20" x14ac:dyDescent="0.25">
      <c r="A68" s="5"/>
      <c r="B68" s="5"/>
      <c r="C68" s="5"/>
      <c r="D68" s="5"/>
      <c r="E68" s="5"/>
      <c r="F68" s="27"/>
      <c r="G68" s="5"/>
      <c r="H68" s="5"/>
      <c r="I68" s="5"/>
      <c r="J68" s="5"/>
      <c r="K68" s="27"/>
      <c r="L68" s="5"/>
      <c r="M68" s="5"/>
      <c r="N68" s="5"/>
      <c r="O68" s="5"/>
      <c r="P68" s="27"/>
      <c r="Q68" s="5"/>
      <c r="R68" s="5"/>
      <c r="S68" s="5"/>
      <c r="T68" s="5"/>
    </row>
    <row r="69" spans="1:20" x14ac:dyDescent="0.25">
      <c r="A69" s="5"/>
      <c r="B69" s="5"/>
      <c r="C69" s="5"/>
      <c r="D69" s="5"/>
      <c r="E69" s="5"/>
      <c r="F69" s="27"/>
      <c r="G69" s="5"/>
      <c r="H69" s="5"/>
      <c r="I69" s="5"/>
      <c r="J69" s="5"/>
      <c r="K69" s="27"/>
      <c r="L69" s="5"/>
      <c r="M69" s="5"/>
      <c r="N69" s="5"/>
      <c r="O69" s="5"/>
      <c r="P69" s="27"/>
      <c r="Q69" s="5"/>
      <c r="R69" s="5"/>
      <c r="S69" s="5"/>
      <c r="T69" s="5"/>
    </row>
    <row r="70" spans="1:20" x14ac:dyDescent="0.25">
      <c r="A70" s="5"/>
      <c r="B70" s="5"/>
      <c r="C70" s="5"/>
      <c r="D70" s="5"/>
      <c r="E70" s="5"/>
      <c r="F70" s="27"/>
      <c r="G70" s="5"/>
      <c r="H70" s="5"/>
      <c r="I70" s="5"/>
      <c r="J70" s="5"/>
      <c r="K70" s="27"/>
      <c r="L70" s="5"/>
      <c r="M70" s="5"/>
      <c r="N70" s="5"/>
      <c r="O70" s="5"/>
      <c r="P70" s="27"/>
      <c r="Q70" s="5"/>
      <c r="R70" s="5"/>
      <c r="S70" s="5"/>
      <c r="T70" s="5"/>
    </row>
    <row r="71" spans="1:20" x14ac:dyDescent="0.25">
      <c r="A71" s="5"/>
      <c r="B71" s="5"/>
      <c r="C71" s="5"/>
      <c r="D71" s="5"/>
      <c r="E71" s="5"/>
      <c r="F71" s="27"/>
      <c r="G71" s="5"/>
      <c r="H71" s="5"/>
      <c r="I71" s="5"/>
      <c r="J71" s="5"/>
      <c r="K71" s="27"/>
      <c r="L71" s="5"/>
      <c r="M71" s="5"/>
      <c r="N71" s="5"/>
      <c r="O71" s="5"/>
      <c r="P71" s="27"/>
      <c r="Q71" s="5"/>
      <c r="R71" s="5"/>
      <c r="S71" s="5"/>
      <c r="T71" s="5"/>
    </row>
    <row r="72" spans="1:20" x14ac:dyDescent="0.25">
      <c r="A72" s="5"/>
      <c r="B72" s="5"/>
      <c r="C72" s="5"/>
      <c r="D72" s="5"/>
      <c r="E72" s="5"/>
      <c r="F72" s="27"/>
      <c r="G72" s="5"/>
      <c r="H72" s="5"/>
      <c r="I72" s="5"/>
      <c r="J72" s="5"/>
      <c r="K72" s="27"/>
      <c r="L72" s="5"/>
      <c r="M72" s="5"/>
      <c r="N72" s="5"/>
      <c r="O72" s="5"/>
      <c r="P72" s="27"/>
      <c r="Q72" s="5"/>
      <c r="R72" s="5"/>
      <c r="S72" s="5"/>
      <c r="T72" s="5"/>
    </row>
    <row r="73" spans="1:20" x14ac:dyDescent="0.25">
      <c r="A73" s="5"/>
      <c r="B73" s="5"/>
      <c r="C73" s="5"/>
      <c r="D73" s="5"/>
      <c r="E73" s="5"/>
      <c r="F73" s="27"/>
      <c r="G73" s="5"/>
      <c r="H73" s="5"/>
      <c r="I73" s="5"/>
      <c r="J73" s="5"/>
      <c r="K73" s="27"/>
      <c r="L73" s="5"/>
      <c r="M73" s="5"/>
      <c r="N73" s="5"/>
      <c r="O73" s="5"/>
      <c r="P73" s="27"/>
      <c r="Q73" s="5"/>
      <c r="R73" s="5"/>
      <c r="S73" s="5"/>
      <c r="T73" s="5"/>
    </row>
    <row r="74" spans="1:20" x14ac:dyDescent="0.25">
      <c r="A74" s="5"/>
      <c r="B74" s="5"/>
      <c r="C74" s="5"/>
      <c r="D74" s="5"/>
      <c r="E74" s="5"/>
      <c r="F74" s="27"/>
      <c r="G74" s="5"/>
      <c r="H74" s="5"/>
      <c r="I74" s="5"/>
      <c r="J74" s="5"/>
      <c r="K74" s="27"/>
      <c r="L74" s="5"/>
      <c r="M74" s="5"/>
      <c r="N74" s="5"/>
      <c r="O74" s="5"/>
      <c r="P74" s="27"/>
      <c r="Q74" s="5"/>
      <c r="R74" s="5"/>
      <c r="S74" s="5"/>
      <c r="T74" s="5"/>
    </row>
    <row r="75" spans="1:20" x14ac:dyDescent="0.25">
      <c r="A75" s="5"/>
      <c r="B75" s="5"/>
      <c r="C75" s="5"/>
      <c r="D75" s="5"/>
      <c r="E75" s="5"/>
      <c r="F75" s="27"/>
      <c r="G75" s="5"/>
      <c r="H75" s="5"/>
      <c r="I75" s="5"/>
      <c r="J75" s="5"/>
      <c r="K75" s="27"/>
      <c r="L75" s="5"/>
      <c r="M75" s="5"/>
      <c r="N75" s="5"/>
      <c r="O75" s="5"/>
      <c r="P75" s="27"/>
      <c r="Q75" s="5"/>
      <c r="R75" s="5"/>
      <c r="S75" s="5"/>
      <c r="T75" s="5"/>
    </row>
    <row r="76" spans="1:20" x14ac:dyDescent="0.25">
      <c r="A76" s="5"/>
      <c r="B76" s="5"/>
      <c r="C76" s="5"/>
      <c r="D76" s="5"/>
      <c r="E76" s="5"/>
      <c r="F76" s="27"/>
      <c r="G76" s="5"/>
      <c r="H76" s="5"/>
      <c r="I76" s="5"/>
      <c r="J76" s="5"/>
      <c r="K76" s="27"/>
      <c r="L76" s="5"/>
      <c r="M76" s="5"/>
      <c r="N76" s="5"/>
      <c r="O76" s="5"/>
      <c r="P76" s="27"/>
      <c r="Q76" s="5"/>
      <c r="R76" s="5"/>
      <c r="S76" s="5"/>
      <c r="T76" s="5"/>
    </row>
    <row r="77" spans="1:20" x14ac:dyDescent="0.25">
      <c r="A77" s="5"/>
      <c r="B77" s="5"/>
      <c r="C77" s="5"/>
      <c r="D77" s="5"/>
      <c r="E77" s="5"/>
      <c r="F77" s="27"/>
      <c r="G77" s="5"/>
      <c r="H77" s="5"/>
      <c r="I77" s="5"/>
      <c r="J77" s="5"/>
      <c r="K77" s="27"/>
      <c r="L77" s="5"/>
      <c r="M77" s="5"/>
      <c r="N77" s="5"/>
      <c r="O77" s="5"/>
      <c r="P77" s="27"/>
      <c r="Q77" s="5"/>
      <c r="R77" s="5"/>
      <c r="S77" s="5"/>
      <c r="T77" s="5"/>
    </row>
    <row r="78" spans="1:20" x14ac:dyDescent="0.25">
      <c r="A78" s="5"/>
      <c r="B78" s="5"/>
      <c r="C78" s="5"/>
      <c r="D78" s="5"/>
      <c r="E78" s="5"/>
      <c r="F78" s="27"/>
      <c r="G78" s="5"/>
      <c r="H78" s="5"/>
      <c r="I78" s="5"/>
      <c r="J78" s="5"/>
      <c r="K78" s="27"/>
      <c r="L78" s="5"/>
      <c r="M78" s="5"/>
      <c r="N78" s="5"/>
      <c r="O78" s="5"/>
      <c r="P78" s="27"/>
      <c r="Q78" s="5"/>
      <c r="R78" s="5"/>
      <c r="S78" s="5"/>
      <c r="T78" s="5"/>
    </row>
    <row r="79" spans="1:20" x14ac:dyDescent="0.25">
      <c r="A79" s="5"/>
      <c r="B79" s="5"/>
      <c r="C79" s="5"/>
      <c r="D79" s="5"/>
      <c r="E79" s="5"/>
      <c r="F79" s="27"/>
      <c r="G79" s="5"/>
      <c r="H79" s="5"/>
      <c r="I79" s="5"/>
      <c r="J79" s="5"/>
      <c r="K79" s="27"/>
      <c r="L79" s="5"/>
      <c r="M79" s="5"/>
      <c r="N79" s="5"/>
      <c r="O79" s="5"/>
      <c r="P79" s="27"/>
      <c r="Q79" s="5"/>
      <c r="R79" s="5"/>
      <c r="S79" s="5"/>
      <c r="T79" s="5"/>
    </row>
    <row r="80" spans="1:20" x14ac:dyDescent="0.25">
      <c r="A80" s="5"/>
      <c r="B80" s="5"/>
      <c r="C80" s="5"/>
      <c r="D80" s="5"/>
      <c r="E80" s="5"/>
      <c r="F80" s="27"/>
      <c r="G80" s="5"/>
      <c r="H80" s="5"/>
      <c r="I80" s="5"/>
      <c r="J80" s="5"/>
      <c r="K80" s="27"/>
      <c r="L80" s="5"/>
      <c r="M80" s="5"/>
      <c r="N80" s="5"/>
      <c r="O80" s="5"/>
      <c r="P80" s="27"/>
      <c r="Q80" s="5"/>
      <c r="R80" s="5"/>
      <c r="S80" s="5"/>
      <c r="T80" s="5"/>
    </row>
    <row r="81" spans="1:20" x14ac:dyDescent="0.25">
      <c r="A81" s="5"/>
      <c r="B81" s="5"/>
      <c r="C81" s="5"/>
      <c r="D81" s="5"/>
      <c r="E81" s="5"/>
      <c r="F81" s="27"/>
      <c r="G81" s="5"/>
      <c r="H81" s="5"/>
      <c r="I81" s="5"/>
      <c r="J81" s="5"/>
      <c r="K81" s="27"/>
      <c r="L81" s="5"/>
      <c r="M81" s="5"/>
      <c r="N81" s="5"/>
      <c r="O81" s="5"/>
      <c r="P81" s="27"/>
      <c r="Q81" s="5"/>
      <c r="R81" s="5"/>
      <c r="S81" s="5"/>
      <c r="T81" s="5"/>
    </row>
    <row r="82" spans="1:20" x14ac:dyDescent="0.25">
      <c r="A82" s="5"/>
      <c r="B82" s="5"/>
      <c r="C82" s="5"/>
      <c r="D82" s="5"/>
      <c r="E82" s="5"/>
      <c r="F82" s="27"/>
      <c r="G82" s="5"/>
      <c r="H82" s="5"/>
      <c r="I82" s="5"/>
      <c r="J82" s="5"/>
      <c r="K82" s="27"/>
      <c r="L82" s="5"/>
      <c r="M82" s="5"/>
      <c r="N82" s="5"/>
      <c r="O82" s="5"/>
      <c r="P82" s="27"/>
      <c r="Q82" s="5"/>
      <c r="R82" s="5"/>
      <c r="S82" s="5"/>
      <c r="T82" s="5"/>
    </row>
    <row r="83" spans="1:20" x14ac:dyDescent="0.25">
      <c r="A83" s="5"/>
      <c r="B83" s="5"/>
      <c r="C83" s="5"/>
      <c r="D83" s="5"/>
      <c r="E83" s="5"/>
      <c r="F83" s="27"/>
      <c r="G83" s="5"/>
      <c r="H83" s="5"/>
      <c r="I83" s="5"/>
      <c r="J83" s="5"/>
      <c r="K83" s="27"/>
      <c r="L83" s="5"/>
      <c r="M83" s="5"/>
      <c r="N83" s="5"/>
      <c r="O83" s="5"/>
      <c r="P83" s="27"/>
      <c r="Q83" s="5"/>
      <c r="R83" s="5"/>
      <c r="S83" s="5"/>
      <c r="T83" s="5"/>
    </row>
    <row r="84" spans="1:20" x14ac:dyDescent="0.25">
      <c r="A84" s="5"/>
      <c r="B84" s="5"/>
      <c r="C84" s="5"/>
      <c r="D84" s="5"/>
      <c r="E84" s="5"/>
      <c r="F84" s="27"/>
      <c r="G84" s="5"/>
      <c r="H84" s="5"/>
      <c r="I84" s="5"/>
      <c r="J84" s="5"/>
      <c r="K84" s="27"/>
      <c r="L84" s="5"/>
      <c r="M84" s="5"/>
      <c r="N84" s="5"/>
      <c r="O84" s="5"/>
      <c r="P84" s="27"/>
      <c r="Q84" s="5"/>
      <c r="R84" s="5"/>
      <c r="S84" s="5"/>
      <c r="T84" s="5"/>
    </row>
    <row r="85" spans="1:20" x14ac:dyDescent="0.25">
      <c r="A85" s="5"/>
      <c r="B85" s="5"/>
      <c r="C85" s="5"/>
      <c r="D85" s="5"/>
      <c r="E85" s="5"/>
      <c r="F85" s="27"/>
      <c r="G85" s="5"/>
      <c r="H85" s="5"/>
      <c r="I85" s="5"/>
      <c r="J85" s="5"/>
      <c r="K85" s="27"/>
      <c r="L85" s="5"/>
      <c r="M85" s="5"/>
      <c r="N85" s="5"/>
      <c r="O85" s="5"/>
      <c r="P85" s="27"/>
      <c r="Q85" s="5"/>
      <c r="R85" s="5"/>
      <c r="S85" s="5"/>
      <c r="T85" s="5"/>
    </row>
    <row r="86" spans="1:20" x14ac:dyDescent="0.25">
      <c r="A86" s="5"/>
      <c r="B86" s="5"/>
      <c r="C86" s="5"/>
      <c r="D86" s="5"/>
      <c r="E86" s="5"/>
      <c r="F86" s="27"/>
      <c r="G86" s="5"/>
      <c r="H86" s="5"/>
      <c r="I86" s="5"/>
      <c r="J86" s="5"/>
      <c r="K86" s="27"/>
      <c r="L86" s="5"/>
      <c r="M86" s="5"/>
      <c r="N86" s="5"/>
      <c r="O86" s="5"/>
      <c r="P86" s="27"/>
      <c r="Q86" s="5"/>
      <c r="R86" s="5"/>
      <c r="S86" s="5"/>
      <c r="T86" s="5"/>
    </row>
    <row r="87" spans="1:20" x14ac:dyDescent="0.25">
      <c r="A87" s="5"/>
      <c r="B87" s="5"/>
      <c r="C87" s="5"/>
      <c r="D87" s="5"/>
      <c r="E87" s="5"/>
      <c r="F87" s="27"/>
      <c r="G87" s="5"/>
      <c r="H87" s="5"/>
      <c r="I87" s="5"/>
      <c r="J87" s="5"/>
      <c r="K87" s="27"/>
      <c r="L87" s="5"/>
      <c r="M87" s="5"/>
      <c r="N87" s="5"/>
      <c r="O87" s="5"/>
      <c r="P87" s="27"/>
      <c r="Q87" s="5"/>
      <c r="R87" s="5"/>
      <c r="S87" s="5"/>
      <c r="T87" s="5"/>
    </row>
    <row r="88" spans="1:20" x14ac:dyDescent="0.25">
      <c r="A88" s="5"/>
      <c r="B88" s="5"/>
      <c r="C88" s="5"/>
      <c r="D88" s="5"/>
      <c r="E88" s="5"/>
      <c r="F88" s="27"/>
      <c r="G88" s="5"/>
      <c r="H88" s="5"/>
      <c r="I88" s="5"/>
      <c r="J88" s="5"/>
      <c r="K88" s="27"/>
      <c r="L88" s="5"/>
      <c r="M88" s="5"/>
      <c r="N88" s="5"/>
      <c r="O88" s="5"/>
      <c r="P88" s="27"/>
      <c r="Q88" s="5"/>
      <c r="R88" s="5"/>
      <c r="S88" s="5"/>
      <c r="T88" s="5"/>
    </row>
    <row r="89" spans="1:20" x14ac:dyDescent="0.25">
      <c r="A89" s="5"/>
      <c r="B89" s="5"/>
      <c r="C89" s="5"/>
      <c r="D89" s="5"/>
      <c r="E89" s="5"/>
      <c r="F89" s="27"/>
      <c r="G89" s="5"/>
      <c r="H89" s="5"/>
      <c r="I89" s="5"/>
      <c r="J89" s="5"/>
      <c r="K89" s="27"/>
      <c r="L89" s="5"/>
      <c r="M89" s="5"/>
      <c r="N89" s="5"/>
      <c r="O89" s="5"/>
      <c r="P89" s="27"/>
      <c r="Q89" s="5"/>
      <c r="R89" s="5"/>
      <c r="S89" s="5"/>
      <c r="T89" s="5"/>
    </row>
    <row r="90" spans="1:20" x14ac:dyDescent="0.25">
      <c r="A90" s="5"/>
      <c r="B90" s="5"/>
      <c r="C90" s="5"/>
      <c r="D90" s="5"/>
      <c r="E90" s="5"/>
      <c r="F90" s="27"/>
      <c r="G90" s="5"/>
      <c r="H90" s="5"/>
      <c r="I90" s="5"/>
      <c r="J90" s="5"/>
      <c r="K90" s="27"/>
      <c r="L90" s="5"/>
      <c r="M90" s="5"/>
      <c r="N90" s="5"/>
      <c r="O90" s="5"/>
      <c r="P90" s="27"/>
      <c r="Q90" s="5"/>
      <c r="R90" s="5"/>
      <c r="S90" s="5"/>
      <c r="T90" s="5"/>
    </row>
    <row r="91" spans="1:20" x14ac:dyDescent="0.25">
      <c r="A91" s="5"/>
      <c r="B91" s="5"/>
      <c r="C91" s="5"/>
      <c r="D91" s="5"/>
      <c r="E91" s="5"/>
      <c r="F91" s="27"/>
      <c r="G91" s="5"/>
      <c r="H91" s="5"/>
      <c r="I91" s="5"/>
      <c r="J91" s="5"/>
      <c r="K91" s="27"/>
      <c r="L91" s="5"/>
      <c r="M91" s="5"/>
      <c r="N91" s="5"/>
      <c r="O91" s="5"/>
      <c r="P91" s="27"/>
      <c r="Q91" s="5"/>
      <c r="R91" s="5"/>
      <c r="S91" s="5"/>
      <c r="T91" s="5"/>
    </row>
    <row r="92" spans="1:20" x14ac:dyDescent="0.25">
      <c r="A92" s="5"/>
      <c r="B92" s="5"/>
      <c r="C92" s="5"/>
      <c r="D92" s="5"/>
      <c r="E92" s="5"/>
      <c r="F92" s="27"/>
      <c r="G92" s="5"/>
      <c r="H92" s="5"/>
      <c r="I92" s="5"/>
      <c r="J92" s="5"/>
      <c r="K92" s="27"/>
      <c r="L92" s="5"/>
      <c r="M92" s="5"/>
      <c r="N92" s="5"/>
      <c r="O92" s="5"/>
      <c r="P92" s="27"/>
      <c r="Q92" s="5"/>
      <c r="R92" s="5"/>
      <c r="S92" s="5"/>
      <c r="T92" s="5"/>
    </row>
    <row r="93" spans="1:20" x14ac:dyDescent="0.25">
      <c r="A93" s="5"/>
      <c r="B93" s="5"/>
      <c r="C93" s="5"/>
      <c r="D93" s="5"/>
      <c r="E93" s="5"/>
      <c r="F93" s="27"/>
      <c r="G93" s="5"/>
      <c r="H93" s="5"/>
      <c r="I93" s="5"/>
      <c r="J93" s="5"/>
      <c r="K93" s="27"/>
      <c r="L93" s="5"/>
      <c r="M93" s="5"/>
      <c r="N93" s="5"/>
      <c r="O93" s="5"/>
      <c r="P93" s="27"/>
      <c r="Q93" s="5"/>
      <c r="R93" s="5"/>
      <c r="S93" s="5"/>
      <c r="T93" s="5"/>
    </row>
    <row r="94" spans="1:20" x14ac:dyDescent="0.25">
      <c r="A94" s="5"/>
      <c r="B94" s="5"/>
      <c r="C94" s="5"/>
      <c r="D94" s="5"/>
      <c r="E94" s="5"/>
      <c r="F94" s="27"/>
      <c r="G94" s="5"/>
      <c r="H94" s="5"/>
      <c r="I94" s="5"/>
      <c r="J94" s="5"/>
      <c r="K94" s="27"/>
      <c r="L94" s="5"/>
      <c r="M94" s="5"/>
      <c r="N94" s="5"/>
      <c r="O94" s="5"/>
      <c r="P94" s="27"/>
      <c r="Q94" s="5"/>
      <c r="R94" s="5"/>
      <c r="S94" s="5"/>
      <c r="T94" s="5"/>
    </row>
    <row r="95" spans="1:20" x14ac:dyDescent="0.25">
      <c r="A95" s="5"/>
      <c r="B95" s="5"/>
      <c r="C95" s="5"/>
      <c r="D95" s="5"/>
      <c r="E95" s="5"/>
      <c r="F95" s="27"/>
      <c r="G95" s="5"/>
      <c r="H95" s="5"/>
      <c r="I95" s="5"/>
      <c r="J95" s="5"/>
      <c r="K95" s="27"/>
      <c r="L95" s="5"/>
      <c r="M95" s="5"/>
      <c r="N95" s="5"/>
      <c r="O95" s="5"/>
      <c r="P95" s="27"/>
      <c r="Q95" s="5"/>
      <c r="R95" s="5"/>
      <c r="S95" s="5"/>
      <c r="T95" s="5"/>
    </row>
    <row r="96" spans="1:20" x14ac:dyDescent="0.25">
      <c r="A96" s="5"/>
      <c r="B96" s="5"/>
      <c r="C96" s="5"/>
      <c r="D96" s="5"/>
      <c r="E96" s="5"/>
      <c r="F96" s="27"/>
      <c r="G96" s="5"/>
      <c r="H96" s="5"/>
      <c r="I96" s="5"/>
      <c r="J96" s="5"/>
      <c r="K96" s="27"/>
      <c r="L96" s="5"/>
      <c r="M96" s="5"/>
      <c r="N96" s="5"/>
      <c r="O96" s="5"/>
      <c r="P96" s="27"/>
      <c r="Q96" s="5"/>
      <c r="R96" s="5"/>
      <c r="S96" s="5"/>
      <c r="T96" s="5"/>
    </row>
  </sheetData>
  <mergeCells count="4">
    <mergeCell ref="B1:E1"/>
    <mergeCell ref="G1:J1"/>
    <mergeCell ref="L1:O1"/>
    <mergeCell ref="Q1:T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B02E-03D8-4C08-85D0-CBC9D2F6379A}">
  <dimension ref="A1:S333"/>
  <sheetViews>
    <sheetView showGridLines="0" topLeftCell="A83" zoomScale="80" zoomScaleNormal="80" workbookViewId="0">
      <selection activeCell="A111" sqref="A111"/>
    </sheetView>
  </sheetViews>
  <sheetFormatPr baseColWidth="10" defaultRowHeight="15" x14ac:dyDescent="0.25"/>
  <cols>
    <col min="1" max="1" width="37" bestFit="1" customWidth="1"/>
    <col min="2" max="4" width="13.140625" style="34" customWidth="1"/>
    <col min="5" max="5" width="2.7109375" style="72" customWidth="1"/>
    <col min="6" max="9" width="13.140625" style="34" customWidth="1"/>
    <col min="10" max="10" width="2.7109375" style="72" customWidth="1"/>
    <col min="11" max="14" width="13.140625" style="34" customWidth="1"/>
    <col min="15" max="15" width="2.7109375" style="72" customWidth="1"/>
    <col min="16" max="19" width="13.140625" style="34" customWidth="1"/>
  </cols>
  <sheetData>
    <row r="1" spans="1:19" s="24" customFormat="1" ht="15" customHeight="1" x14ac:dyDescent="0.25">
      <c r="A1"/>
      <c r="B1" s="79" t="s">
        <v>212</v>
      </c>
      <c r="C1" s="80"/>
      <c r="D1" s="80"/>
      <c r="E1" s="23"/>
      <c r="F1" s="79" t="s">
        <v>235</v>
      </c>
      <c r="G1" s="80"/>
      <c r="H1" s="80"/>
      <c r="I1" s="80"/>
      <c r="J1" s="23"/>
      <c r="K1" s="79" t="s">
        <v>236</v>
      </c>
      <c r="L1" s="80"/>
      <c r="M1" s="80"/>
      <c r="N1" s="80"/>
      <c r="O1" s="23"/>
      <c r="P1" s="79" t="s">
        <v>237</v>
      </c>
      <c r="Q1" s="80"/>
      <c r="R1" s="80"/>
      <c r="S1" s="80"/>
    </row>
    <row r="2" spans="1:19" s="24" customFormat="1" ht="37.5" customHeight="1" x14ac:dyDescent="0.25">
      <c r="A2"/>
      <c r="B2" s="28">
        <v>2022</v>
      </c>
      <c r="C2" s="28">
        <v>2023</v>
      </c>
      <c r="D2" s="28" t="s">
        <v>238</v>
      </c>
      <c r="E2" s="25"/>
      <c r="F2" s="28">
        <v>2022</v>
      </c>
      <c r="G2" s="28">
        <v>2023</v>
      </c>
      <c r="H2" s="28" t="s">
        <v>238</v>
      </c>
      <c r="I2" s="28" t="s">
        <v>240</v>
      </c>
      <c r="J2" s="25"/>
      <c r="K2" s="28">
        <v>2022</v>
      </c>
      <c r="L2" s="28">
        <v>2023</v>
      </c>
      <c r="M2" s="28" t="s">
        <v>238</v>
      </c>
      <c r="N2" s="28" t="s">
        <v>240</v>
      </c>
      <c r="O2" s="25"/>
      <c r="P2" s="28">
        <v>2022</v>
      </c>
      <c r="Q2" s="28">
        <v>2023</v>
      </c>
      <c r="R2" s="28" t="s">
        <v>238</v>
      </c>
      <c r="S2" s="28" t="s">
        <v>240</v>
      </c>
    </row>
    <row r="3" spans="1:19" s="24" customFormat="1" x14ac:dyDescent="0.25">
      <c r="A3" s="29" t="s">
        <v>242</v>
      </c>
      <c r="B3" s="36">
        <v>8181</v>
      </c>
      <c r="C3" s="36">
        <v>8546</v>
      </c>
      <c r="D3" s="36">
        <v>365</v>
      </c>
      <c r="E3" s="59"/>
      <c r="F3" s="37">
        <v>80.705198103838228</v>
      </c>
      <c r="G3" s="37">
        <v>80.300179129439215</v>
      </c>
      <c r="H3" s="37">
        <v>-0.40501897439901313</v>
      </c>
      <c r="I3" s="37">
        <v>-0.50184992282392704</v>
      </c>
      <c r="J3" s="59"/>
      <c r="K3" s="36">
        <v>368808.68292384793</v>
      </c>
      <c r="L3" s="36">
        <v>364461.5831968172</v>
      </c>
      <c r="M3" s="36">
        <v>-4347.0997270307271</v>
      </c>
      <c r="N3" s="65">
        <v>-1.1786869258521016</v>
      </c>
      <c r="O3" s="59"/>
      <c r="P3" s="37">
        <v>4532.5849389258992</v>
      </c>
      <c r="Q3" s="37">
        <v>4495.8272342228183</v>
      </c>
      <c r="R3" s="37">
        <v>-36.75770470308089</v>
      </c>
      <c r="S3" s="37">
        <v>-0.81096560127104089</v>
      </c>
    </row>
    <row r="4" spans="1:19" s="24" customFormat="1" x14ac:dyDescent="0.25">
      <c r="A4" s="29" t="s">
        <v>243</v>
      </c>
      <c r="B4" s="36">
        <v>6190</v>
      </c>
      <c r="C4" s="36">
        <v>6693</v>
      </c>
      <c r="D4" s="36">
        <v>503</v>
      </c>
      <c r="E4" s="60"/>
      <c r="F4" s="37">
        <v>79.61668740459362</v>
      </c>
      <c r="G4" s="37">
        <v>79.352559493380269</v>
      </c>
      <c r="H4" s="37">
        <v>-0.26412791121335033</v>
      </c>
      <c r="I4" s="37">
        <v>-0.33174943573213156</v>
      </c>
      <c r="J4" s="60"/>
      <c r="K4" s="36">
        <v>389716.06025848142</v>
      </c>
      <c r="L4" s="36">
        <v>383508.62453309429</v>
      </c>
      <c r="M4" s="36">
        <v>-6207.4357253871276</v>
      </c>
      <c r="N4" s="65">
        <v>-1.5928098321814077</v>
      </c>
      <c r="O4" s="60"/>
      <c r="P4" s="37">
        <v>4796.2936810881456</v>
      </c>
      <c r="Q4" s="37">
        <v>4756.6236503098971</v>
      </c>
      <c r="R4" s="37">
        <v>-39.670030778248474</v>
      </c>
      <c r="S4" s="37">
        <v>-0.82709761778491098</v>
      </c>
    </row>
    <row r="5" spans="1:19" s="24" customFormat="1" x14ac:dyDescent="0.25">
      <c r="A5" s="3" t="s">
        <v>184</v>
      </c>
      <c r="B5" s="32">
        <v>0</v>
      </c>
      <c r="C5" s="40">
        <v>22</v>
      </c>
      <c r="D5" s="40">
        <v>22</v>
      </c>
      <c r="E5" s="60"/>
      <c r="F5" s="48">
        <v>0</v>
      </c>
      <c r="G5" s="41">
        <v>62.839090909090899</v>
      </c>
      <c r="H5" s="41">
        <v>62.839090909090899</v>
      </c>
      <c r="I5" s="41"/>
      <c r="J5" s="60"/>
      <c r="K5" s="32">
        <v>0</v>
      </c>
      <c r="L5" s="40">
        <v>201931.81818181818</v>
      </c>
      <c r="M5" s="40">
        <v>201931.81818181818</v>
      </c>
      <c r="N5" s="39"/>
      <c r="O5" s="60"/>
      <c r="P5" s="48">
        <v>0</v>
      </c>
      <c r="Q5" s="41">
        <v>3285.2642258360447</v>
      </c>
      <c r="R5" s="41">
        <v>3285.2642258360447</v>
      </c>
      <c r="S5" s="41"/>
    </row>
    <row r="6" spans="1:19" s="24" customFormat="1" x14ac:dyDescent="0.25">
      <c r="A6" s="30" t="s">
        <v>1</v>
      </c>
      <c r="B6" s="33">
        <v>76</v>
      </c>
      <c r="C6" s="44">
        <v>72</v>
      </c>
      <c r="D6" s="44">
        <v>-4</v>
      </c>
      <c r="E6" s="60"/>
      <c r="F6" s="51">
        <v>81.688641408930479</v>
      </c>
      <c r="G6" s="45">
        <v>82.860718709426621</v>
      </c>
      <c r="H6" s="45">
        <v>1.1720773004961416</v>
      </c>
      <c r="I6" s="45">
        <v>1.4348106178296627</v>
      </c>
      <c r="J6" s="60"/>
      <c r="K6" s="33">
        <v>288321.84210526315</v>
      </c>
      <c r="L6" s="44">
        <v>292450.83333333331</v>
      </c>
      <c r="M6" s="44">
        <v>4128.9912280701683</v>
      </c>
      <c r="N6" s="43">
        <v>1.432077153059641</v>
      </c>
      <c r="O6" s="60"/>
      <c r="P6" s="51">
        <v>3566.442120601977</v>
      </c>
      <c r="Q6" s="45">
        <v>3568.440233837629</v>
      </c>
      <c r="R6" s="45">
        <v>1.9981132356519993</v>
      </c>
      <c r="S6" s="45">
        <v>5.6025393601921714E-2</v>
      </c>
    </row>
    <row r="7" spans="1:19" s="24" customFormat="1" x14ac:dyDescent="0.25">
      <c r="A7" s="3" t="s">
        <v>185</v>
      </c>
      <c r="B7" s="32">
        <v>0</v>
      </c>
      <c r="C7" s="40">
        <v>4</v>
      </c>
      <c r="D7" s="40">
        <v>4</v>
      </c>
      <c r="E7" s="60"/>
      <c r="F7" s="48">
        <v>0</v>
      </c>
      <c r="G7" s="41">
        <v>81.406265129999994</v>
      </c>
      <c r="H7" s="41">
        <v>81.406265129999994</v>
      </c>
      <c r="I7" s="41"/>
      <c r="J7" s="60"/>
      <c r="K7" s="32">
        <v>0</v>
      </c>
      <c r="L7" s="40">
        <v>239000</v>
      </c>
      <c r="M7" s="40">
        <v>239000</v>
      </c>
      <c r="N7" s="39"/>
      <c r="O7" s="60"/>
      <c r="P7" s="48">
        <v>0</v>
      </c>
      <c r="Q7" s="41">
        <v>2935.8919687364855</v>
      </c>
      <c r="R7" s="41">
        <v>2935.8919687364855</v>
      </c>
      <c r="S7" s="41"/>
    </row>
    <row r="8" spans="1:19" s="24" customFormat="1" x14ac:dyDescent="0.25">
      <c r="A8" s="30" t="s">
        <v>2</v>
      </c>
      <c r="B8" s="33">
        <v>258</v>
      </c>
      <c r="C8" s="44">
        <v>210</v>
      </c>
      <c r="D8" s="44">
        <v>-48</v>
      </c>
      <c r="E8" s="60"/>
      <c r="F8" s="51">
        <v>79.397553248497729</v>
      </c>
      <c r="G8" s="45">
        <v>78.612188793434768</v>
      </c>
      <c r="H8" s="45">
        <v>-0.78536445506296104</v>
      </c>
      <c r="I8" s="45">
        <v>-0.98915448011972495</v>
      </c>
      <c r="J8" s="60"/>
      <c r="K8" s="33">
        <v>321232.7403100775</v>
      </c>
      <c r="L8" s="44">
        <v>316432.29047619045</v>
      </c>
      <c r="M8" s="44">
        <v>-4800.4498338870471</v>
      </c>
      <c r="N8" s="43">
        <v>-1.4943837384860936</v>
      </c>
      <c r="O8" s="60"/>
      <c r="P8" s="51">
        <v>4095.6281833096132</v>
      </c>
      <c r="Q8" s="45">
        <v>4059.4947905364738</v>
      </c>
      <c r="R8" s="45">
        <v>-36.133392773139349</v>
      </c>
      <c r="S8" s="45">
        <v>-0.88224299560172303</v>
      </c>
    </row>
    <row r="9" spans="1:19" s="24" customFormat="1" x14ac:dyDescent="0.25">
      <c r="A9" s="3" t="s">
        <v>186</v>
      </c>
      <c r="B9" s="32">
        <v>0</v>
      </c>
      <c r="C9" s="40">
        <v>40</v>
      </c>
      <c r="D9" s="40">
        <v>40</v>
      </c>
      <c r="E9" s="60"/>
      <c r="F9" s="48">
        <v>0</v>
      </c>
      <c r="G9" s="41">
        <v>80.521500000000032</v>
      </c>
      <c r="H9" s="41">
        <v>80.521500000000032</v>
      </c>
      <c r="I9" s="41"/>
      <c r="J9" s="60"/>
      <c r="K9" s="32">
        <v>0</v>
      </c>
      <c r="L9" s="40">
        <v>263256.25</v>
      </c>
      <c r="M9" s="40">
        <v>263256.25</v>
      </c>
      <c r="N9" s="39"/>
      <c r="O9" s="60"/>
      <c r="P9" s="48">
        <v>0</v>
      </c>
      <c r="Q9" s="41">
        <v>3267.7390496248995</v>
      </c>
      <c r="R9" s="41">
        <v>3267.7390496248995</v>
      </c>
      <c r="S9" s="41"/>
    </row>
    <row r="10" spans="1:19" s="24" customFormat="1" x14ac:dyDescent="0.25">
      <c r="A10" s="30" t="s">
        <v>0</v>
      </c>
      <c r="B10" s="33">
        <v>1390</v>
      </c>
      <c r="C10" s="44">
        <v>1363</v>
      </c>
      <c r="D10" s="44">
        <v>-27</v>
      </c>
      <c r="E10" s="60"/>
      <c r="F10" s="51">
        <v>80.85573873798063</v>
      </c>
      <c r="G10" s="45">
        <v>79.461675637688856</v>
      </c>
      <c r="H10" s="45">
        <v>-1.394063100291774</v>
      </c>
      <c r="I10" s="45">
        <v>-1.7241362481509759</v>
      </c>
      <c r="J10" s="60"/>
      <c r="K10" s="33">
        <v>630559.25467625901</v>
      </c>
      <c r="L10" s="44">
        <v>620495.32428466622</v>
      </c>
      <c r="M10" s="44">
        <v>-10063.930391592789</v>
      </c>
      <c r="N10" s="43">
        <v>-1.5960324611776211</v>
      </c>
      <c r="O10" s="60"/>
      <c r="P10" s="51">
        <v>7486.9659464019105</v>
      </c>
      <c r="Q10" s="45">
        <v>7464.7469148886103</v>
      </c>
      <c r="R10" s="45">
        <v>-22.219031513300251</v>
      </c>
      <c r="S10" s="45">
        <v>-0.29676950145577363</v>
      </c>
    </row>
    <row r="11" spans="1:19" s="24" customFormat="1" x14ac:dyDescent="0.25">
      <c r="A11" s="3" t="s">
        <v>35</v>
      </c>
      <c r="B11" s="32"/>
      <c r="C11" s="40"/>
      <c r="D11" s="40"/>
      <c r="E11" s="60"/>
      <c r="F11" s="48"/>
      <c r="G11" s="41"/>
      <c r="H11" s="41"/>
      <c r="I11" s="41"/>
      <c r="J11" s="60"/>
      <c r="K11" s="32"/>
      <c r="L11" s="40"/>
      <c r="M11" s="40"/>
      <c r="N11" s="39"/>
      <c r="O11" s="60"/>
      <c r="P11" s="48"/>
      <c r="Q11" s="41"/>
      <c r="R11" s="41"/>
      <c r="S11" s="41"/>
    </row>
    <row r="12" spans="1:19" s="24" customFormat="1" x14ac:dyDescent="0.25">
      <c r="A12" s="30" t="s">
        <v>187</v>
      </c>
      <c r="B12" s="33">
        <v>0</v>
      </c>
      <c r="C12" s="44">
        <v>10</v>
      </c>
      <c r="D12" s="44">
        <v>10</v>
      </c>
      <c r="E12" s="60"/>
      <c r="F12" s="51">
        <v>0</v>
      </c>
      <c r="G12" s="45">
        <v>76.896995997500014</v>
      </c>
      <c r="H12" s="45">
        <v>76.896995997500014</v>
      </c>
      <c r="I12" s="45"/>
      <c r="J12" s="60"/>
      <c r="K12" s="33">
        <v>0</v>
      </c>
      <c r="L12" s="44">
        <v>286200</v>
      </c>
      <c r="M12" s="44">
        <v>286200</v>
      </c>
      <c r="N12" s="43"/>
      <c r="O12" s="60"/>
      <c r="P12" s="51">
        <v>0</v>
      </c>
      <c r="Q12" s="45">
        <v>3717.2437213751909</v>
      </c>
      <c r="R12" s="45">
        <v>3717.2437213751909</v>
      </c>
      <c r="S12" s="45"/>
    </row>
    <row r="13" spans="1:19" s="24" customFormat="1" x14ac:dyDescent="0.25">
      <c r="A13" s="3" t="s">
        <v>36</v>
      </c>
      <c r="B13" s="32">
        <v>30</v>
      </c>
      <c r="C13" s="40">
        <v>18</v>
      </c>
      <c r="D13" s="40">
        <v>-12</v>
      </c>
      <c r="E13" s="60"/>
      <c r="F13" s="48">
        <v>70.670299999999983</v>
      </c>
      <c r="G13" s="41">
        <v>67.57327777777779</v>
      </c>
      <c r="H13" s="41">
        <v>-3.0970222222221935</v>
      </c>
      <c r="I13" s="41">
        <v>-4.3823532972439576</v>
      </c>
      <c r="J13" s="60"/>
      <c r="K13" s="32">
        <v>259500</v>
      </c>
      <c r="L13" s="40">
        <v>226111.11111111112</v>
      </c>
      <c r="M13" s="40">
        <v>-33388.888888888876</v>
      </c>
      <c r="N13" s="39">
        <v>-12.866623849282799</v>
      </c>
      <c r="O13" s="60"/>
      <c r="P13" s="48">
        <v>3686.5007840310413</v>
      </c>
      <c r="Q13" s="41">
        <v>3394.2994069703618</v>
      </c>
      <c r="R13" s="41">
        <v>-292.20137706067953</v>
      </c>
      <c r="S13" s="41">
        <v>-7.9262529476846861</v>
      </c>
    </row>
    <row r="14" spans="1:19" s="24" customFormat="1" x14ac:dyDescent="0.25">
      <c r="A14" s="30" t="s">
        <v>188</v>
      </c>
      <c r="B14" s="33">
        <v>0</v>
      </c>
      <c r="C14" s="44">
        <v>13</v>
      </c>
      <c r="D14" s="44">
        <v>13</v>
      </c>
      <c r="E14" s="60"/>
      <c r="F14" s="51">
        <v>0</v>
      </c>
      <c r="G14" s="45">
        <v>110.80534329946153</v>
      </c>
      <c r="H14" s="45">
        <v>110.80534329946153</v>
      </c>
      <c r="I14" s="45"/>
      <c r="J14" s="60"/>
      <c r="K14" s="33">
        <v>0</v>
      </c>
      <c r="L14" s="44">
        <v>383353.84615384613</v>
      </c>
      <c r="M14" s="44">
        <v>383353.84615384613</v>
      </c>
      <c r="N14" s="43"/>
      <c r="O14" s="60"/>
      <c r="P14" s="51">
        <v>0</v>
      </c>
      <c r="Q14" s="45">
        <v>3491.521748402612</v>
      </c>
      <c r="R14" s="45">
        <v>3491.521748402612</v>
      </c>
      <c r="S14" s="45"/>
    </row>
    <row r="15" spans="1:19" s="24" customFormat="1" x14ac:dyDescent="0.25">
      <c r="A15" s="3" t="s">
        <v>23</v>
      </c>
      <c r="B15" s="32">
        <v>15</v>
      </c>
      <c r="C15" s="40">
        <v>35</v>
      </c>
      <c r="D15" s="40">
        <v>20</v>
      </c>
      <c r="E15" s="60"/>
      <c r="F15" s="48">
        <v>66.048666666666662</v>
      </c>
      <c r="G15" s="41">
        <v>78.810501450048008</v>
      </c>
      <c r="H15" s="41">
        <v>12.761834783381346</v>
      </c>
      <c r="I15" s="41">
        <v>19.321865871702705</v>
      </c>
      <c r="J15" s="60"/>
      <c r="K15" s="32">
        <v>261566.66666666666</v>
      </c>
      <c r="L15" s="40">
        <v>266814.28571428574</v>
      </c>
      <c r="M15" s="40">
        <v>5247.6190476190823</v>
      </c>
      <c r="N15" s="39">
        <v>2.0062262193012881</v>
      </c>
      <c r="O15" s="60"/>
      <c r="P15" s="48">
        <v>4055.8082399363398</v>
      </c>
      <c r="Q15" s="41">
        <v>3510.4061553074748</v>
      </c>
      <c r="R15" s="41">
        <v>-545.40208462886494</v>
      </c>
      <c r="S15" s="41">
        <v>-13.447432727673181</v>
      </c>
    </row>
    <row r="16" spans="1:19" s="24" customFormat="1" x14ac:dyDescent="0.25">
      <c r="A16" s="30" t="s">
        <v>189</v>
      </c>
      <c r="B16" s="33">
        <v>0</v>
      </c>
      <c r="C16" s="44">
        <v>137</v>
      </c>
      <c r="D16" s="44">
        <v>137</v>
      </c>
      <c r="E16" s="60"/>
      <c r="F16" s="51">
        <v>0</v>
      </c>
      <c r="G16" s="45">
        <v>78.44652962102198</v>
      </c>
      <c r="H16" s="45">
        <v>78.44652962102198</v>
      </c>
      <c r="I16" s="45"/>
      <c r="J16" s="60"/>
      <c r="K16" s="33">
        <v>0</v>
      </c>
      <c r="L16" s="44">
        <v>254218.51824817518</v>
      </c>
      <c r="M16" s="44">
        <v>254218.51824817518</v>
      </c>
      <c r="N16" s="43"/>
      <c r="O16" s="60"/>
      <c r="P16" s="51">
        <v>0</v>
      </c>
      <c r="Q16" s="45">
        <v>3248.3292117383166</v>
      </c>
      <c r="R16" s="45">
        <v>3248.3292117383166</v>
      </c>
      <c r="S16" s="45"/>
    </row>
    <row r="17" spans="1:19" s="24" customFormat="1" x14ac:dyDescent="0.25">
      <c r="A17" s="3" t="s">
        <v>190</v>
      </c>
      <c r="B17" s="32">
        <v>0</v>
      </c>
      <c r="C17" s="40">
        <v>3</v>
      </c>
      <c r="D17" s="40">
        <v>3</v>
      </c>
      <c r="E17" s="60"/>
      <c r="F17" s="48">
        <v>0</v>
      </c>
      <c r="G17" s="41">
        <v>84.316666666666663</v>
      </c>
      <c r="H17" s="41">
        <v>84.316666666666663</v>
      </c>
      <c r="I17" s="41"/>
      <c r="J17" s="60"/>
      <c r="K17" s="32">
        <v>0</v>
      </c>
      <c r="L17" s="40">
        <v>240000</v>
      </c>
      <c r="M17" s="40">
        <v>240000</v>
      </c>
      <c r="N17" s="39"/>
      <c r="O17" s="60"/>
      <c r="P17" s="48">
        <v>0</v>
      </c>
      <c r="Q17" s="41">
        <v>2846.7359602516494</v>
      </c>
      <c r="R17" s="41">
        <v>2846.7359602516494</v>
      </c>
      <c r="S17" s="41"/>
    </row>
    <row r="18" spans="1:19" s="24" customFormat="1" x14ac:dyDescent="0.25">
      <c r="A18" s="30" t="s">
        <v>24</v>
      </c>
      <c r="B18" s="33">
        <v>33</v>
      </c>
      <c r="C18" s="44">
        <v>55</v>
      </c>
      <c r="D18" s="44">
        <v>22</v>
      </c>
      <c r="E18" s="60"/>
      <c r="F18" s="51">
        <v>99.407987966147971</v>
      </c>
      <c r="G18" s="45">
        <v>85.266757259574533</v>
      </c>
      <c r="H18" s="45">
        <v>-14.141230706573438</v>
      </c>
      <c r="I18" s="45">
        <v>-14.225447065067886</v>
      </c>
      <c r="J18" s="60"/>
      <c r="K18" s="33">
        <v>470994.24242424243</v>
      </c>
      <c r="L18" s="44">
        <v>470254.54545454547</v>
      </c>
      <c r="M18" s="44">
        <v>-739.69696969696088</v>
      </c>
      <c r="N18" s="43">
        <v>-0.15705010869977443</v>
      </c>
      <c r="O18" s="60"/>
      <c r="P18" s="51">
        <v>4869.5103257930923</v>
      </c>
      <c r="Q18" s="45">
        <v>5605.1943855214995</v>
      </c>
      <c r="R18" s="45">
        <v>735.68405972840719</v>
      </c>
      <c r="S18" s="45">
        <v>15.107967957919598</v>
      </c>
    </row>
    <row r="19" spans="1:19" s="24" customFormat="1" x14ac:dyDescent="0.25">
      <c r="A19" s="3" t="s">
        <v>11</v>
      </c>
      <c r="B19" s="32">
        <v>70</v>
      </c>
      <c r="C19" s="40">
        <v>88</v>
      </c>
      <c r="D19" s="40">
        <v>18</v>
      </c>
      <c r="E19" s="60"/>
      <c r="F19" s="48">
        <v>81.367877142857125</v>
      </c>
      <c r="G19" s="41">
        <v>91.846770908775241</v>
      </c>
      <c r="H19" s="41">
        <v>10.478893765918116</v>
      </c>
      <c r="I19" s="41">
        <v>12.878416070165354</v>
      </c>
      <c r="J19" s="60"/>
      <c r="K19" s="32">
        <v>349621.42857142858</v>
      </c>
      <c r="L19" s="40">
        <v>484676.13636363635</v>
      </c>
      <c r="M19" s="40">
        <v>135054.70779220777</v>
      </c>
      <c r="N19" s="39">
        <v>38.628841585611148</v>
      </c>
      <c r="O19" s="60"/>
      <c r="P19" s="48">
        <v>4287.0662827891729</v>
      </c>
      <c r="Q19" s="41">
        <v>4900.1936235077746</v>
      </c>
      <c r="R19" s="41">
        <v>613.12734071860177</v>
      </c>
      <c r="S19" s="41">
        <v>14.301792887599118</v>
      </c>
    </row>
    <row r="20" spans="1:19" s="24" customFormat="1" x14ac:dyDescent="0.25">
      <c r="A20" s="30" t="s">
        <v>3</v>
      </c>
      <c r="B20" s="33">
        <v>149</v>
      </c>
      <c r="C20" s="44">
        <v>139</v>
      </c>
      <c r="D20" s="44">
        <v>-10</v>
      </c>
      <c r="E20" s="60"/>
      <c r="F20" s="51">
        <v>73.274815965294209</v>
      </c>
      <c r="G20" s="45">
        <v>71.166251796106678</v>
      </c>
      <c r="H20" s="45">
        <v>-2.108564169187531</v>
      </c>
      <c r="I20" s="45">
        <v>-2.8776110064694382</v>
      </c>
      <c r="J20" s="60"/>
      <c r="K20" s="33">
        <v>328808.97986577183</v>
      </c>
      <c r="L20" s="44">
        <v>320592.03597122303</v>
      </c>
      <c r="M20" s="44">
        <v>-8216.9438945488073</v>
      </c>
      <c r="N20" s="43">
        <v>-2.4990022772197973</v>
      </c>
      <c r="O20" s="60"/>
      <c r="P20" s="51">
        <v>4557.1095132227601</v>
      </c>
      <c r="Q20" s="45">
        <v>4575.0013997923716</v>
      </c>
      <c r="R20" s="45">
        <v>17.891886569611415</v>
      </c>
      <c r="S20" s="45">
        <v>0.39261480369732205</v>
      </c>
    </row>
    <row r="21" spans="1:19" s="24" customFormat="1" x14ac:dyDescent="0.25">
      <c r="A21" s="3" t="s">
        <v>191</v>
      </c>
      <c r="B21" s="32">
        <v>0</v>
      </c>
      <c r="C21" s="40">
        <v>67</v>
      </c>
      <c r="D21" s="40">
        <v>67</v>
      </c>
      <c r="E21" s="60"/>
      <c r="F21" s="48">
        <v>0</v>
      </c>
      <c r="G21" s="41">
        <v>67.39984128449251</v>
      </c>
      <c r="H21" s="41">
        <v>67.39984128449251</v>
      </c>
      <c r="I21" s="41"/>
      <c r="J21" s="60"/>
      <c r="K21" s="32">
        <v>0</v>
      </c>
      <c r="L21" s="40">
        <v>273068.43283582089</v>
      </c>
      <c r="M21" s="40">
        <v>273068.43283582089</v>
      </c>
      <c r="N21" s="39"/>
      <c r="O21" s="60"/>
      <c r="P21" s="48">
        <v>0</v>
      </c>
      <c r="Q21" s="41">
        <v>4149.079559058905</v>
      </c>
      <c r="R21" s="41">
        <v>4149.079559058905</v>
      </c>
      <c r="S21" s="41"/>
    </row>
    <row r="22" spans="1:19" s="24" customFormat="1" x14ac:dyDescent="0.25">
      <c r="A22" s="30" t="s">
        <v>25</v>
      </c>
      <c r="B22" s="33">
        <v>20</v>
      </c>
      <c r="C22" s="44">
        <v>42</v>
      </c>
      <c r="D22" s="44">
        <v>22</v>
      </c>
      <c r="E22" s="60"/>
      <c r="F22" s="51">
        <v>78.840189999999993</v>
      </c>
      <c r="G22" s="45">
        <v>75.784423623523821</v>
      </c>
      <c r="H22" s="45">
        <v>-3.0557663764761713</v>
      </c>
      <c r="I22" s="45">
        <v>-3.8758993052606439</v>
      </c>
      <c r="J22" s="60"/>
      <c r="K22" s="33">
        <v>268260</v>
      </c>
      <c r="L22" s="44">
        <v>237647.61904761905</v>
      </c>
      <c r="M22" s="44">
        <v>-30612.380952380947</v>
      </c>
      <c r="N22" s="43">
        <v>-11.411459387303713</v>
      </c>
      <c r="O22" s="60"/>
      <c r="P22" s="51">
        <v>3464.2389628715305</v>
      </c>
      <c r="Q22" s="45">
        <v>3163.2419211721267</v>
      </c>
      <c r="R22" s="45">
        <v>-300.99704169940378</v>
      </c>
      <c r="S22" s="45">
        <v>-8.6886916556675793</v>
      </c>
    </row>
    <row r="23" spans="1:19" s="24" customFormat="1" x14ac:dyDescent="0.25">
      <c r="A23" s="3" t="s">
        <v>4</v>
      </c>
      <c r="B23" s="32">
        <v>44</v>
      </c>
      <c r="C23" s="40">
        <v>92</v>
      </c>
      <c r="D23" s="40">
        <v>48</v>
      </c>
      <c r="E23" s="60"/>
      <c r="F23" s="48">
        <v>104.86307386363633</v>
      </c>
      <c r="G23" s="41">
        <v>85.573644021739142</v>
      </c>
      <c r="H23" s="41">
        <v>-19.289429841897189</v>
      </c>
      <c r="I23" s="41">
        <v>-18.39487355385091</v>
      </c>
      <c r="J23" s="60"/>
      <c r="K23" s="32">
        <v>832328.40909090906</v>
      </c>
      <c r="L23" s="40">
        <v>590961.41304347827</v>
      </c>
      <c r="M23" s="40">
        <v>-241366.99604743079</v>
      </c>
      <c r="N23" s="39">
        <v>-28.999009695110388</v>
      </c>
      <c r="O23" s="60"/>
      <c r="P23" s="48">
        <v>7526.7102040466261</v>
      </c>
      <c r="Q23" s="41">
        <v>6432.5342972624712</v>
      </c>
      <c r="R23" s="41">
        <v>-1094.1759067841549</v>
      </c>
      <c r="S23" s="41">
        <v>-14.537239738496732</v>
      </c>
    </row>
    <row r="24" spans="1:19" s="24" customFormat="1" x14ac:dyDescent="0.25">
      <c r="A24" s="30" t="s">
        <v>192</v>
      </c>
      <c r="B24" s="33">
        <v>0</v>
      </c>
      <c r="C24" s="44">
        <v>6</v>
      </c>
      <c r="D24" s="44">
        <v>6</v>
      </c>
      <c r="E24" s="60"/>
      <c r="F24" s="51">
        <v>0</v>
      </c>
      <c r="G24" s="45">
        <v>68.049607554966656</v>
      </c>
      <c r="H24" s="45">
        <v>68.049607554966656</v>
      </c>
      <c r="I24" s="45"/>
      <c r="J24" s="60"/>
      <c r="K24" s="33">
        <v>0</v>
      </c>
      <c r="L24" s="44">
        <v>271500</v>
      </c>
      <c r="M24" s="44">
        <v>271500</v>
      </c>
      <c r="N24" s="43"/>
      <c r="O24" s="60"/>
      <c r="P24" s="51">
        <v>0</v>
      </c>
      <c r="Q24" s="45">
        <v>4017.1967396254677</v>
      </c>
      <c r="R24" s="45">
        <v>4017.1967396254677</v>
      </c>
      <c r="S24" s="45"/>
    </row>
    <row r="25" spans="1:19" s="24" customFormat="1" x14ac:dyDescent="0.25">
      <c r="A25" s="3" t="s">
        <v>193</v>
      </c>
      <c r="B25" s="32">
        <v>0</v>
      </c>
      <c r="C25" s="40">
        <v>10</v>
      </c>
      <c r="D25" s="40">
        <v>10</v>
      </c>
      <c r="E25" s="60"/>
      <c r="F25" s="48">
        <v>0</v>
      </c>
      <c r="G25" s="41">
        <v>89.682000839099999</v>
      </c>
      <c r="H25" s="41">
        <v>89.682000839099999</v>
      </c>
      <c r="I25" s="41"/>
      <c r="J25" s="60"/>
      <c r="K25" s="32">
        <v>0</v>
      </c>
      <c r="L25" s="40">
        <v>317290</v>
      </c>
      <c r="M25" s="40">
        <v>317290</v>
      </c>
      <c r="N25" s="39"/>
      <c r="O25" s="60"/>
      <c r="P25" s="48">
        <v>0</v>
      </c>
      <c r="Q25" s="41">
        <v>3553.8377929393077</v>
      </c>
      <c r="R25" s="41">
        <v>3553.8377929393077</v>
      </c>
      <c r="S25" s="41"/>
    </row>
    <row r="26" spans="1:19" s="24" customFormat="1" x14ac:dyDescent="0.25">
      <c r="A26" s="30" t="s">
        <v>12</v>
      </c>
      <c r="B26" s="33">
        <v>37</v>
      </c>
      <c r="C26" s="44">
        <v>53</v>
      </c>
      <c r="D26" s="44">
        <v>16</v>
      </c>
      <c r="E26" s="60"/>
      <c r="F26" s="51">
        <v>77.956508108108096</v>
      </c>
      <c r="G26" s="45">
        <v>77.121132075471721</v>
      </c>
      <c r="H26" s="45">
        <v>-0.8353760326363755</v>
      </c>
      <c r="I26" s="45">
        <v>-1.0715924210944583</v>
      </c>
      <c r="J26" s="60"/>
      <c r="K26" s="33">
        <v>313283.78378378379</v>
      </c>
      <c r="L26" s="44">
        <v>317094.33962264151</v>
      </c>
      <c r="M26" s="44">
        <v>3810.5558388577192</v>
      </c>
      <c r="N26" s="43">
        <v>1.2163271883512516</v>
      </c>
      <c r="O26" s="60"/>
      <c r="P26" s="51">
        <v>4065.0579496540531</v>
      </c>
      <c r="Q26" s="45">
        <v>4134.4461311245132</v>
      </c>
      <c r="R26" s="45">
        <v>69.38818147046004</v>
      </c>
      <c r="S26" s="45">
        <v>1.7069420000855207</v>
      </c>
    </row>
    <row r="27" spans="1:19" s="24" customFormat="1" x14ac:dyDescent="0.25">
      <c r="A27" s="3" t="s">
        <v>26</v>
      </c>
      <c r="B27" s="32">
        <v>151</v>
      </c>
      <c r="C27" s="40">
        <v>180</v>
      </c>
      <c r="D27" s="40">
        <v>29</v>
      </c>
      <c r="E27" s="60"/>
      <c r="F27" s="48">
        <v>82.38689563570199</v>
      </c>
      <c r="G27" s="41">
        <v>81.655978159927784</v>
      </c>
      <c r="H27" s="41">
        <v>-0.73091747577420563</v>
      </c>
      <c r="I27" s="41">
        <v>-0.88717686245416427</v>
      </c>
      <c r="J27" s="60"/>
      <c r="K27" s="32">
        <v>288779.6821192053</v>
      </c>
      <c r="L27" s="40">
        <v>292162.40000000002</v>
      </c>
      <c r="M27" s="40">
        <v>3382.7178807947203</v>
      </c>
      <c r="N27" s="39">
        <v>1.1713836153467216</v>
      </c>
      <c r="O27" s="60"/>
      <c r="P27" s="48">
        <v>3543.539244613416</v>
      </c>
      <c r="Q27" s="41">
        <v>3617.6542789675832</v>
      </c>
      <c r="R27" s="41">
        <v>74.115034354167165</v>
      </c>
      <c r="S27" s="41">
        <v>2.091553930631096</v>
      </c>
    </row>
    <row r="28" spans="1:19" s="24" customFormat="1" x14ac:dyDescent="0.25">
      <c r="A28" s="30" t="s">
        <v>5</v>
      </c>
      <c r="B28" s="33">
        <v>382</v>
      </c>
      <c r="C28" s="44">
        <v>326</v>
      </c>
      <c r="D28" s="44">
        <v>-56</v>
      </c>
      <c r="E28" s="60"/>
      <c r="F28" s="51">
        <v>76.541947818825278</v>
      </c>
      <c r="G28" s="45">
        <v>76.619780503509631</v>
      </c>
      <c r="H28" s="45">
        <v>7.7832684684352671E-2</v>
      </c>
      <c r="I28" s="45">
        <v>0.10168631306401998</v>
      </c>
      <c r="J28" s="60"/>
      <c r="K28" s="33">
        <v>341942.20418848167</v>
      </c>
      <c r="L28" s="44">
        <v>339153.32208588958</v>
      </c>
      <c r="M28" s="44">
        <v>-2788.8821025920915</v>
      </c>
      <c r="N28" s="43">
        <v>-0.81560043435142671</v>
      </c>
      <c r="O28" s="60"/>
      <c r="P28" s="51">
        <v>4542.1392518248849</v>
      </c>
      <c r="Q28" s="45">
        <v>4498.7272216161491</v>
      </c>
      <c r="R28" s="45">
        <v>-43.412030208735814</v>
      </c>
      <c r="S28" s="45">
        <v>-0.95576176338703078</v>
      </c>
    </row>
    <row r="29" spans="1:19" s="24" customFormat="1" ht="15" customHeight="1" x14ac:dyDescent="0.25">
      <c r="A29" s="3" t="s">
        <v>37</v>
      </c>
      <c r="B29" s="32"/>
      <c r="C29" s="40"/>
      <c r="D29" s="40"/>
      <c r="E29" s="60"/>
      <c r="F29" s="48"/>
      <c r="G29" s="41"/>
      <c r="H29" s="41"/>
      <c r="I29" s="41"/>
      <c r="J29" s="60"/>
      <c r="K29" s="32"/>
      <c r="L29" s="40"/>
      <c r="M29" s="40"/>
      <c r="N29" s="39"/>
      <c r="O29" s="60"/>
      <c r="P29" s="48"/>
      <c r="Q29" s="41"/>
      <c r="R29" s="41"/>
      <c r="S29" s="41"/>
    </row>
    <row r="30" spans="1:19" s="24" customFormat="1" x14ac:dyDescent="0.25">
      <c r="A30" s="30" t="s">
        <v>194</v>
      </c>
      <c r="B30" s="33">
        <v>0</v>
      </c>
      <c r="C30" s="44">
        <v>37</v>
      </c>
      <c r="D30" s="44">
        <v>37</v>
      </c>
      <c r="E30" s="60"/>
      <c r="F30" s="51">
        <v>0</v>
      </c>
      <c r="G30" s="45">
        <v>88.302042895426467</v>
      </c>
      <c r="H30" s="45">
        <v>88.302042895426467</v>
      </c>
      <c r="I30" s="45"/>
      <c r="J30" s="60"/>
      <c r="K30" s="33">
        <v>0</v>
      </c>
      <c r="L30" s="44">
        <v>246043.24324324325</v>
      </c>
      <c r="M30" s="44">
        <v>246043.24324324325</v>
      </c>
      <c r="N30" s="43"/>
      <c r="O30" s="60"/>
      <c r="P30" s="51">
        <v>0</v>
      </c>
      <c r="Q30" s="45">
        <v>2833.1810732870981</v>
      </c>
      <c r="R30" s="45">
        <v>2833.1810732870981</v>
      </c>
      <c r="S30" s="45"/>
    </row>
    <row r="31" spans="1:19" s="24" customFormat="1" x14ac:dyDescent="0.25">
      <c r="A31" s="3" t="s">
        <v>38</v>
      </c>
      <c r="B31" s="32">
        <v>25</v>
      </c>
      <c r="C31" s="40">
        <v>20</v>
      </c>
      <c r="D31" s="40">
        <v>-5</v>
      </c>
      <c r="E31" s="60"/>
      <c r="F31" s="48">
        <v>94.899200000000008</v>
      </c>
      <c r="G31" s="41">
        <v>98.497500000000002</v>
      </c>
      <c r="H31" s="41">
        <v>3.5982999999999947</v>
      </c>
      <c r="I31" s="41">
        <v>3.791707411653622</v>
      </c>
      <c r="J31" s="60"/>
      <c r="K31" s="32">
        <v>273452.28000000003</v>
      </c>
      <c r="L31" s="40">
        <v>292815.34999999998</v>
      </c>
      <c r="M31" s="40">
        <v>19363.069999999949</v>
      </c>
      <c r="N31" s="39">
        <v>7.080968569726287</v>
      </c>
      <c r="O31" s="60"/>
      <c r="P31" s="48">
        <v>2838.5519563809685</v>
      </c>
      <c r="Q31" s="41">
        <v>2914.8394805108887</v>
      </c>
      <c r="R31" s="41">
        <v>76.287524129920257</v>
      </c>
      <c r="S31" s="41">
        <v>2.6875507407369659</v>
      </c>
    </row>
    <row r="32" spans="1:19" s="24" customFormat="1" x14ac:dyDescent="0.25">
      <c r="A32" s="30" t="s">
        <v>39</v>
      </c>
      <c r="B32" s="33">
        <v>2</v>
      </c>
      <c r="C32" s="44">
        <v>0</v>
      </c>
      <c r="D32" s="44">
        <v>-2</v>
      </c>
      <c r="E32" s="60"/>
      <c r="F32" s="51">
        <v>96</v>
      </c>
      <c r="G32" s="45">
        <v>0</v>
      </c>
      <c r="H32" s="45">
        <v>-96</v>
      </c>
      <c r="I32" s="45">
        <v>-100</v>
      </c>
      <c r="J32" s="60"/>
      <c r="K32" s="33">
        <v>157100</v>
      </c>
      <c r="L32" s="44">
        <v>0</v>
      </c>
      <c r="M32" s="44">
        <v>-157100</v>
      </c>
      <c r="N32" s="43">
        <v>-100</v>
      </c>
      <c r="O32" s="60"/>
      <c r="P32" s="51">
        <v>1700.8928571428571</v>
      </c>
      <c r="Q32" s="45">
        <v>0</v>
      </c>
      <c r="R32" s="45">
        <v>-1700.8928571428571</v>
      </c>
      <c r="S32" s="45">
        <v>-100</v>
      </c>
    </row>
    <row r="33" spans="1:19" s="24" customFormat="1" x14ac:dyDescent="0.25">
      <c r="A33" s="3" t="s">
        <v>40</v>
      </c>
      <c r="B33" s="32">
        <v>70</v>
      </c>
      <c r="C33" s="40">
        <v>68</v>
      </c>
      <c r="D33" s="40">
        <v>-2</v>
      </c>
      <c r="E33" s="60"/>
      <c r="F33" s="48">
        <v>87.094857142857165</v>
      </c>
      <c r="G33" s="41">
        <v>86.43426470588237</v>
      </c>
      <c r="H33" s="41">
        <v>-0.66059243697479531</v>
      </c>
      <c r="I33" s="41">
        <v>-0.75847467766237964</v>
      </c>
      <c r="J33" s="60"/>
      <c r="K33" s="32">
        <v>237332.37142857144</v>
      </c>
      <c r="L33" s="40">
        <v>236005.38235294117</v>
      </c>
      <c r="M33" s="40">
        <v>-1326.989075630263</v>
      </c>
      <c r="N33" s="39">
        <v>-0.55912687664254612</v>
      </c>
      <c r="O33" s="60"/>
      <c r="P33" s="48">
        <v>2746.9926305422709</v>
      </c>
      <c r="Q33" s="41">
        <v>2757.6565760104777</v>
      </c>
      <c r="R33" s="41">
        <v>10.663945468206748</v>
      </c>
      <c r="S33" s="41">
        <v>0.38820437119635454</v>
      </c>
    </row>
    <row r="34" spans="1:19" s="24" customFormat="1" x14ac:dyDescent="0.25">
      <c r="A34" s="30" t="s">
        <v>27</v>
      </c>
      <c r="B34" s="33">
        <v>73</v>
      </c>
      <c r="C34" s="44">
        <v>61</v>
      </c>
      <c r="D34" s="44">
        <v>-12</v>
      </c>
      <c r="E34" s="60"/>
      <c r="F34" s="51">
        <v>68.673693236975538</v>
      </c>
      <c r="G34" s="45">
        <v>68.861147540983623</v>
      </c>
      <c r="H34" s="45">
        <v>0.18745430400808516</v>
      </c>
      <c r="I34" s="45">
        <v>0.27296377283980711</v>
      </c>
      <c r="J34" s="60"/>
      <c r="K34" s="33">
        <v>210402.73972602739</v>
      </c>
      <c r="L34" s="44">
        <v>206688.52459016393</v>
      </c>
      <c r="M34" s="44">
        <v>-3714.2151358634583</v>
      </c>
      <c r="N34" s="43">
        <v>-1.7652883896378313</v>
      </c>
      <c r="O34" s="60"/>
      <c r="P34" s="51">
        <v>3062.664584412018</v>
      </c>
      <c r="Q34" s="45">
        <v>3006.4158391972001</v>
      </c>
      <c r="R34" s="45">
        <v>-56.248745214817973</v>
      </c>
      <c r="S34" s="45">
        <v>-1.8365950192883007</v>
      </c>
    </row>
    <row r="35" spans="1:19" s="24" customFormat="1" x14ac:dyDescent="0.25">
      <c r="A35" s="3" t="s">
        <v>13</v>
      </c>
      <c r="B35" s="32">
        <v>60</v>
      </c>
      <c r="C35" s="40">
        <v>71</v>
      </c>
      <c r="D35" s="40">
        <v>11</v>
      </c>
      <c r="E35" s="60"/>
      <c r="F35" s="48">
        <v>89.835916666666691</v>
      </c>
      <c r="G35" s="41">
        <v>88.531760563380303</v>
      </c>
      <c r="H35" s="41">
        <v>-1.3041561032863882</v>
      </c>
      <c r="I35" s="41">
        <v>-1.4517090175919511</v>
      </c>
      <c r="J35" s="60"/>
      <c r="K35" s="32">
        <v>412700</v>
      </c>
      <c r="L35" s="40">
        <v>415098.59154929576</v>
      </c>
      <c r="M35" s="40">
        <v>2398.5915492957574</v>
      </c>
      <c r="N35" s="39">
        <v>0.58119494773340996</v>
      </c>
      <c r="O35" s="60"/>
      <c r="P35" s="48">
        <v>4648.7181530743046</v>
      </c>
      <c r="Q35" s="41">
        <v>4753.9024610046163</v>
      </c>
      <c r="R35" s="41">
        <v>105.18430793031166</v>
      </c>
      <c r="S35" s="41">
        <v>2.2626518637347548</v>
      </c>
    </row>
    <row r="36" spans="1:19" s="24" customFormat="1" x14ac:dyDescent="0.25">
      <c r="A36" s="30" t="s">
        <v>28</v>
      </c>
      <c r="B36" s="33">
        <v>269</v>
      </c>
      <c r="C36" s="44">
        <v>233</v>
      </c>
      <c r="D36" s="44">
        <v>-36</v>
      </c>
      <c r="E36" s="60"/>
      <c r="F36" s="51">
        <v>75.377330855018485</v>
      </c>
      <c r="G36" s="45">
        <v>79.508407400180161</v>
      </c>
      <c r="H36" s="45">
        <v>4.131076545161676</v>
      </c>
      <c r="I36" s="45">
        <v>5.4805290905131976</v>
      </c>
      <c r="J36" s="60"/>
      <c r="K36" s="33">
        <v>323034.95539033459</v>
      </c>
      <c r="L36" s="44">
        <v>338965.24892703863</v>
      </c>
      <c r="M36" s="44">
        <v>15930.293536704034</v>
      </c>
      <c r="N36" s="43">
        <v>4.9314457370270848</v>
      </c>
      <c r="O36" s="60"/>
      <c r="P36" s="51">
        <v>4306.9671029376395</v>
      </c>
      <c r="Q36" s="45">
        <v>4301.3157943501819</v>
      </c>
      <c r="R36" s="45">
        <v>-5.6513085874576063</v>
      </c>
      <c r="S36" s="45">
        <v>-0.13121318209287081</v>
      </c>
    </row>
    <row r="37" spans="1:19" s="24" customFormat="1" x14ac:dyDescent="0.25">
      <c r="A37" s="3" t="s">
        <v>14</v>
      </c>
      <c r="B37" s="32">
        <v>134</v>
      </c>
      <c r="C37" s="40">
        <v>98</v>
      </c>
      <c r="D37" s="40">
        <v>-36</v>
      </c>
      <c r="E37" s="60"/>
      <c r="F37" s="48">
        <v>81.468742624088947</v>
      </c>
      <c r="G37" s="41">
        <v>84.303688894162363</v>
      </c>
      <c r="H37" s="41">
        <v>2.8349462700734165</v>
      </c>
      <c r="I37" s="41">
        <v>3.4797962737124211</v>
      </c>
      <c r="J37" s="60"/>
      <c r="K37" s="32">
        <v>294854.10447761195</v>
      </c>
      <c r="L37" s="40">
        <v>315667.85714285716</v>
      </c>
      <c r="M37" s="40">
        <v>20813.752665245207</v>
      </c>
      <c r="N37" s="39">
        <v>7.0590004850434651</v>
      </c>
      <c r="O37" s="60"/>
      <c r="P37" s="48">
        <v>3551.2453118326544</v>
      </c>
      <c r="Q37" s="41">
        <v>3714.1644926274607</v>
      </c>
      <c r="R37" s="41">
        <v>162.91918079480638</v>
      </c>
      <c r="S37" s="41">
        <v>4.5876633825313151</v>
      </c>
    </row>
    <row r="38" spans="1:19" s="24" customFormat="1" x14ac:dyDescent="0.25">
      <c r="A38" s="30" t="s">
        <v>15</v>
      </c>
      <c r="B38" s="33">
        <v>66</v>
      </c>
      <c r="C38" s="44">
        <v>105</v>
      </c>
      <c r="D38" s="44">
        <v>39</v>
      </c>
      <c r="E38" s="60"/>
      <c r="F38" s="51">
        <v>71.241234848484837</v>
      </c>
      <c r="G38" s="45">
        <v>71.86010952380957</v>
      </c>
      <c r="H38" s="45">
        <v>0.61887467532473295</v>
      </c>
      <c r="I38" s="45">
        <v>0.86870290308829201</v>
      </c>
      <c r="J38" s="60"/>
      <c r="K38" s="33">
        <v>253623.48484848486</v>
      </c>
      <c r="L38" s="44">
        <v>252618.57142857142</v>
      </c>
      <c r="M38" s="44">
        <v>-1004.9134199134423</v>
      </c>
      <c r="N38" s="43">
        <v>-0.39622254244860988</v>
      </c>
      <c r="O38" s="60"/>
      <c r="P38" s="51">
        <v>3564.8052009078197</v>
      </c>
      <c r="Q38" s="45">
        <v>3535.720560725254</v>
      </c>
      <c r="R38" s="45">
        <v>-29.084640182565636</v>
      </c>
      <c r="S38" s="45">
        <v>-0.81588301585621137</v>
      </c>
    </row>
    <row r="39" spans="1:19" s="24" customFormat="1" x14ac:dyDescent="0.25">
      <c r="A39" s="3" t="s">
        <v>16</v>
      </c>
      <c r="B39" s="32">
        <v>65</v>
      </c>
      <c r="C39" s="40">
        <v>42</v>
      </c>
      <c r="D39" s="40">
        <v>-23</v>
      </c>
      <c r="E39" s="60"/>
      <c r="F39" s="48">
        <v>83.113461615384608</v>
      </c>
      <c r="G39" s="41">
        <v>77.381844710952393</v>
      </c>
      <c r="H39" s="41">
        <v>-5.7316169044322152</v>
      </c>
      <c r="I39" s="41">
        <v>-6.8961354671470794</v>
      </c>
      <c r="J39" s="60"/>
      <c r="K39" s="32">
        <v>252440</v>
      </c>
      <c r="L39" s="40">
        <v>263261.90476190473</v>
      </c>
      <c r="M39" s="40">
        <v>10821.904761904734</v>
      </c>
      <c r="N39" s="39">
        <v>4.2869215504296898</v>
      </c>
      <c r="O39" s="60"/>
      <c r="P39" s="48">
        <v>3117.5058461602657</v>
      </c>
      <c r="Q39" s="41">
        <v>3442.4161586266328</v>
      </c>
      <c r="R39" s="41">
        <v>324.91031246636703</v>
      </c>
      <c r="S39" s="41">
        <v>10.422123598149756</v>
      </c>
    </row>
    <row r="40" spans="1:19" s="24" customFormat="1" x14ac:dyDescent="0.25">
      <c r="A40" s="30" t="s">
        <v>195</v>
      </c>
      <c r="B40" s="33">
        <v>0</v>
      </c>
      <c r="C40" s="44">
        <v>57</v>
      </c>
      <c r="D40" s="44">
        <v>57</v>
      </c>
      <c r="E40" s="60"/>
      <c r="F40" s="51">
        <v>0</v>
      </c>
      <c r="G40" s="45">
        <v>136.34932347892979</v>
      </c>
      <c r="H40" s="45">
        <v>136.34932347892979</v>
      </c>
      <c r="I40" s="45"/>
      <c r="J40" s="60"/>
      <c r="K40" s="33">
        <v>0</v>
      </c>
      <c r="L40" s="44">
        <v>677435.0877192982</v>
      </c>
      <c r="M40" s="44">
        <v>677435.0877192982</v>
      </c>
      <c r="N40" s="43"/>
      <c r="O40" s="60"/>
      <c r="P40" s="51">
        <v>0</v>
      </c>
      <c r="Q40" s="45">
        <v>5942.5057479777288</v>
      </c>
      <c r="R40" s="45">
        <v>5942.5057479777288</v>
      </c>
      <c r="S40" s="45"/>
    </row>
    <row r="41" spans="1:19" s="24" customFormat="1" x14ac:dyDescent="0.25">
      <c r="A41" s="3" t="s">
        <v>196</v>
      </c>
      <c r="B41" s="32">
        <v>0</v>
      </c>
      <c r="C41" s="40">
        <v>6</v>
      </c>
      <c r="D41" s="40">
        <v>6</v>
      </c>
      <c r="E41" s="60"/>
      <c r="F41" s="48">
        <v>0</v>
      </c>
      <c r="G41" s="41">
        <v>137.34</v>
      </c>
      <c r="H41" s="41">
        <v>137.34</v>
      </c>
      <c r="I41" s="41"/>
      <c r="J41" s="60"/>
      <c r="K41" s="32">
        <v>0</v>
      </c>
      <c r="L41" s="40">
        <v>363000</v>
      </c>
      <c r="M41" s="40">
        <v>363000</v>
      </c>
      <c r="N41" s="39"/>
      <c r="O41" s="60"/>
      <c r="P41" s="48">
        <v>0</v>
      </c>
      <c r="Q41" s="41">
        <v>2643.0755788553947</v>
      </c>
      <c r="R41" s="41">
        <v>2643.0755788553947</v>
      </c>
      <c r="S41" s="41"/>
    </row>
    <row r="42" spans="1:19" s="24" customFormat="1" x14ac:dyDescent="0.25">
      <c r="A42" s="30" t="s">
        <v>197</v>
      </c>
      <c r="B42" s="33">
        <v>0</v>
      </c>
      <c r="C42" s="44">
        <v>7</v>
      </c>
      <c r="D42" s="44">
        <v>7</v>
      </c>
      <c r="E42" s="60"/>
      <c r="F42" s="51">
        <v>0</v>
      </c>
      <c r="G42" s="45">
        <v>67.635714285714286</v>
      </c>
      <c r="H42" s="45">
        <v>67.635714285714286</v>
      </c>
      <c r="I42" s="45"/>
      <c r="J42" s="60"/>
      <c r="K42" s="33">
        <v>0</v>
      </c>
      <c r="L42" s="44">
        <v>216714.28571428571</v>
      </c>
      <c r="M42" s="44">
        <v>216714.28571428571</v>
      </c>
      <c r="N42" s="43"/>
      <c r="O42" s="60"/>
      <c r="P42" s="51">
        <v>0</v>
      </c>
      <c r="Q42" s="45">
        <v>3278.1415349647955</v>
      </c>
      <c r="R42" s="45">
        <v>3278.1415349647955</v>
      </c>
      <c r="S42" s="45"/>
    </row>
    <row r="43" spans="1:19" s="24" customFormat="1" x14ac:dyDescent="0.25">
      <c r="A43" s="3" t="s">
        <v>198</v>
      </c>
      <c r="B43" s="32">
        <v>0</v>
      </c>
      <c r="C43" s="40">
        <v>102</v>
      </c>
      <c r="D43" s="40">
        <v>102</v>
      </c>
      <c r="E43" s="60"/>
      <c r="F43" s="48">
        <v>0</v>
      </c>
      <c r="G43" s="41">
        <v>88.134821323043909</v>
      </c>
      <c r="H43" s="41">
        <v>88.134821323043909</v>
      </c>
      <c r="I43" s="41"/>
      <c r="J43" s="60"/>
      <c r="K43" s="32">
        <v>0</v>
      </c>
      <c r="L43" s="40">
        <v>278396.07843137253</v>
      </c>
      <c r="M43" s="40">
        <v>278396.07843137253</v>
      </c>
      <c r="N43" s="39"/>
      <c r="O43" s="60"/>
      <c r="P43" s="48">
        <v>0</v>
      </c>
      <c r="Q43" s="41">
        <v>3181.6540240509789</v>
      </c>
      <c r="R43" s="41">
        <v>3181.6540240509789</v>
      </c>
      <c r="S43" s="41"/>
    </row>
    <row r="44" spans="1:19" s="24" customFormat="1" x14ac:dyDescent="0.25">
      <c r="A44" s="30" t="s">
        <v>199</v>
      </c>
      <c r="B44" s="33">
        <v>0</v>
      </c>
      <c r="C44" s="44">
        <v>23</v>
      </c>
      <c r="D44" s="44">
        <v>23</v>
      </c>
      <c r="E44" s="60"/>
      <c r="F44" s="51">
        <v>0</v>
      </c>
      <c r="G44" s="45">
        <v>80.517947634043452</v>
      </c>
      <c r="H44" s="45">
        <v>80.517947634043452</v>
      </c>
      <c r="I44" s="45"/>
      <c r="J44" s="60"/>
      <c r="K44" s="33">
        <v>0</v>
      </c>
      <c r="L44" s="44">
        <v>314086.95652173914</v>
      </c>
      <c r="M44" s="44">
        <v>314086.95652173914</v>
      </c>
      <c r="N44" s="43"/>
      <c r="O44" s="60"/>
      <c r="P44" s="51">
        <v>0</v>
      </c>
      <c r="Q44" s="45">
        <v>4029.8424714606222</v>
      </c>
      <c r="R44" s="45">
        <v>4029.8424714606222</v>
      </c>
      <c r="S44" s="45"/>
    </row>
    <row r="45" spans="1:19" s="24" customFormat="1" x14ac:dyDescent="0.25">
      <c r="A45" s="3" t="s">
        <v>200</v>
      </c>
      <c r="B45" s="32">
        <v>0</v>
      </c>
      <c r="C45" s="40">
        <v>6</v>
      </c>
      <c r="D45" s="40">
        <v>6</v>
      </c>
      <c r="E45" s="60"/>
      <c r="F45" s="48">
        <v>0</v>
      </c>
      <c r="G45" s="41">
        <v>95.124728327833338</v>
      </c>
      <c r="H45" s="41">
        <v>95.124728327833338</v>
      </c>
      <c r="I45" s="41"/>
      <c r="J45" s="60"/>
      <c r="K45" s="32">
        <v>0</v>
      </c>
      <c r="L45" s="40">
        <v>372666.66666666669</v>
      </c>
      <c r="M45" s="40">
        <v>372666.66666666669</v>
      </c>
      <c r="N45" s="39"/>
      <c r="O45" s="60"/>
      <c r="P45" s="48">
        <v>0</v>
      </c>
      <c r="Q45" s="41">
        <v>3952.7761045242332</v>
      </c>
      <c r="R45" s="41">
        <v>3952.7761045242332</v>
      </c>
      <c r="S45" s="41"/>
    </row>
    <row r="46" spans="1:19" s="24" customFormat="1" x14ac:dyDescent="0.25">
      <c r="A46" s="30" t="s">
        <v>29</v>
      </c>
      <c r="B46" s="33">
        <v>1</v>
      </c>
      <c r="C46" s="44">
        <v>3</v>
      </c>
      <c r="D46" s="44">
        <v>2</v>
      </c>
      <c r="E46" s="60"/>
      <c r="F46" s="51">
        <v>197.97297297297297</v>
      </c>
      <c r="G46" s="45">
        <v>106.732658726</v>
      </c>
      <c r="H46" s="45">
        <v>-91.240314246972972</v>
      </c>
      <c r="I46" s="45">
        <v>-46.087257708368604</v>
      </c>
      <c r="J46" s="60"/>
      <c r="K46" s="33">
        <v>235000</v>
      </c>
      <c r="L46" s="44">
        <v>267000</v>
      </c>
      <c r="M46" s="44">
        <v>32000</v>
      </c>
      <c r="N46" s="43">
        <v>13.617021276595743</v>
      </c>
      <c r="O46" s="60"/>
      <c r="P46" s="51">
        <v>1187.0307167235494</v>
      </c>
      <c r="Q46" s="45">
        <v>2501.2082702225775</v>
      </c>
      <c r="R46" s="45">
        <v>1314.1775534990281</v>
      </c>
      <c r="S46" s="45">
        <v>110.71133501300037</v>
      </c>
    </row>
    <row r="47" spans="1:19" s="24" customFormat="1" x14ac:dyDescent="0.25">
      <c r="A47" s="3" t="s">
        <v>42</v>
      </c>
      <c r="B47" s="32">
        <v>22</v>
      </c>
      <c r="C47" s="40">
        <v>18</v>
      </c>
      <c r="D47" s="40">
        <v>-4</v>
      </c>
      <c r="E47" s="60"/>
      <c r="F47" s="48">
        <v>80.218536117936125</v>
      </c>
      <c r="G47" s="41">
        <v>80.69351851851853</v>
      </c>
      <c r="H47" s="41">
        <v>0.47498240058240526</v>
      </c>
      <c r="I47" s="41">
        <v>0.59211053151617676</v>
      </c>
      <c r="J47" s="60"/>
      <c r="K47" s="32">
        <v>275164.77272727271</v>
      </c>
      <c r="L47" s="40">
        <v>297562.5</v>
      </c>
      <c r="M47" s="40">
        <v>22397.727272727294</v>
      </c>
      <c r="N47" s="39">
        <v>8.1397509756550903</v>
      </c>
      <c r="O47" s="60"/>
      <c r="P47" s="48">
        <v>3402.6215495248657</v>
      </c>
      <c r="Q47" s="41">
        <v>3668.6083968765579</v>
      </c>
      <c r="R47" s="41">
        <v>265.98684735169218</v>
      </c>
      <c r="S47" s="41">
        <v>7.817115229545113</v>
      </c>
    </row>
    <row r="48" spans="1:19" s="24" customFormat="1" x14ac:dyDescent="0.25">
      <c r="A48" s="30" t="s">
        <v>17</v>
      </c>
      <c r="B48" s="33">
        <v>63</v>
      </c>
      <c r="C48" s="44">
        <v>44</v>
      </c>
      <c r="D48" s="44">
        <v>-19</v>
      </c>
      <c r="E48" s="60"/>
      <c r="F48" s="51">
        <v>75.854109299299239</v>
      </c>
      <c r="G48" s="45">
        <v>76.18672399672397</v>
      </c>
      <c r="H48" s="45">
        <v>0.33261469742473082</v>
      </c>
      <c r="I48" s="45">
        <v>0.43849265451436636</v>
      </c>
      <c r="J48" s="60"/>
      <c r="K48" s="33">
        <v>285488.88888888888</v>
      </c>
      <c r="L48" s="44">
        <v>278975</v>
      </c>
      <c r="M48" s="44">
        <v>-6513.888888888876</v>
      </c>
      <c r="N48" s="43">
        <v>-2.2816610881917887</v>
      </c>
      <c r="O48" s="60"/>
      <c r="P48" s="51">
        <v>3799.1352545615541</v>
      </c>
      <c r="Q48" s="45">
        <v>3702.5257730220501</v>
      </c>
      <c r="R48" s="45">
        <v>-96.609481539504031</v>
      </c>
      <c r="S48" s="45">
        <v>-2.5429334589629815</v>
      </c>
    </row>
    <row r="49" spans="1:19" s="24" customFormat="1" x14ac:dyDescent="0.25">
      <c r="A49" s="3" t="s">
        <v>201</v>
      </c>
      <c r="B49" s="32">
        <v>0</v>
      </c>
      <c r="C49" s="40">
        <v>13</v>
      </c>
      <c r="D49" s="40">
        <v>13</v>
      </c>
      <c r="E49" s="60"/>
      <c r="F49" s="48">
        <v>0</v>
      </c>
      <c r="G49" s="41">
        <v>165.87137168423078</v>
      </c>
      <c r="H49" s="41">
        <v>165.87137168423078</v>
      </c>
      <c r="I49" s="41"/>
      <c r="J49" s="60"/>
      <c r="K49" s="32">
        <v>0</v>
      </c>
      <c r="L49" s="40">
        <v>775461.5384615385</v>
      </c>
      <c r="M49" s="40">
        <v>775461.5384615385</v>
      </c>
      <c r="N49" s="39"/>
      <c r="O49" s="60"/>
      <c r="P49" s="48">
        <v>0</v>
      </c>
      <c r="Q49" s="41">
        <v>4930.4994261950023</v>
      </c>
      <c r="R49" s="41">
        <v>4930.4994261950023</v>
      </c>
      <c r="S49" s="41"/>
    </row>
    <row r="50" spans="1:19" s="24" customFormat="1" x14ac:dyDescent="0.25">
      <c r="A50" s="30" t="s">
        <v>43</v>
      </c>
      <c r="B50" s="33">
        <v>10</v>
      </c>
      <c r="C50" s="44">
        <v>1</v>
      </c>
      <c r="D50" s="44">
        <v>-9</v>
      </c>
      <c r="E50" s="60"/>
      <c r="F50" s="51">
        <v>161.77799999999999</v>
      </c>
      <c r="G50" s="45">
        <v>175.92</v>
      </c>
      <c r="H50" s="45">
        <v>14.141999999999996</v>
      </c>
      <c r="I50" s="45">
        <v>8.7416088714163731</v>
      </c>
      <c r="J50" s="60"/>
      <c r="K50" s="33">
        <v>633280</v>
      </c>
      <c r="L50" s="44">
        <v>750000</v>
      </c>
      <c r="M50" s="44">
        <v>116720</v>
      </c>
      <c r="N50" s="43">
        <v>18.431025770591212</v>
      </c>
      <c r="O50" s="60"/>
      <c r="P50" s="51">
        <v>4011.5671573616187</v>
      </c>
      <c r="Q50" s="45">
        <v>4263.3015006821288</v>
      </c>
      <c r="R50" s="45">
        <v>251.73434332051011</v>
      </c>
      <c r="S50" s="45">
        <v>6.2752119918658922</v>
      </c>
    </row>
    <row r="51" spans="1:19" s="24" customFormat="1" x14ac:dyDescent="0.25">
      <c r="A51" s="3" t="s">
        <v>18</v>
      </c>
      <c r="B51" s="32">
        <v>3</v>
      </c>
      <c r="C51" s="40">
        <v>2</v>
      </c>
      <c r="D51" s="40">
        <v>-1</v>
      </c>
      <c r="E51" s="60"/>
      <c r="F51" s="48">
        <v>80.398333333333326</v>
      </c>
      <c r="G51" s="41">
        <v>70.37</v>
      </c>
      <c r="H51" s="41">
        <v>-10.028333333333322</v>
      </c>
      <c r="I51" s="41">
        <v>-12.473309977404156</v>
      </c>
      <c r="J51" s="60"/>
      <c r="K51" s="32">
        <v>276481.33333333331</v>
      </c>
      <c r="L51" s="40">
        <v>257222</v>
      </c>
      <c r="M51" s="40">
        <v>-19259.333333333314</v>
      </c>
      <c r="N51" s="39">
        <v>-6.9658711136616702</v>
      </c>
      <c r="O51" s="60"/>
      <c r="P51" s="48">
        <v>3482.0969647079778</v>
      </c>
      <c r="Q51" s="41">
        <v>3655.2792383117803</v>
      </c>
      <c r="R51" s="41">
        <v>173.18227360380251</v>
      </c>
      <c r="S51" s="41">
        <v>4.9735051998566648</v>
      </c>
    </row>
    <row r="52" spans="1:19" s="24" customFormat="1" x14ac:dyDescent="0.25">
      <c r="A52" s="30" t="s">
        <v>202</v>
      </c>
      <c r="B52" s="33">
        <v>0</v>
      </c>
      <c r="C52" s="44">
        <v>2</v>
      </c>
      <c r="D52" s="44">
        <v>2</v>
      </c>
      <c r="E52" s="60"/>
      <c r="F52" s="51">
        <v>0</v>
      </c>
      <c r="G52" s="45">
        <v>286.27869904049999</v>
      </c>
      <c r="H52" s="45">
        <v>286.27869904049999</v>
      </c>
      <c r="I52" s="45"/>
      <c r="J52" s="60"/>
      <c r="K52" s="33">
        <v>0</v>
      </c>
      <c r="L52" s="44">
        <v>575000</v>
      </c>
      <c r="M52" s="44">
        <v>575000</v>
      </c>
      <c r="N52" s="43"/>
      <c r="O52" s="60"/>
      <c r="P52" s="51">
        <v>0</v>
      </c>
      <c r="Q52" s="45">
        <v>2007.1162344128966</v>
      </c>
      <c r="R52" s="45">
        <v>2007.1162344128966</v>
      </c>
      <c r="S52" s="45"/>
    </row>
    <row r="53" spans="1:19" s="24" customFormat="1" x14ac:dyDescent="0.25">
      <c r="A53" s="3" t="s">
        <v>30</v>
      </c>
      <c r="B53" s="32">
        <v>138</v>
      </c>
      <c r="C53" s="40">
        <v>121</v>
      </c>
      <c r="D53" s="40">
        <v>-17</v>
      </c>
      <c r="E53" s="60"/>
      <c r="F53" s="48">
        <v>81.79545652173914</v>
      </c>
      <c r="G53" s="41">
        <v>74.198099375742004</v>
      </c>
      <c r="H53" s="41">
        <v>-7.5973571459971367</v>
      </c>
      <c r="I53" s="41">
        <v>-9.2882385759139989</v>
      </c>
      <c r="J53" s="60"/>
      <c r="K53" s="32">
        <v>266858.69565217389</v>
      </c>
      <c r="L53" s="40">
        <v>258952.06611570247</v>
      </c>
      <c r="M53" s="40">
        <v>-7906.6295364714169</v>
      </c>
      <c r="N53" s="39">
        <v>-2.962852500327362</v>
      </c>
      <c r="O53" s="60"/>
      <c r="P53" s="48">
        <v>3366.0659703594893</v>
      </c>
      <c r="Q53" s="41">
        <v>3529.923734843675</v>
      </c>
      <c r="R53" s="41">
        <v>163.85776448418574</v>
      </c>
      <c r="S53" s="41">
        <v>4.8679308702522572</v>
      </c>
    </row>
    <row r="54" spans="1:19" s="24" customFormat="1" x14ac:dyDescent="0.25">
      <c r="A54" s="30" t="s">
        <v>31</v>
      </c>
      <c r="B54" s="33">
        <v>447</v>
      </c>
      <c r="C54" s="44">
        <v>563</v>
      </c>
      <c r="D54" s="44">
        <v>116</v>
      </c>
      <c r="E54" s="60"/>
      <c r="F54" s="51">
        <v>77.369200464984843</v>
      </c>
      <c r="G54" s="45">
        <v>75.553172306627374</v>
      </c>
      <c r="H54" s="45">
        <v>-1.8160281583574687</v>
      </c>
      <c r="I54" s="45">
        <v>-2.3472236334914132</v>
      </c>
      <c r="J54" s="60"/>
      <c r="K54" s="33">
        <v>291404.39821029082</v>
      </c>
      <c r="L54" s="44">
        <v>296466.66962699825</v>
      </c>
      <c r="M54" s="44">
        <v>5062.27141670743</v>
      </c>
      <c r="N54" s="43">
        <v>1.7371980134130549</v>
      </c>
      <c r="O54" s="60"/>
      <c r="P54" s="51">
        <v>3782.5728040003419</v>
      </c>
      <c r="Q54" s="45">
        <v>3931.4124866096149</v>
      </c>
      <c r="R54" s="45">
        <v>148.83968260927304</v>
      </c>
      <c r="S54" s="45">
        <v>3.934879520411716</v>
      </c>
    </row>
    <row r="55" spans="1:19" s="24" customFormat="1" x14ac:dyDescent="0.25">
      <c r="A55" s="3" t="s">
        <v>6</v>
      </c>
      <c r="B55" s="32">
        <v>36</v>
      </c>
      <c r="C55" s="40">
        <v>31</v>
      </c>
      <c r="D55" s="40">
        <v>-5</v>
      </c>
      <c r="E55" s="60"/>
      <c r="F55" s="48">
        <v>76.105299434483342</v>
      </c>
      <c r="G55" s="41">
        <v>74.021638052948376</v>
      </c>
      <c r="H55" s="41">
        <v>-2.0836613815349665</v>
      </c>
      <c r="I55" s="41">
        <v>-2.7378663470455478</v>
      </c>
      <c r="J55" s="60"/>
      <c r="K55" s="32">
        <v>317105.55555555556</v>
      </c>
      <c r="L55" s="40">
        <v>318645.16129032261</v>
      </c>
      <c r="M55" s="40">
        <v>1539.605734767043</v>
      </c>
      <c r="N55" s="39">
        <v>0.4855183732337176</v>
      </c>
      <c r="O55" s="60"/>
      <c r="P55" s="48">
        <v>4194.6676210289625</v>
      </c>
      <c r="Q55" s="41">
        <v>4312.6981576694134</v>
      </c>
      <c r="R55" s="41">
        <v>118.03053664045092</v>
      </c>
      <c r="S55" s="41">
        <v>2.8138233420148318</v>
      </c>
    </row>
    <row r="56" spans="1:19" s="24" customFormat="1" x14ac:dyDescent="0.25">
      <c r="A56" s="30" t="s">
        <v>19</v>
      </c>
      <c r="B56" s="33">
        <v>6</v>
      </c>
      <c r="C56" s="44">
        <v>6</v>
      </c>
      <c r="D56" s="44">
        <v>0</v>
      </c>
      <c r="E56" s="60"/>
      <c r="F56" s="51">
        <v>88.416666666666671</v>
      </c>
      <c r="G56" s="45">
        <v>88.416666666666671</v>
      </c>
      <c r="H56" s="45">
        <v>0</v>
      </c>
      <c r="I56" s="45">
        <v>0</v>
      </c>
      <c r="J56" s="60"/>
      <c r="K56" s="33">
        <v>267666.66666666669</v>
      </c>
      <c r="L56" s="44">
        <v>267666.66666666669</v>
      </c>
      <c r="M56" s="44">
        <v>0</v>
      </c>
      <c r="N56" s="43">
        <v>0</v>
      </c>
      <c r="O56" s="60"/>
      <c r="P56" s="51">
        <v>3035.9288701623695</v>
      </c>
      <c r="Q56" s="45">
        <v>3035.9288701623695</v>
      </c>
      <c r="R56" s="45">
        <v>0</v>
      </c>
      <c r="S56" s="45">
        <v>0</v>
      </c>
    </row>
    <row r="57" spans="1:19" s="24" customFormat="1" x14ac:dyDescent="0.25">
      <c r="A57" s="3" t="s">
        <v>203</v>
      </c>
      <c r="B57" s="32">
        <v>0</v>
      </c>
      <c r="C57" s="40">
        <v>26</v>
      </c>
      <c r="D57" s="40">
        <v>26</v>
      </c>
      <c r="E57" s="60"/>
      <c r="F57" s="48">
        <v>0</v>
      </c>
      <c r="G57" s="41">
        <v>112.4525007882693</v>
      </c>
      <c r="H57" s="41">
        <v>112.4525007882693</v>
      </c>
      <c r="I57" s="41"/>
      <c r="J57" s="60"/>
      <c r="K57" s="32">
        <v>0</v>
      </c>
      <c r="L57" s="40">
        <v>432563.42307692306</v>
      </c>
      <c r="M57" s="40">
        <v>432563.42307692306</v>
      </c>
      <c r="N57" s="39"/>
      <c r="O57" s="60"/>
      <c r="P57" s="48">
        <v>0</v>
      </c>
      <c r="Q57" s="41">
        <v>3882.4957168468754</v>
      </c>
      <c r="R57" s="41">
        <v>3882.4957168468754</v>
      </c>
      <c r="S57" s="41"/>
    </row>
    <row r="58" spans="1:19" s="24" customFormat="1" x14ac:dyDescent="0.25">
      <c r="A58" s="30" t="s">
        <v>20</v>
      </c>
      <c r="B58" s="33">
        <v>131</v>
      </c>
      <c r="C58" s="44">
        <v>126</v>
      </c>
      <c r="D58" s="44">
        <v>-5</v>
      </c>
      <c r="E58" s="60"/>
      <c r="F58" s="51">
        <v>68.639829665796682</v>
      </c>
      <c r="G58" s="45">
        <v>67.898076874756867</v>
      </c>
      <c r="H58" s="45">
        <v>-0.74175279103981495</v>
      </c>
      <c r="I58" s="45">
        <v>-1.0806448597721841</v>
      </c>
      <c r="J58" s="60"/>
      <c r="K58" s="33">
        <v>299756.26717557252</v>
      </c>
      <c r="L58" s="44">
        <v>299784.09523809527</v>
      </c>
      <c r="M58" s="44">
        <v>27.828062522748951</v>
      </c>
      <c r="N58" s="43">
        <v>9.2835632045096261E-3</v>
      </c>
      <c r="O58" s="60"/>
      <c r="P58" s="51">
        <v>4512.6173430724075</v>
      </c>
      <c r="Q58" s="45">
        <v>4555.6115291327733</v>
      </c>
      <c r="R58" s="45">
        <v>42.994186060365791</v>
      </c>
      <c r="S58" s="45">
        <v>0.95275497104509999</v>
      </c>
    </row>
    <row r="59" spans="1:19" s="24" customFormat="1" x14ac:dyDescent="0.25">
      <c r="A59" s="3" t="s">
        <v>32</v>
      </c>
      <c r="B59" s="32"/>
      <c r="C59" s="40"/>
      <c r="D59" s="40"/>
      <c r="E59" s="60"/>
      <c r="F59" s="48"/>
      <c r="G59" s="41"/>
      <c r="H59" s="41"/>
      <c r="I59" s="41"/>
      <c r="J59" s="60"/>
      <c r="K59" s="32"/>
      <c r="L59" s="40"/>
      <c r="M59" s="40"/>
      <c r="N59" s="39"/>
      <c r="O59" s="60"/>
      <c r="P59" s="48"/>
      <c r="Q59" s="41"/>
      <c r="R59" s="41"/>
      <c r="S59" s="41"/>
    </row>
    <row r="60" spans="1:19" s="24" customFormat="1" x14ac:dyDescent="0.25">
      <c r="A60" s="30" t="s">
        <v>21</v>
      </c>
      <c r="B60" s="33">
        <v>210</v>
      </c>
      <c r="C60" s="44">
        <v>177</v>
      </c>
      <c r="D60" s="44">
        <v>-33</v>
      </c>
      <c r="E60" s="60"/>
      <c r="F60" s="51">
        <v>99.274940293167376</v>
      </c>
      <c r="G60" s="45">
        <v>95.791787355400217</v>
      </c>
      <c r="H60" s="45">
        <v>-3.4831529377671586</v>
      </c>
      <c r="I60" s="45">
        <v>-3.5085923270073094</v>
      </c>
      <c r="J60" s="60"/>
      <c r="K60" s="33">
        <v>569007.28095238097</v>
      </c>
      <c r="L60" s="44">
        <v>566881.46327683621</v>
      </c>
      <c r="M60" s="44">
        <v>-2125.8176755447639</v>
      </c>
      <c r="N60" s="43">
        <v>-0.37360113775463111</v>
      </c>
      <c r="O60" s="60"/>
      <c r="P60" s="51">
        <v>5859.4691313170088</v>
      </c>
      <c r="Q60" s="45">
        <v>6103.4658474657845</v>
      </c>
      <c r="R60" s="45">
        <v>243.9967161487757</v>
      </c>
      <c r="S60" s="45">
        <v>4.1641437249782642</v>
      </c>
    </row>
    <row r="61" spans="1:19" s="24" customFormat="1" x14ac:dyDescent="0.25">
      <c r="A61" s="3" t="s">
        <v>7</v>
      </c>
      <c r="B61" s="32">
        <v>59</v>
      </c>
      <c r="C61" s="40">
        <v>65</v>
      </c>
      <c r="D61" s="40">
        <v>6</v>
      </c>
      <c r="E61" s="60"/>
      <c r="F61" s="48">
        <v>82.952691868177311</v>
      </c>
      <c r="G61" s="41">
        <v>85.99529010646863</v>
      </c>
      <c r="H61" s="41">
        <v>3.042598238291319</v>
      </c>
      <c r="I61" s="41">
        <v>3.6678716142526158</v>
      </c>
      <c r="J61" s="60"/>
      <c r="K61" s="32">
        <v>396273.22033898305</v>
      </c>
      <c r="L61" s="40">
        <v>396707.69230769231</v>
      </c>
      <c r="M61" s="40">
        <v>434.47196870925836</v>
      </c>
      <c r="N61" s="39">
        <v>0.10963949780344873</v>
      </c>
      <c r="O61" s="60"/>
      <c r="P61" s="48">
        <v>4767.6785404505536</v>
      </c>
      <c r="Q61" s="41">
        <v>4640.4276390404584</v>
      </c>
      <c r="R61" s="41">
        <v>-127.25090141009514</v>
      </c>
      <c r="S61" s="41">
        <v>-2.6690327447720485</v>
      </c>
    </row>
    <row r="62" spans="1:19" s="24" customFormat="1" x14ac:dyDescent="0.25">
      <c r="A62" s="30" t="s">
        <v>204</v>
      </c>
      <c r="B62" s="33">
        <v>0</v>
      </c>
      <c r="C62" s="44">
        <v>9</v>
      </c>
      <c r="D62" s="44">
        <v>9</v>
      </c>
      <c r="E62" s="60"/>
      <c r="F62" s="51">
        <v>0</v>
      </c>
      <c r="G62" s="45">
        <v>58.593967180522228</v>
      </c>
      <c r="H62" s="45">
        <v>58.593967180522228</v>
      </c>
      <c r="I62" s="45"/>
      <c r="J62" s="60"/>
      <c r="K62" s="33">
        <v>0</v>
      </c>
      <c r="L62" s="44">
        <v>131333.33333333334</v>
      </c>
      <c r="M62" s="44">
        <v>131333.33333333334</v>
      </c>
      <c r="N62" s="43"/>
      <c r="O62" s="60"/>
      <c r="P62" s="51">
        <v>0</v>
      </c>
      <c r="Q62" s="45">
        <v>2251.1220221219096</v>
      </c>
      <c r="R62" s="45">
        <v>2251.1220221219096</v>
      </c>
      <c r="S62" s="45"/>
    </row>
    <row r="63" spans="1:19" s="24" customFormat="1" ht="15" customHeight="1" x14ac:dyDescent="0.25">
      <c r="A63" s="3" t="s">
        <v>8</v>
      </c>
      <c r="B63" s="32">
        <v>78</v>
      </c>
      <c r="C63" s="40">
        <v>77</v>
      </c>
      <c r="D63" s="40">
        <v>-1</v>
      </c>
      <c r="E63" s="60"/>
      <c r="F63" s="48">
        <v>78.53683333333332</v>
      </c>
      <c r="G63" s="41">
        <v>78.607051948051932</v>
      </c>
      <c r="H63" s="41">
        <v>7.0218614718612571E-2</v>
      </c>
      <c r="I63" s="41">
        <v>8.9408512844646459E-2</v>
      </c>
      <c r="J63" s="60"/>
      <c r="K63" s="32">
        <v>410511.53846153844</v>
      </c>
      <c r="L63" s="40">
        <v>410109.09090909088</v>
      </c>
      <c r="M63" s="40">
        <v>-402.44755244755652</v>
      </c>
      <c r="N63" s="39">
        <v>-9.8035625004788685E-2</v>
      </c>
      <c r="O63" s="60"/>
      <c r="P63" s="48">
        <v>5206.853213176294</v>
      </c>
      <c r="Q63" s="41">
        <v>5194.3276039945049</v>
      </c>
      <c r="R63" s="41">
        <v>-12.52560918178915</v>
      </c>
      <c r="S63" s="41">
        <v>-0.24056005938658531</v>
      </c>
    </row>
    <row r="64" spans="1:19" s="24" customFormat="1" x14ac:dyDescent="0.25">
      <c r="A64" s="30" t="s">
        <v>9</v>
      </c>
      <c r="B64" s="33">
        <v>3</v>
      </c>
      <c r="C64" s="44">
        <v>6</v>
      </c>
      <c r="D64" s="44">
        <v>3</v>
      </c>
      <c r="E64" s="60"/>
      <c r="F64" s="51">
        <v>180.96333333333334</v>
      </c>
      <c r="G64" s="45">
        <v>109.68218209000001</v>
      </c>
      <c r="H64" s="45">
        <v>-71.281151243333326</v>
      </c>
      <c r="I64" s="45">
        <v>-39.389831039437084</v>
      </c>
      <c r="J64" s="60"/>
      <c r="K64" s="33">
        <v>1483000</v>
      </c>
      <c r="L64" s="44">
        <v>666033.33333333337</v>
      </c>
      <c r="M64" s="44">
        <v>-816966.66666666663</v>
      </c>
      <c r="N64" s="43">
        <v>-55.088783996403691</v>
      </c>
      <c r="O64" s="60"/>
      <c r="P64" s="51">
        <v>8204.9787119009761</v>
      </c>
      <c r="Q64" s="45">
        <v>6426.6863513248973</v>
      </c>
      <c r="R64" s="45">
        <v>-1778.2923605760789</v>
      </c>
      <c r="S64" s="45">
        <v>-21.673333021531683</v>
      </c>
    </row>
    <row r="65" spans="1:19" x14ac:dyDescent="0.25">
      <c r="A65" s="3" t="s">
        <v>44</v>
      </c>
      <c r="B65" s="32">
        <v>117</v>
      </c>
      <c r="C65" s="40">
        <v>59</v>
      </c>
      <c r="D65" s="40">
        <v>-58</v>
      </c>
      <c r="E65" s="60"/>
      <c r="F65" s="48">
        <v>75.170547009383228</v>
      </c>
      <c r="G65" s="41">
        <v>71.313439657851845</v>
      </c>
      <c r="H65" s="41">
        <v>-3.8571073515313827</v>
      </c>
      <c r="I65" s="41">
        <v>-5.1311417902146106</v>
      </c>
      <c r="J65" s="60"/>
      <c r="K65" s="32">
        <v>236730.76923076922</v>
      </c>
      <c r="L65" s="40">
        <v>246593.22033898305</v>
      </c>
      <c r="M65" s="40">
        <v>9862.4511082138342</v>
      </c>
      <c r="N65" s="39">
        <v>4.166104448636232</v>
      </c>
      <c r="O65" s="60"/>
      <c r="P65" s="48">
        <v>3181.0587098982191</v>
      </c>
      <c r="Q65" s="41">
        <v>3496.0325079316217</v>
      </c>
      <c r="R65" s="41">
        <v>314.97379803340255</v>
      </c>
      <c r="S65" s="41">
        <v>9.9015399198174592</v>
      </c>
    </row>
    <row r="66" spans="1:19" x14ac:dyDescent="0.25">
      <c r="A66" s="30" t="s">
        <v>205</v>
      </c>
      <c r="B66" s="33">
        <v>0</v>
      </c>
      <c r="C66" s="44">
        <v>5</v>
      </c>
      <c r="D66" s="44">
        <v>5</v>
      </c>
      <c r="E66" s="60"/>
      <c r="F66" s="51">
        <v>0</v>
      </c>
      <c r="G66" s="45">
        <v>210.13999999999996</v>
      </c>
      <c r="H66" s="45">
        <v>210.13999999999996</v>
      </c>
      <c r="I66" s="45"/>
      <c r="J66" s="60"/>
      <c r="K66" s="33">
        <v>0</v>
      </c>
      <c r="L66" s="44">
        <v>550000</v>
      </c>
      <c r="M66" s="44">
        <v>550000</v>
      </c>
      <c r="N66" s="43"/>
      <c r="O66" s="60"/>
      <c r="P66" s="51">
        <v>0</v>
      </c>
      <c r="Q66" s="45">
        <v>2617.3027505472542</v>
      </c>
      <c r="R66" s="45">
        <v>2617.3027505472542</v>
      </c>
      <c r="S66" s="45"/>
    </row>
    <row r="67" spans="1:19" x14ac:dyDescent="0.25">
      <c r="A67" s="3" t="s">
        <v>10</v>
      </c>
      <c r="B67" s="32">
        <v>135</v>
      </c>
      <c r="C67" s="40">
        <v>146</v>
      </c>
      <c r="D67" s="40">
        <v>11</v>
      </c>
      <c r="E67" s="60"/>
      <c r="F67" s="48">
        <v>67.284451589106979</v>
      </c>
      <c r="G67" s="41">
        <v>66.339520547945298</v>
      </c>
      <c r="H67" s="41">
        <v>-0.9449310411616807</v>
      </c>
      <c r="I67" s="41">
        <v>-1.404382467040366</v>
      </c>
      <c r="J67" s="60"/>
      <c r="K67" s="32">
        <v>307287.77777777775</v>
      </c>
      <c r="L67" s="40">
        <v>315968.49315068492</v>
      </c>
      <c r="M67" s="40">
        <v>8680.7153729071724</v>
      </c>
      <c r="N67" s="39">
        <v>2.8249465161562126</v>
      </c>
      <c r="O67" s="60"/>
      <c r="P67" s="48">
        <v>4617.1484882532059</v>
      </c>
      <c r="Q67" s="41">
        <v>4801.7116015645261</v>
      </c>
      <c r="R67" s="41">
        <v>184.56311331132019</v>
      </c>
      <c r="S67" s="41">
        <v>3.9973397819212275</v>
      </c>
    </row>
    <row r="68" spans="1:19" x14ac:dyDescent="0.25">
      <c r="A68" s="30" t="s">
        <v>33</v>
      </c>
      <c r="B68" s="33">
        <v>82</v>
      </c>
      <c r="C68" s="44">
        <v>29</v>
      </c>
      <c r="D68" s="44">
        <v>-53</v>
      </c>
      <c r="E68" s="60"/>
      <c r="F68" s="51">
        <v>72.350985895086225</v>
      </c>
      <c r="G68" s="45">
        <v>73.603793103448268</v>
      </c>
      <c r="H68" s="45">
        <v>1.252807208362043</v>
      </c>
      <c r="I68" s="45">
        <v>1.7315689521891109</v>
      </c>
      <c r="J68" s="60"/>
      <c r="K68" s="33">
        <v>213755.40243902439</v>
      </c>
      <c r="L68" s="44">
        <v>246637.93103448275</v>
      </c>
      <c r="M68" s="44">
        <v>32882.528595458367</v>
      </c>
      <c r="N68" s="43">
        <v>15.383250303972273</v>
      </c>
      <c r="O68" s="60"/>
      <c r="P68" s="51">
        <v>2952.4695188487362</v>
      </c>
      <c r="Q68" s="45">
        <v>3350.3446536539141</v>
      </c>
      <c r="R68" s="45">
        <v>397.87513480517782</v>
      </c>
      <c r="S68" s="45">
        <v>13.476011598599747</v>
      </c>
    </row>
    <row r="69" spans="1:19" x14ac:dyDescent="0.25">
      <c r="A69" s="3" t="s">
        <v>45</v>
      </c>
      <c r="B69" s="32">
        <v>92</v>
      </c>
      <c r="C69" s="40">
        <v>50</v>
      </c>
      <c r="D69" s="40">
        <v>-42</v>
      </c>
      <c r="E69" s="60"/>
      <c r="F69" s="48">
        <v>138.05102594602675</v>
      </c>
      <c r="G69" s="41">
        <v>132.47859048557663</v>
      </c>
      <c r="H69" s="41">
        <v>-5.5724354604501229</v>
      </c>
      <c r="I69" s="41">
        <v>-4.0365041999968598</v>
      </c>
      <c r="J69" s="60"/>
      <c r="K69" s="32">
        <v>730032.60869565222</v>
      </c>
      <c r="L69" s="40">
        <v>788500</v>
      </c>
      <c r="M69" s="40">
        <v>58467.391304347781</v>
      </c>
      <c r="N69" s="39">
        <v>8.0088739335645975</v>
      </c>
      <c r="O69" s="60"/>
      <c r="P69" s="48">
        <v>5283.8637133533457</v>
      </c>
      <c r="Q69" s="41">
        <v>5626.3437051399469</v>
      </c>
      <c r="R69" s="41">
        <v>342.4799917866012</v>
      </c>
      <c r="S69" s="41">
        <v>6.4816204649845055</v>
      </c>
    </row>
    <row r="70" spans="1:19" x14ac:dyDescent="0.25">
      <c r="A70" s="30" t="s">
        <v>34</v>
      </c>
      <c r="B70" s="33">
        <v>713</v>
      </c>
      <c r="C70" s="44">
        <v>651</v>
      </c>
      <c r="D70" s="44">
        <v>-62</v>
      </c>
      <c r="E70" s="60"/>
      <c r="F70" s="51">
        <v>71.113995046940332</v>
      </c>
      <c r="G70" s="45">
        <v>70.05259643884051</v>
      </c>
      <c r="H70" s="45">
        <v>-1.0613986080998217</v>
      </c>
      <c r="I70" s="45">
        <v>-1.4925312625162168</v>
      </c>
      <c r="J70" s="60"/>
      <c r="K70" s="33">
        <v>245931.5175315568</v>
      </c>
      <c r="L70" s="44">
        <v>241486.43932411674</v>
      </c>
      <c r="M70" s="44">
        <v>-4445.0782074400631</v>
      </c>
      <c r="N70" s="43">
        <v>-1.8074455246955834</v>
      </c>
      <c r="O70" s="60"/>
      <c r="P70" s="51">
        <v>3456.5601515419426</v>
      </c>
      <c r="Q70" s="45">
        <v>3459.0239995753641</v>
      </c>
      <c r="R70" s="45">
        <v>2.4638480334215274</v>
      </c>
      <c r="S70" s="45">
        <v>7.1280345933577571E-2</v>
      </c>
    </row>
    <row r="71" spans="1:19" x14ac:dyDescent="0.25">
      <c r="A71" s="3" t="s">
        <v>46</v>
      </c>
      <c r="B71" s="32">
        <v>4</v>
      </c>
      <c r="C71" s="40">
        <v>3</v>
      </c>
      <c r="D71" s="40">
        <v>-1</v>
      </c>
      <c r="E71" s="60"/>
      <c r="F71" s="48">
        <v>81.0291</v>
      </c>
      <c r="G71" s="41">
        <v>46.1188</v>
      </c>
      <c r="H71" s="41">
        <v>-34.910299999999999</v>
      </c>
      <c r="I71" s="41">
        <v>-43.083657599553739</v>
      </c>
      <c r="J71" s="60"/>
      <c r="K71" s="32">
        <v>138500</v>
      </c>
      <c r="L71" s="40">
        <v>78333.333333333328</v>
      </c>
      <c r="M71" s="40">
        <v>-60166.666666666672</v>
      </c>
      <c r="N71" s="39">
        <v>-43.44163658243081</v>
      </c>
      <c r="O71" s="60"/>
      <c r="P71" s="48">
        <v>1708.8729049205174</v>
      </c>
      <c r="Q71" s="41">
        <v>1706.0740081684992</v>
      </c>
      <c r="R71" s="41">
        <v>-2.7988967520182086</v>
      </c>
      <c r="S71" s="41">
        <v>-0.16378612733334297</v>
      </c>
    </row>
    <row r="72" spans="1:19" x14ac:dyDescent="0.25">
      <c r="A72" s="30" t="s">
        <v>206</v>
      </c>
      <c r="B72" s="33">
        <v>0</v>
      </c>
      <c r="C72" s="44">
        <v>15</v>
      </c>
      <c r="D72" s="44">
        <v>15</v>
      </c>
      <c r="E72" s="60"/>
      <c r="F72" s="51">
        <v>0</v>
      </c>
      <c r="G72" s="45">
        <v>69.928000000000011</v>
      </c>
      <c r="H72" s="45">
        <v>69.928000000000011</v>
      </c>
      <c r="I72" s="45"/>
      <c r="J72" s="60"/>
      <c r="K72" s="33">
        <v>0</v>
      </c>
      <c r="L72" s="44">
        <v>285359.06666666665</v>
      </c>
      <c r="M72" s="44">
        <v>285359.06666666665</v>
      </c>
      <c r="N72" s="43"/>
      <c r="O72" s="60"/>
      <c r="P72" s="51">
        <v>0</v>
      </c>
      <c r="Q72" s="45">
        <v>4067.8601547988505</v>
      </c>
      <c r="R72" s="45">
        <v>4067.8601547988505</v>
      </c>
      <c r="S72" s="45"/>
    </row>
    <row r="73" spans="1:19" x14ac:dyDescent="0.25">
      <c r="A73" s="3" t="s">
        <v>47</v>
      </c>
      <c r="B73" s="32">
        <v>26</v>
      </c>
      <c r="C73" s="40">
        <v>50</v>
      </c>
      <c r="D73" s="40">
        <v>24</v>
      </c>
      <c r="E73" s="60"/>
      <c r="F73" s="48">
        <v>95.049596416189516</v>
      </c>
      <c r="G73" s="41">
        <v>86.543190136418545</v>
      </c>
      <c r="H73" s="41">
        <v>-8.506406279770971</v>
      </c>
      <c r="I73" s="41">
        <v>-8.9494396615050764</v>
      </c>
      <c r="J73" s="60"/>
      <c r="K73" s="32">
        <v>270519.23076923075</v>
      </c>
      <c r="L73" s="40">
        <v>271990</v>
      </c>
      <c r="M73" s="40">
        <v>1470.7692307692487</v>
      </c>
      <c r="N73" s="39">
        <v>0.5436837989621246</v>
      </c>
      <c r="O73" s="60"/>
      <c r="P73" s="48">
        <v>2895.4932493406004</v>
      </c>
      <c r="Q73" s="41">
        <v>3208.3025597189753</v>
      </c>
      <c r="R73" s="41">
        <v>312.8093103783749</v>
      </c>
      <c r="S73" s="41">
        <v>10.803316859730616</v>
      </c>
    </row>
    <row r="74" spans="1:19" x14ac:dyDescent="0.25">
      <c r="A74" s="30" t="s">
        <v>22</v>
      </c>
      <c r="B74" s="33">
        <v>87</v>
      </c>
      <c r="C74" s="44">
        <v>123</v>
      </c>
      <c r="D74" s="44">
        <v>36</v>
      </c>
      <c r="E74" s="60"/>
      <c r="F74" s="51">
        <v>68.206739712007277</v>
      </c>
      <c r="G74" s="45">
        <v>69.442206629793759</v>
      </c>
      <c r="H74" s="45">
        <v>1.2354669177864821</v>
      </c>
      <c r="I74" s="45">
        <v>1.8113560668682638</v>
      </c>
      <c r="J74" s="60"/>
      <c r="K74" s="33">
        <v>274726.64367816091</v>
      </c>
      <c r="L74" s="44">
        <v>268188.19512195123</v>
      </c>
      <c r="M74" s="44">
        <v>-6538.4485562096816</v>
      </c>
      <c r="N74" s="43">
        <v>-2.3799834150303179</v>
      </c>
      <c r="O74" s="60"/>
      <c r="P74" s="51">
        <v>4073.5773756719768</v>
      </c>
      <c r="Q74" s="45">
        <v>3912.4920678092722</v>
      </c>
      <c r="R74" s="45">
        <v>-161.08530786270467</v>
      </c>
      <c r="S74" s="45">
        <v>-3.954394209490919</v>
      </c>
    </row>
    <row r="75" spans="1:19" x14ac:dyDescent="0.25">
      <c r="A75" s="3" t="s">
        <v>48</v>
      </c>
      <c r="B75" s="32">
        <v>90</v>
      </c>
      <c r="C75" s="40">
        <v>79</v>
      </c>
      <c r="D75" s="40">
        <v>-11</v>
      </c>
      <c r="E75" s="60"/>
      <c r="F75" s="48">
        <v>89.080030614364048</v>
      </c>
      <c r="G75" s="41">
        <v>89.802819687250206</v>
      </c>
      <c r="H75" s="41">
        <v>0.72278907288615812</v>
      </c>
      <c r="I75" s="41">
        <v>0.8113929327383973</v>
      </c>
      <c r="J75" s="60"/>
      <c r="K75" s="32">
        <v>274621.22222222225</v>
      </c>
      <c r="L75" s="40">
        <v>278530.50632911391</v>
      </c>
      <c r="M75" s="40">
        <v>3909.2841068916605</v>
      </c>
      <c r="N75" s="39">
        <v>1.4235185741502177</v>
      </c>
      <c r="O75" s="60"/>
      <c r="P75" s="48">
        <v>3110.3590951321976</v>
      </c>
      <c r="Q75" s="41">
        <v>3131.7807666216208</v>
      </c>
      <c r="R75" s="41">
        <v>21.421671489423261</v>
      </c>
      <c r="S75" s="41">
        <v>0.68872020349510787</v>
      </c>
    </row>
    <row r="76" spans="1:19" x14ac:dyDescent="0.25">
      <c r="A76" s="30" t="s">
        <v>207</v>
      </c>
      <c r="B76" s="33">
        <v>0</v>
      </c>
      <c r="C76" s="44">
        <v>6</v>
      </c>
      <c r="D76" s="44">
        <v>6</v>
      </c>
      <c r="E76" s="60"/>
      <c r="F76" s="51">
        <v>0</v>
      </c>
      <c r="G76" s="45">
        <v>80.8</v>
      </c>
      <c r="H76" s="45">
        <v>80.8</v>
      </c>
      <c r="I76" s="45"/>
      <c r="J76" s="60"/>
      <c r="K76" s="33">
        <v>0</v>
      </c>
      <c r="L76" s="44">
        <v>185833.33333333334</v>
      </c>
      <c r="M76" s="44">
        <v>185833.33333333334</v>
      </c>
      <c r="N76" s="43"/>
      <c r="O76" s="60"/>
      <c r="P76" s="51">
        <v>0</v>
      </c>
      <c r="Q76" s="45">
        <v>2293.0066879546353</v>
      </c>
      <c r="R76" s="45">
        <v>2293.0066879546353</v>
      </c>
      <c r="S76" s="45"/>
    </row>
    <row r="77" spans="1:19" x14ac:dyDescent="0.25">
      <c r="A77" s="3" t="s">
        <v>49</v>
      </c>
      <c r="B77" s="32">
        <v>218</v>
      </c>
      <c r="C77" s="40">
        <v>213</v>
      </c>
      <c r="D77" s="40">
        <v>-5</v>
      </c>
      <c r="E77" s="60"/>
      <c r="F77" s="48">
        <v>75.758438768459882</v>
      </c>
      <c r="G77" s="41">
        <v>75.667463152696044</v>
      </c>
      <c r="H77" s="41">
        <v>-9.0975615763838391E-2</v>
      </c>
      <c r="I77" s="41">
        <v>-0.12008644481427133</v>
      </c>
      <c r="J77" s="60"/>
      <c r="K77" s="32">
        <v>291436.54128440365</v>
      </c>
      <c r="L77" s="40">
        <v>290935.05164319248</v>
      </c>
      <c r="M77" s="40">
        <v>-501.48964121117024</v>
      </c>
      <c r="N77" s="39">
        <v>-0.17207507301625347</v>
      </c>
      <c r="O77" s="60"/>
      <c r="P77" s="48">
        <v>3907.3078306889115</v>
      </c>
      <c r="Q77" s="41">
        <v>3902.8642151895046</v>
      </c>
      <c r="R77" s="41">
        <v>-4.4436154994068602</v>
      </c>
      <c r="S77" s="41">
        <v>-0.11372575931963835</v>
      </c>
    </row>
    <row r="78" spans="1:19" x14ac:dyDescent="0.25">
      <c r="A78" s="30" t="s">
        <v>208</v>
      </c>
      <c r="B78" s="33">
        <v>0</v>
      </c>
      <c r="C78" s="44">
        <v>53</v>
      </c>
      <c r="D78" s="44">
        <v>53</v>
      </c>
      <c r="E78" s="60"/>
      <c r="F78" s="51">
        <v>0</v>
      </c>
      <c r="G78" s="45">
        <v>83.250376603301859</v>
      </c>
      <c r="H78" s="45">
        <v>83.250376603301859</v>
      </c>
      <c r="I78" s="45"/>
      <c r="J78" s="60"/>
      <c r="K78" s="33">
        <v>0</v>
      </c>
      <c r="L78" s="44">
        <v>446320.75471698114</v>
      </c>
      <c r="M78" s="44">
        <v>446320.75471698114</v>
      </c>
      <c r="N78" s="43"/>
      <c r="O78" s="60"/>
      <c r="P78" s="51">
        <v>0</v>
      </c>
      <c r="Q78" s="45">
        <v>5576.480452239256</v>
      </c>
      <c r="R78" s="45">
        <v>5576.480452239256</v>
      </c>
      <c r="S78" s="45"/>
    </row>
    <row r="79" spans="1:19" x14ac:dyDescent="0.25">
      <c r="A79" s="29" t="s">
        <v>249</v>
      </c>
      <c r="B79" s="36">
        <v>982</v>
      </c>
      <c r="C79" s="36">
        <v>951</v>
      </c>
      <c r="D79" s="36">
        <v>-31</v>
      </c>
      <c r="E79" s="60"/>
      <c r="F79" s="37">
        <v>82.48775489979721</v>
      </c>
      <c r="G79" s="37">
        <v>84.132082241291755</v>
      </c>
      <c r="H79" s="37">
        <v>1.6443273414945452</v>
      </c>
      <c r="I79" s="37">
        <v>1.9934199245597251</v>
      </c>
      <c r="J79" s="60"/>
      <c r="K79" s="36">
        <v>376023.49796334014</v>
      </c>
      <c r="L79" s="36">
        <v>352444.55835962144</v>
      </c>
      <c r="M79" s="36">
        <v>-23578.939603718696</v>
      </c>
      <c r="N79" s="65">
        <v>-6.2706026967542012</v>
      </c>
      <c r="O79" s="60"/>
      <c r="P79" s="37">
        <v>4684.1223625942357</v>
      </c>
      <c r="Q79" s="37">
        <v>4245.3881153513348</v>
      </c>
      <c r="R79" s="37">
        <v>-438.73424724290089</v>
      </c>
      <c r="S79" s="37">
        <v>-9.3664130285425315</v>
      </c>
    </row>
    <row r="80" spans="1:19" x14ac:dyDescent="0.25">
      <c r="A80" s="3" t="s">
        <v>64</v>
      </c>
      <c r="B80" s="32"/>
      <c r="C80" s="40"/>
      <c r="D80" s="40"/>
      <c r="E80" s="60"/>
      <c r="F80" s="48"/>
      <c r="G80" s="41"/>
      <c r="H80" s="41"/>
      <c r="I80" s="41"/>
      <c r="J80" s="60"/>
      <c r="K80" s="32"/>
      <c r="L80" s="40"/>
      <c r="M80" s="40"/>
      <c r="N80" s="39"/>
      <c r="O80" s="60"/>
      <c r="P80" s="48"/>
      <c r="Q80" s="41"/>
      <c r="R80" s="41"/>
      <c r="S80" s="41"/>
    </row>
    <row r="81" spans="1:19" x14ac:dyDescent="0.25">
      <c r="A81" s="30" t="s">
        <v>52</v>
      </c>
      <c r="B81" s="33">
        <v>5</v>
      </c>
      <c r="C81" s="44">
        <v>5</v>
      </c>
      <c r="D81" s="44">
        <v>0</v>
      </c>
      <c r="E81" s="60"/>
      <c r="F81" s="51">
        <v>171.85767075738465</v>
      </c>
      <c r="G81" s="45">
        <v>171.85767075738465</v>
      </c>
      <c r="H81" s="45">
        <v>0</v>
      </c>
      <c r="I81" s="45">
        <v>0</v>
      </c>
      <c r="J81" s="60"/>
      <c r="K81" s="33">
        <v>265000</v>
      </c>
      <c r="L81" s="44">
        <v>265000</v>
      </c>
      <c r="M81" s="44">
        <v>0</v>
      </c>
      <c r="N81" s="43">
        <v>0</v>
      </c>
      <c r="O81" s="60"/>
      <c r="P81" s="51">
        <v>1541.9736508247368</v>
      </c>
      <c r="Q81" s="45">
        <v>1541.9736508247368</v>
      </c>
      <c r="R81" s="45">
        <v>0</v>
      </c>
      <c r="S81" s="45">
        <v>0</v>
      </c>
    </row>
    <row r="82" spans="1:19" x14ac:dyDescent="0.25">
      <c r="A82" s="3" t="s">
        <v>50</v>
      </c>
      <c r="B82" s="32">
        <v>6</v>
      </c>
      <c r="C82" s="40">
        <v>11</v>
      </c>
      <c r="D82" s="40">
        <v>5</v>
      </c>
      <c r="E82" s="60"/>
      <c r="F82" s="48">
        <v>98.424816636535255</v>
      </c>
      <c r="G82" s="41">
        <v>87.851536347201048</v>
      </c>
      <c r="H82" s="41">
        <v>-10.573280289334207</v>
      </c>
      <c r="I82" s="41">
        <v>-10.74249427192675</v>
      </c>
      <c r="J82" s="60"/>
      <c r="K82" s="32">
        <v>298200</v>
      </c>
      <c r="L82" s="40">
        <v>261363.63636363635</v>
      </c>
      <c r="M82" s="40">
        <v>-36836.363636363647</v>
      </c>
      <c r="N82" s="39">
        <v>-12.352905310651796</v>
      </c>
      <c r="O82" s="60"/>
      <c r="P82" s="48">
        <v>3005.7887141041115</v>
      </c>
      <c r="Q82" s="41">
        <v>3015.7610116246474</v>
      </c>
      <c r="R82" s="41">
        <v>9.9722975205359035</v>
      </c>
      <c r="S82" s="41">
        <v>0.33176974395248138</v>
      </c>
    </row>
    <row r="83" spans="1:19" x14ac:dyDescent="0.25">
      <c r="A83" s="30" t="s">
        <v>209</v>
      </c>
      <c r="B83" s="33">
        <v>158</v>
      </c>
      <c r="C83" s="44">
        <v>100</v>
      </c>
      <c r="D83" s="44">
        <v>-58</v>
      </c>
      <c r="E83" s="60"/>
      <c r="F83" s="51">
        <v>69.085917035475887</v>
      </c>
      <c r="G83" s="45">
        <v>70.08937828404261</v>
      </c>
      <c r="H83" s="45">
        <v>1.0034612485667225</v>
      </c>
      <c r="I83" s="45">
        <v>1.4524830698150026</v>
      </c>
      <c r="J83" s="60"/>
      <c r="K83" s="33">
        <v>520432.27848101268</v>
      </c>
      <c r="L83" s="44">
        <v>339480</v>
      </c>
      <c r="M83" s="44">
        <v>-180952.27848101268</v>
      </c>
      <c r="N83" s="43">
        <v>-34.769610949028497</v>
      </c>
      <c r="O83" s="60"/>
      <c r="P83" s="51">
        <v>7459.0518038553419</v>
      </c>
      <c r="Q83" s="45">
        <v>4771.597814183584</v>
      </c>
      <c r="R83" s="45">
        <v>-2687.4539896717579</v>
      </c>
      <c r="S83" s="45">
        <v>-36.029431894851569</v>
      </c>
    </row>
    <row r="84" spans="1:19" x14ac:dyDescent="0.25">
      <c r="A84" s="3" t="s">
        <v>56</v>
      </c>
      <c r="B84" s="32">
        <v>9</v>
      </c>
      <c r="C84" s="40">
        <v>9</v>
      </c>
      <c r="D84" s="40">
        <v>0</v>
      </c>
      <c r="E84" s="60"/>
      <c r="F84" s="48">
        <v>154.6719036816462</v>
      </c>
      <c r="G84" s="41">
        <v>154.6719036816462</v>
      </c>
      <c r="H84" s="41">
        <v>0</v>
      </c>
      <c r="I84" s="41">
        <v>0</v>
      </c>
      <c r="J84" s="60"/>
      <c r="K84" s="32">
        <v>325555.55555555556</v>
      </c>
      <c r="L84" s="40">
        <v>325555.55555555556</v>
      </c>
      <c r="M84" s="40">
        <v>0</v>
      </c>
      <c r="N84" s="39">
        <v>0</v>
      </c>
      <c r="O84" s="60"/>
      <c r="P84" s="48">
        <v>2104.8137884539851</v>
      </c>
      <c r="Q84" s="41">
        <v>2104.8137884539851</v>
      </c>
      <c r="R84" s="41">
        <v>0</v>
      </c>
      <c r="S84" s="41">
        <v>0</v>
      </c>
    </row>
    <row r="85" spans="1:19" x14ac:dyDescent="0.25">
      <c r="A85" s="30" t="s">
        <v>57</v>
      </c>
      <c r="B85" s="33">
        <v>224</v>
      </c>
      <c r="C85" s="44">
        <v>205</v>
      </c>
      <c r="D85" s="44">
        <v>-19</v>
      </c>
      <c r="E85" s="60"/>
      <c r="F85" s="51">
        <v>81.988507228083151</v>
      </c>
      <c r="G85" s="45">
        <v>83.851735121951307</v>
      </c>
      <c r="H85" s="45">
        <v>1.8632278938681566</v>
      </c>
      <c r="I85" s="45">
        <v>2.2725476494953822</v>
      </c>
      <c r="J85" s="60"/>
      <c r="K85" s="33">
        <v>472562.5</v>
      </c>
      <c r="L85" s="44">
        <v>490117.07317073172</v>
      </c>
      <c r="M85" s="44">
        <v>17554.573170731717</v>
      </c>
      <c r="N85" s="43">
        <v>3.7147622104444888</v>
      </c>
      <c r="O85" s="60"/>
      <c r="P85" s="51">
        <v>5793.1816131764699</v>
      </c>
      <c r="Q85" s="45">
        <v>5911.3749576304172</v>
      </c>
      <c r="R85" s="45">
        <v>118.19334445394725</v>
      </c>
      <c r="S85" s="45">
        <v>2.0402147273463456</v>
      </c>
    </row>
    <row r="86" spans="1:19" x14ac:dyDescent="0.25">
      <c r="A86" s="3" t="s">
        <v>58</v>
      </c>
      <c r="B86" s="32">
        <v>23</v>
      </c>
      <c r="C86" s="40">
        <v>27</v>
      </c>
      <c r="D86" s="40">
        <v>4</v>
      </c>
      <c r="E86" s="60"/>
      <c r="F86" s="48">
        <v>83.64312173913045</v>
      </c>
      <c r="G86" s="41">
        <v>82.844140740740755</v>
      </c>
      <c r="H86" s="41">
        <v>-0.79898099838969472</v>
      </c>
      <c r="I86" s="41">
        <v>-0.95522618211404398</v>
      </c>
      <c r="J86" s="60"/>
      <c r="K86" s="32">
        <v>311406.52173913043</v>
      </c>
      <c r="L86" s="40">
        <v>335642.59259259258</v>
      </c>
      <c r="M86" s="40">
        <v>24236.070853462152</v>
      </c>
      <c r="N86" s="39">
        <v>7.7827756201474196</v>
      </c>
      <c r="O86" s="60"/>
      <c r="P86" s="48">
        <v>3793.8934011959741</v>
      </c>
      <c r="Q86" s="41">
        <v>4131.1369773056231</v>
      </c>
      <c r="R86" s="41">
        <v>337.24357610964898</v>
      </c>
      <c r="S86" s="41">
        <v>8.8891157564769063</v>
      </c>
    </row>
    <row r="87" spans="1:19" x14ac:dyDescent="0.25">
      <c r="A87" s="30" t="s">
        <v>59</v>
      </c>
      <c r="B87" s="33">
        <v>39</v>
      </c>
      <c r="C87" s="44">
        <v>39</v>
      </c>
      <c r="D87" s="44">
        <v>0</v>
      </c>
      <c r="E87" s="60"/>
      <c r="F87" s="51">
        <v>82.54538230538229</v>
      </c>
      <c r="G87" s="45">
        <v>82.54538230538229</v>
      </c>
      <c r="H87" s="45">
        <v>0</v>
      </c>
      <c r="I87" s="45">
        <v>0</v>
      </c>
      <c r="J87" s="60"/>
      <c r="K87" s="33">
        <v>129812.82051282052</v>
      </c>
      <c r="L87" s="44">
        <v>129812.82051282052</v>
      </c>
      <c r="M87" s="44">
        <v>0</v>
      </c>
      <c r="N87" s="43">
        <v>0</v>
      </c>
      <c r="O87" s="60"/>
      <c r="P87" s="51">
        <v>1571.614929114113</v>
      </c>
      <c r="Q87" s="45">
        <v>1571.6149291141128</v>
      </c>
      <c r="R87" s="45">
        <v>0</v>
      </c>
      <c r="S87" s="45">
        <v>-1.1102230246251565E-14</v>
      </c>
    </row>
    <row r="88" spans="1:19" x14ac:dyDescent="0.25">
      <c r="A88" s="3" t="s">
        <v>65</v>
      </c>
      <c r="B88" s="32">
        <v>260</v>
      </c>
      <c r="C88" s="40">
        <v>236</v>
      </c>
      <c r="D88" s="40">
        <v>-24</v>
      </c>
      <c r="E88" s="60"/>
      <c r="F88" s="48">
        <v>86.688994892584901</v>
      </c>
      <c r="G88" s="41">
        <v>88.394221868677988</v>
      </c>
      <c r="H88" s="41">
        <v>1.7052269760930869</v>
      </c>
      <c r="I88" s="41">
        <v>1.9670628067680385</v>
      </c>
      <c r="J88" s="60"/>
      <c r="K88" s="32">
        <v>317558.26923076925</v>
      </c>
      <c r="L88" s="40">
        <v>350891.31355932204</v>
      </c>
      <c r="M88" s="40">
        <v>33333.044328552787</v>
      </c>
      <c r="N88" s="39">
        <v>10.496670236078698</v>
      </c>
      <c r="O88" s="60"/>
      <c r="P88" s="48">
        <v>3626.804281128881</v>
      </c>
      <c r="Q88" s="41">
        <v>3984.0435541229908</v>
      </c>
      <c r="R88" s="41">
        <v>357.2392729941098</v>
      </c>
      <c r="S88" s="41">
        <v>9.8499738420655838</v>
      </c>
    </row>
    <row r="89" spans="1:19" x14ac:dyDescent="0.25">
      <c r="A89" s="30" t="s">
        <v>51</v>
      </c>
      <c r="B89" s="33">
        <v>18</v>
      </c>
      <c r="C89" s="44">
        <v>23</v>
      </c>
      <c r="D89" s="44">
        <v>5</v>
      </c>
      <c r="E89" s="60"/>
      <c r="F89" s="51">
        <v>92.431111111111107</v>
      </c>
      <c r="G89" s="45">
        <v>95.796378435950018</v>
      </c>
      <c r="H89" s="45">
        <v>3.3652673248389107</v>
      </c>
      <c r="I89" s="45">
        <v>3.6408383328785598</v>
      </c>
      <c r="J89" s="60"/>
      <c r="K89" s="33">
        <v>546944.4444444445</v>
      </c>
      <c r="L89" s="44">
        <v>522173.91304347827</v>
      </c>
      <c r="M89" s="44">
        <v>-24770.531400966225</v>
      </c>
      <c r="N89" s="43">
        <v>-4.5288935014463405</v>
      </c>
      <c r="O89" s="60"/>
      <c r="P89" s="51">
        <v>5760.8897503279004</v>
      </c>
      <c r="Q89" s="45">
        <v>5411.7748617176649</v>
      </c>
      <c r="R89" s="45">
        <v>-349.11488861023554</v>
      </c>
      <c r="S89" s="45">
        <v>-6.060086266888975</v>
      </c>
    </row>
    <row r="90" spans="1:19" x14ac:dyDescent="0.25">
      <c r="A90" s="3" t="s">
        <v>41</v>
      </c>
      <c r="B90" s="32">
        <v>31</v>
      </c>
      <c r="C90" s="40">
        <v>84</v>
      </c>
      <c r="D90" s="40">
        <v>53</v>
      </c>
      <c r="E90" s="60"/>
      <c r="F90" s="48">
        <v>84.275161290322544</v>
      </c>
      <c r="G90" s="41">
        <v>78.096432923124581</v>
      </c>
      <c r="H90" s="41">
        <v>-6.1787283671979623</v>
      </c>
      <c r="I90" s="41">
        <v>-7.3316126277262583</v>
      </c>
      <c r="J90" s="60"/>
      <c r="K90" s="32">
        <v>235225.80645161291</v>
      </c>
      <c r="L90" s="40">
        <v>210095.23809523811</v>
      </c>
      <c r="M90" s="40">
        <v>-25130.568356374803</v>
      </c>
      <c r="N90" s="39">
        <v>-10.683593239819233</v>
      </c>
      <c r="O90" s="60"/>
      <c r="P90" s="48">
        <v>2879.2896051525931</v>
      </c>
      <c r="Q90" s="41">
        <v>2746.6296540343515</v>
      </c>
      <c r="R90" s="41">
        <v>-132.65995111824168</v>
      </c>
      <c r="S90" s="41">
        <v>-4.6073847827200805</v>
      </c>
    </row>
    <row r="91" spans="1:19" x14ac:dyDescent="0.25">
      <c r="A91" s="30" t="s">
        <v>53</v>
      </c>
      <c r="B91" s="33">
        <v>3</v>
      </c>
      <c r="C91" s="44">
        <v>2</v>
      </c>
      <c r="D91" s="44">
        <v>-1</v>
      </c>
      <c r="E91" s="60"/>
      <c r="F91" s="51">
        <v>84.697666666666677</v>
      </c>
      <c r="G91" s="45">
        <v>92.546500000000009</v>
      </c>
      <c r="H91" s="45">
        <v>7.8488333333333316</v>
      </c>
      <c r="I91" s="45">
        <v>9.2668825981038427</v>
      </c>
      <c r="J91" s="60"/>
      <c r="K91" s="33">
        <v>256333.33333333334</v>
      </c>
      <c r="L91" s="44">
        <v>327000</v>
      </c>
      <c r="M91" s="44">
        <v>70666.666666666657</v>
      </c>
      <c r="N91" s="43">
        <v>27.568270481144342</v>
      </c>
      <c r="O91" s="60"/>
      <c r="P91" s="51">
        <v>2911.1179599270326</v>
      </c>
      <c r="Q91" s="45">
        <v>3533.3436065572155</v>
      </c>
      <c r="R91" s="45">
        <v>622.22564663018284</v>
      </c>
      <c r="S91" s="45">
        <v>21.374113148124675</v>
      </c>
    </row>
    <row r="92" spans="1:19" x14ac:dyDescent="0.25">
      <c r="A92" s="3" t="s">
        <v>54</v>
      </c>
      <c r="B92" s="32">
        <v>133</v>
      </c>
      <c r="C92" s="40">
        <v>139</v>
      </c>
      <c r="D92" s="40">
        <v>6</v>
      </c>
      <c r="E92" s="60"/>
      <c r="F92" s="48">
        <v>71.58301419088265</v>
      </c>
      <c r="G92" s="41">
        <v>74.439136770080523</v>
      </c>
      <c r="H92" s="41">
        <v>2.8561225791978728</v>
      </c>
      <c r="I92" s="41">
        <v>3.9899445580508175</v>
      </c>
      <c r="J92" s="60"/>
      <c r="K92" s="32">
        <v>269842.10526315792</v>
      </c>
      <c r="L92" s="40">
        <v>290417.26618705038</v>
      </c>
      <c r="M92" s="40">
        <v>20575.160923892458</v>
      </c>
      <c r="N92" s="39">
        <v>7.6248889712103862</v>
      </c>
      <c r="O92" s="60"/>
      <c r="P92" s="48">
        <v>3735.3451671903149</v>
      </c>
      <c r="Q92" s="41">
        <v>3818.9280279999634</v>
      </c>
      <c r="R92" s="41">
        <v>83.582860809648537</v>
      </c>
      <c r="S92" s="41">
        <v>2.2376208106229312</v>
      </c>
    </row>
    <row r="93" spans="1:19" x14ac:dyDescent="0.25">
      <c r="A93" s="30" t="s">
        <v>62</v>
      </c>
      <c r="B93" s="33">
        <v>27</v>
      </c>
      <c r="C93" s="44">
        <v>27</v>
      </c>
      <c r="D93" s="44">
        <v>0</v>
      </c>
      <c r="E93" s="60"/>
      <c r="F93" s="51">
        <v>127.24214214214209</v>
      </c>
      <c r="G93" s="45">
        <v>127.24214214214213</v>
      </c>
      <c r="H93" s="45">
        <v>0</v>
      </c>
      <c r="I93" s="45">
        <v>4.4408920985006262E-14</v>
      </c>
      <c r="J93" s="60"/>
      <c r="K93" s="33">
        <v>444791.66666666669</v>
      </c>
      <c r="L93" s="44">
        <v>444791.66666666669</v>
      </c>
      <c r="M93" s="44">
        <v>0</v>
      </c>
      <c r="N93" s="43">
        <v>0</v>
      </c>
      <c r="O93" s="60"/>
      <c r="P93" s="51">
        <v>3517.0988763513665</v>
      </c>
      <c r="Q93" s="45">
        <v>3517.098876351366</v>
      </c>
      <c r="R93" s="45">
        <v>0</v>
      </c>
      <c r="S93" s="45">
        <v>-1.1102230246251565E-14</v>
      </c>
    </row>
    <row r="94" spans="1:19" x14ac:dyDescent="0.25">
      <c r="A94" s="3" t="s">
        <v>63</v>
      </c>
      <c r="B94" s="32"/>
      <c r="C94" s="40"/>
      <c r="D94" s="40"/>
      <c r="E94" s="60"/>
      <c r="F94" s="48"/>
      <c r="G94" s="41"/>
      <c r="H94" s="41"/>
      <c r="I94" s="41"/>
      <c r="J94" s="60"/>
      <c r="K94" s="32"/>
      <c r="L94" s="40"/>
      <c r="M94" s="40"/>
      <c r="N94" s="39"/>
      <c r="O94" s="60"/>
      <c r="P94" s="48"/>
      <c r="Q94" s="41"/>
      <c r="R94" s="41"/>
      <c r="S94" s="41"/>
    </row>
    <row r="95" spans="1:19" x14ac:dyDescent="0.25">
      <c r="A95" s="30" t="s">
        <v>60</v>
      </c>
      <c r="B95" s="33">
        <v>19</v>
      </c>
      <c r="C95" s="44">
        <v>19</v>
      </c>
      <c r="D95" s="44">
        <v>0</v>
      </c>
      <c r="E95" s="60"/>
      <c r="F95" s="51">
        <v>67.471261261261262</v>
      </c>
      <c r="G95" s="45">
        <v>67.471261261261262</v>
      </c>
      <c r="H95" s="45">
        <v>0</v>
      </c>
      <c r="I95" s="45">
        <v>0</v>
      </c>
      <c r="J95" s="60"/>
      <c r="K95" s="33">
        <v>427894.73684210528</v>
      </c>
      <c r="L95" s="44">
        <v>427894.73684210528</v>
      </c>
      <c r="M95" s="44">
        <v>0</v>
      </c>
      <c r="N95" s="43">
        <v>0</v>
      </c>
      <c r="O95" s="60"/>
      <c r="P95" s="51">
        <v>6397.8992318553373</v>
      </c>
      <c r="Q95" s="45">
        <v>6397.8992318553373</v>
      </c>
      <c r="R95" s="45">
        <v>0</v>
      </c>
      <c r="S95" s="45">
        <v>0</v>
      </c>
    </row>
    <row r="96" spans="1:19" x14ac:dyDescent="0.25">
      <c r="A96" s="3" t="s">
        <v>66</v>
      </c>
      <c r="B96" s="32">
        <v>10</v>
      </c>
      <c r="C96" s="40">
        <v>8</v>
      </c>
      <c r="D96" s="40">
        <v>-2</v>
      </c>
      <c r="E96" s="60"/>
      <c r="F96" s="48">
        <v>100.98797483984468</v>
      </c>
      <c r="G96" s="41">
        <v>105.45371854980586</v>
      </c>
      <c r="H96" s="41">
        <v>4.4657437099611741</v>
      </c>
      <c r="I96" s="41">
        <v>4.4220549199479819</v>
      </c>
      <c r="J96" s="60"/>
      <c r="K96" s="32">
        <v>293600</v>
      </c>
      <c r="L96" s="40">
        <v>300000</v>
      </c>
      <c r="M96" s="40">
        <v>6400</v>
      </c>
      <c r="N96" s="39">
        <v>2.1798365122615904</v>
      </c>
      <c r="O96" s="60"/>
      <c r="P96" s="48">
        <v>2957.2482426849929</v>
      </c>
      <c r="Q96" s="41">
        <v>2882.192815280745</v>
      </c>
      <c r="R96" s="41">
        <v>-75.055427404247894</v>
      </c>
      <c r="S96" s="41">
        <v>-2.538015791873538</v>
      </c>
    </row>
    <row r="97" spans="1:19" x14ac:dyDescent="0.25">
      <c r="A97" s="30" t="s">
        <v>55</v>
      </c>
      <c r="B97" s="33"/>
      <c r="C97" s="44"/>
      <c r="D97" s="44"/>
      <c r="E97" s="60"/>
      <c r="F97" s="51"/>
      <c r="G97" s="45"/>
      <c r="H97" s="45"/>
      <c r="I97" s="45"/>
      <c r="J97" s="60"/>
      <c r="K97" s="33"/>
      <c r="L97" s="44"/>
      <c r="M97" s="44"/>
      <c r="N97" s="43"/>
      <c r="O97" s="60"/>
      <c r="P97" s="51"/>
      <c r="Q97" s="45"/>
      <c r="R97" s="45"/>
      <c r="S97" s="45"/>
    </row>
    <row r="98" spans="1:19" x14ac:dyDescent="0.25">
      <c r="A98" s="3" t="s">
        <v>67</v>
      </c>
      <c r="B98" s="32"/>
      <c r="C98" s="40"/>
      <c r="D98" s="40"/>
      <c r="E98" s="60"/>
      <c r="F98" s="48"/>
      <c r="G98" s="41"/>
      <c r="H98" s="41"/>
      <c r="I98" s="41"/>
      <c r="J98" s="60"/>
      <c r="K98" s="32"/>
      <c r="L98" s="40"/>
      <c r="M98" s="40"/>
      <c r="N98" s="39"/>
      <c r="O98" s="60"/>
      <c r="P98" s="48"/>
      <c r="Q98" s="41"/>
      <c r="R98" s="41"/>
      <c r="S98" s="41"/>
    </row>
    <row r="99" spans="1:19" x14ac:dyDescent="0.25">
      <c r="A99" s="30" t="s">
        <v>61</v>
      </c>
      <c r="B99" s="33">
        <v>17</v>
      </c>
      <c r="C99" s="44">
        <v>17</v>
      </c>
      <c r="D99" s="44">
        <v>0</v>
      </c>
      <c r="E99" s="60"/>
      <c r="F99" s="51">
        <v>83.505564387917332</v>
      </c>
      <c r="G99" s="45">
        <v>83.505564387917332</v>
      </c>
      <c r="H99" s="45">
        <v>0</v>
      </c>
      <c r="I99" s="45">
        <v>0</v>
      </c>
      <c r="J99" s="60"/>
      <c r="K99" s="33">
        <v>204000</v>
      </c>
      <c r="L99" s="44">
        <v>204000</v>
      </c>
      <c r="M99" s="44">
        <v>0</v>
      </c>
      <c r="N99" s="43">
        <v>0</v>
      </c>
      <c r="O99" s="60"/>
      <c r="P99" s="51">
        <v>2518.4255082496875</v>
      </c>
      <c r="Q99" s="45">
        <v>2518.4255082496875</v>
      </c>
      <c r="R99" s="45">
        <v>0</v>
      </c>
      <c r="S99" s="45">
        <v>0</v>
      </c>
    </row>
    <row r="100" spans="1:19" x14ac:dyDescent="0.25">
      <c r="A100" s="29" t="s">
        <v>250</v>
      </c>
      <c r="B100" s="36">
        <v>317</v>
      </c>
      <c r="C100" s="36">
        <v>216</v>
      </c>
      <c r="D100" s="36">
        <v>-101</v>
      </c>
      <c r="E100" s="60"/>
      <c r="F100" s="37">
        <v>86.49513120511098</v>
      </c>
      <c r="G100" s="37">
        <v>87.226830373572412</v>
      </c>
      <c r="H100" s="37">
        <v>0.73169916846143224</v>
      </c>
      <c r="I100" s="37">
        <v>0.8459426077131571</v>
      </c>
      <c r="J100" s="60"/>
      <c r="K100" s="36">
        <v>210298.52050473186</v>
      </c>
      <c r="L100" s="36">
        <v>204893.51851851851</v>
      </c>
      <c r="M100" s="36">
        <v>-5405.0019862133486</v>
      </c>
      <c r="N100" s="65">
        <v>-2.5701569241861288</v>
      </c>
      <c r="O100" s="60"/>
      <c r="P100" s="37">
        <v>2351.1930852594114</v>
      </c>
      <c r="Q100" s="37">
        <v>2225.457835546094</v>
      </c>
      <c r="R100" s="37">
        <v>-125.73524971331744</v>
      </c>
      <c r="S100" s="37">
        <v>-5.3477211421555708</v>
      </c>
    </row>
    <row r="101" spans="1:19" x14ac:dyDescent="0.25">
      <c r="A101" s="3" t="s">
        <v>68</v>
      </c>
      <c r="B101" s="32"/>
      <c r="C101" s="40"/>
      <c r="D101" s="40"/>
      <c r="E101" s="60"/>
      <c r="F101" s="48"/>
      <c r="G101" s="41"/>
      <c r="H101" s="41"/>
      <c r="I101" s="41"/>
      <c r="J101" s="60"/>
      <c r="K101" s="32"/>
      <c r="L101" s="40"/>
      <c r="M101" s="40"/>
      <c r="N101" s="39"/>
      <c r="O101" s="60"/>
      <c r="P101" s="48"/>
      <c r="Q101" s="41"/>
      <c r="R101" s="41"/>
      <c r="S101" s="41"/>
    </row>
    <row r="102" spans="1:19" x14ac:dyDescent="0.25">
      <c r="A102" s="30" t="s">
        <v>69</v>
      </c>
      <c r="B102" s="33"/>
      <c r="C102" s="44"/>
      <c r="D102" s="44"/>
      <c r="E102" s="60"/>
      <c r="F102" s="51"/>
      <c r="G102" s="45"/>
      <c r="H102" s="45"/>
      <c r="I102" s="45"/>
      <c r="J102" s="60"/>
      <c r="K102" s="33"/>
      <c r="L102" s="44"/>
      <c r="M102" s="44"/>
      <c r="N102" s="43"/>
      <c r="O102" s="60"/>
      <c r="P102" s="51"/>
      <c r="Q102" s="45"/>
      <c r="R102" s="45"/>
      <c r="S102" s="45"/>
    </row>
    <row r="103" spans="1:19" x14ac:dyDescent="0.25">
      <c r="A103" s="3" t="s">
        <v>70</v>
      </c>
      <c r="B103" s="32">
        <v>236</v>
      </c>
      <c r="C103" s="40">
        <v>153</v>
      </c>
      <c r="D103" s="40">
        <v>-83</v>
      </c>
      <c r="E103" s="60"/>
      <c r="F103" s="48">
        <v>82.107896823645405</v>
      </c>
      <c r="G103" s="41">
        <v>82.308852687523739</v>
      </c>
      <c r="H103" s="41">
        <v>0.20095586387833464</v>
      </c>
      <c r="I103" s="41">
        <v>0.24474608612854443</v>
      </c>
      <c r="J103" s="60"/>
      <c r="K103" s="32">
        <v>197825.52966101695</v>
      </c>
      <c r="L103" s="40">
        <v>198855.55555555556</v>
      </c>
      <c r="M103" s="40">
        <v>1030.0258945386158</v>
      </c>
      <c r="N103" s="39">
        <v>0.52067389699581579</v>
      </c>
      <c r="O103" s="60"/>
      <c r="P103" s="48">
        <v>2341.2499029335754</v>
      </c>
      <c r="Q103" s="41">
        <v>2291.0878534162812</v>
      </c>
      <c r="R103" s="41">
        <v>-50.162049517294236</v>
      </c>
      <c r="S103" s="41">
        <v>-2.142532903234351</v>
      </c>
    </row>
    <row r="104" spans="1:19" x14ac:dyDescent="0.25">
      <c r="A104" s="30" t="s">
        <v>71</v>
      </c>
      <c r="B104" s="33">
        <v>16</v>
      </c>
      <c r="C104" s="44">
        <v>13</v>
      </c>
      <c r="D104" s="44">
        <v>-3</v>
      </c>
      <c r="E104" s="60"/>
      <c r="F104" s="51">
        <v>87.59375</v>
      </c>
      <c r="G104" s="45">
        <v>91.740769230769217</v>
      </c>
      <c r="H104" s="45">
        <v>4.1470192307692173</v>
      </c>
      <c r="I104" s="45">
        <v>4.7343780015916881</v>
      </c>
      <c r="J104" s="60"/>
      <c r="K104" s="33">
        <v>232487.5</v>
      </c>
      <c r="L104" s="44">
        <v>268076.92307692306</v>
      </c>
      <c r="M104" s="44">
        <v>35589.423076923063</v>
      </c>
      <c r="N104" s="43">
        <v>15.308101758986204</v>
      </c>
      <c r="O104" s="60"/>
      <c r="P104" s="51">
        <v>2528.9176878970625</v>
      </c>
      <c r="Q104" s="45">
        <v>2759.5507401471591</v>
      </c>
      <c r="R104" s="45">
        <v>230.63305225009663</v>
      </c>
      <c r="S104" s="45">
        <v>9.1198323043041096</v>
      </c>
    </row>
    <row r="105" spans="1:19" x14ac:dyDescent="0.25">
      <c r="A105" s="3" t="s">
        <v>73</v>
      </c>
      <c r="B105" s="32">
        <v>12</v>
      </c>
      <c r="C105" s="40">
        <v>12</v>
      </c>
      <c r="D105" s="40">
        <v>0</v>
      </c>
      <c r="E105" s="60"/>
      <c r="F105" s="48">
        <v>105.34923026777533</v>
      </c>
      <c r="G105" s="41">
        <v>105.34923026777533</v>
      </c>
      <c r="H105" s="41">
        <v>0</v>
      </c>
      <c r="I105" s="41">
        <v>0</v>
      </c>
      <c r="J105" s="60"/>
      <c r="K105" s="32">
        <v>235000</v>
      </c>
      <c r="L105" s="40">
        <v>235000</v>
      </c>
      <c r="M105" s="40">
        <v>0</v>
      </c>
      <c r="N105" s="39">
        <v>0</v>
      </c>
      <c r="O105" s="60"/>
      <c r="P105" s="48">
        <v>2270.8440247095709</v>
      </c>
      <c r="Q105" s="41">
        <v>2270.8440247095709</v>
      </c>
      <c r="R105" s="41">
        <v>0</v>
      </c>
      <c r="S105" s="41">
        <v>0</v>
      </c>
    </row>
    <row r="106" spans="1:19" x14ac:dyDescent="0.25">
      <c r="A106" s="30" t="s">
        <v>74</v>
      </c>
      <c r="B106" s="33"/>
      <c r="C106" s="44"/>
      <c r="D106" s="44"/>
      <c r="E106" s="60"/>
      <c r="F106" s="51"/>
      <c r="G106" s="45"/>
      <c r="H106" s="45"/>
      <c r="I106" s="45"/>
      <c r="J106" s="60"/>
      <c r="K106" s="33"/>
      <c r="L106" s="44"/>
      <c r="M106" s="44"/>
      <c r="N106" s="43"/>
      <c r="O106" s="60"/>
      <c r="P106" s="51"/>
      <c r="Q106" s="45"/>
      <c r="R106" s="45"/>
      <c r="S106" s="45"/>
    </row>
    <row r="107" spans="1:19" x14ac:dyDescent="0.25">
      <c r="A107" s="3" t="s">
        <v>72</v>
      </c>
      <c r="B107" s="32">
        <v>16</v>
      </c>
      <c r="C107" s="40">
        <v>28</v>
      </c>
      <c r="D107" s="40">
        <v>12</v>
      </c>
      <c r="E107" s="60"/>
      <c r="F107" s="48">
        <v>80.608108108108112</v>
      </c>
      <c r="G107" s="41">
        <v>86.082778674474227</v>
      </c>
      <c r="H107" s="41">
        <v>5.4746705663661146</v>
      </c>
      <c r="I107" s="41">
        <v>6.791712018626872</v>
      </c>
      <c r="J107" s="60"/>
      <c r="K107" s="32">
        <v>101912.5</v>
      </c>
      <c r="L107" s="40">
        <v>116325</v>
      </c>
      <c r="M107" s="40">
        <v>14412.5</v>
      </c>
      <c r="N107" s="39">
        <v>14.142033607261141</v>
      </c>
      <c r="O107" s="60"/>
      <c r="P107" s="48">
        <v>1259.1365972363872</v>
      </c>
      <c r="Q107" s="41">
        <v>1427.4531817229599</v>
      </c>
      <c r="R107" s="41">
        <v>168.31658448657276</v>
      </c>
      <c r="S107" s="41">
        <v>13.367619117417595</v>
      </c>
    </row>
    <row r="108" spans="1:19" x14ac:dyDescent="0.25">
      <c r="A108" s="30" t="s">
        <v>75</v>
      </c>
      <c r="B108" s="33">
        <v>6</v>
      </c>
      <c r="C108" s="44">
        <v>4</v>
      </c>
      <c r="D108" s="44">
        <v>-2</v>
      </c>
      <c r="E108" s="60"/>
      <c r="F108" s="51">
        <v>98.151834625322991</v>
      </c>
      <c r="G108" s="45">
        <v>106.00775193798449</v>
      </c>
      <c r="H108" s="45">
        <v>7.8559173126615036</v>
      </c>
      <c r="I108" s="45">
        <v>8.0038415406600052</v>
      </c>
      <c r="J108" s="60"/>
      <c r="K108" s="33">
        <v>96151</v>
      </c>
      <c r="L108" s="44">
        <v>65000</v>
      </c>
      <c r="M108" s="44">
        <v>-31151</v>
      </c>
      <c r="N108" s="43">
        <v>-32.397998980769827</v>
      </c>
      <c r="O108" s="60"/>
      <c r="P108" s="51">
        <v>1252.1525290045174</v>
      </c>
      <c r="Q108" s="45">
        <v>613.31025135024288</v>
      </c>
      <c r="R108" s="45">
        <v>-638.84227765427454</v>
      </c>
      <c r="S108" s="45">
        <v>-51.019525405755886</v>
      </c>
    </row>
    <row r="109" spans="1:19" x14ac:dyDescent="0.25">
      <c r="A109" s="3" t="s">
        <v>76</v>
      </c>
      <c r="B109" s="32">
        <v>31</v>
      </c>
      <c r="C109" s="40">
        <v>6</v>
      </c>
      <c r="D109" s="40">
        <v>-25</v>
      </c>
      <c r="E109" s="60"/>
      <c r="F109" s="48">
        <v>112.81165938531878</v>
      </c>
      <c r="G109" s="41">
        <v>159.42855427499998</v>
      </c>
      <c r="H109" s="41">
        <v>46.616894889681205</v>
      </c>
      <c r="I109" s="41">
        <v>41.322763217635902</v>
      </c>
      <c r="J109" s="60"/>
      <c r="K109" s="32">
        <v>362274.19354838709</v>
      </c>
      <c r="L109" s="40">
        <v>668333.33333333337</v>
      </c>
      <c r="M109" s="40">
        <v>306059.13978494628</v>
      </c>
      <c r="N109" s="39">
        <v>84.482733033554467</v>
      </c>
      <c r="O109" s="60"/>
      <c r="P109" s="48">
        <v>3142.6231903945827</v>
      </c>
      <c r="Q109" s="41">
        <v>4102.7054821988959</v>
      </c>
      <c r="R109" s="41">
        <v>960.08229180431317</v>
      </c>
      <c r="S109" s="41">
        <v>30.550347071160221</v>
      </c>
    </row>
    <row r="110" spans="1:19" x14ac:dyDescent="0.25">
      <c r="A110" s="29" t="s">
        <v>251</v>
      </c>
      <c r="B110" s="36">
        <v>692</v>
      </c>
      <c r="C110" s="36">
        <v>686</v>
      </c>
      <c r="D110" s="36">
        <v>-6</v>
      </c>
      <c r="E110" s="60"/>
      <c r="F110" s="37">
        <v>85.260113799786822</v>
      </c>
      <c r="G110" s="37">
        <v>82.052543117842703</v>
      </c>
      <c r="H110" s="37">
        <v>-3.2075706819441194</v>
      </c>
      <c r="I110" s="37">
        <v>-3.7620999304274205</v>
      </c>
      <c r="J110" s="60"/>
      <c r="K110" s="36">
        <v>244164.32947976878</v>
      </c>
      <c r="L110" s="36">
        <v>245530.16180758018</v>
      </c>
      <c r="M110" s="36">
        <v>1365.8323278113967</v>
      </c>
      <c r="N110" s="65">
        <v>0.55939060825203057</v>
      </c>
      <c r="O110" s="60"/>
      <c r="P110" s="37">
        <v>2957.9236001769577</v>
      </c>
      <c r="Q110" s="37">
        <v>3013.4030057828982</v>
      </c>
      <c r="R110" s="37">
        <v>55.479405605940428</v>
      </c>
      <c r="S110" s="37">
        <v>1.8756199653913175</v>
      </c>
    </row>
    <row r="111" spans="1:19" x14ac:dyDescent="0.25">
      <c r="A111" s="3" t="s">
        <v>85</v>
      </c>
      <c r="B111" s="32">
        <v>27</v>
      </c>
      <c r="C111" s="40">
        <v>12</v>
      </c>
      <c r="D111" s="40">
        <v>-15</v>
      </c>
      <c r="E111" s="60"/>
      <c r="F111" s="48">
        <v>199.17334780012541</v>
      </c>
      <c r="G111" s="41">
        <v>239.16666666666666</v>
      </c>
      <c r="H111" s="41">
        <v>39.993318866541244</v>
      </c>
      <c r="I111" s="41">
        <v>20.079653883548399</v>
      </c>
      <c r="J111" s="60"/>
      <c r="K111" s="32">
        <v>274348.14814814815</v>
      </c>
      <c r="L111" s="40">
        <v>320000</v>
      </c>
      <c r="M111" s="40">
        <v>45651.851851851854</v>
      </c>
      <c r="N111" s="39">
        <v>16.640116640116641</v>
      </c>
      <c r="O111" s="60"/>
      <c r="P111" s="48">
        <v>1374.3202974826179</v>
      </c>
      <c r="Q111" s="41">
        <v>1339.8373983739834</v>
      </c>
      <c r="R111" s="41">
        <v>-34.482899108634456</v>
      </c>
      <c r="S111" s="41">
        <v>-2.5090875228866105</v>
      </c>
    </row>
    <row r="112" spans="1:19" x14ac:dyDescent="0.25">
      <c r="A112" s="30" t="s">
        <v>82</v>
      </c>
      <c r="B112" s="33">
        <v>157</v>
      </c>
      <c r="C112" s="44">
        <v>143</v>
      </c>
      <c r="D112" s="44">
        <v>-14</v>
      </c>
      <c r="E112" s="60"/>
      <c r="F112" s="51">
        <v>69.610906353888183</v>
      </c>
      <c r="G112" s="45">
        <v>70.198687395527557</v>
      </c>
      <c r="H112" s="45">
        <v>0.58778104163937428</v>
      </c>
      <c r="I112" s="45">
        <v>0.84438067599810207</v>
      </c>
      <c r="J112" s="60"/>
      <c r="K112" s="33">
        <v>226414.01273885349</v>
      </c>
      <c r="L112" s="44">
        <v>221609.7902097902</v>
      </c>
      <c r="M112" s="44">
        <v>-4804.2225290632923</v>
      </c>
      <c r="N112" s="43">
        <v>-2.1218750866822456</v>
      </c>
      <c r="O112" s="60"/>
      <c r="P112" s="51">
        <v>3225.9358294054323</v>
      </c>
      <c r="Q112" s="45">
        <v>3123.648673498586</v>
      </c>
      <c r="R112" s="45">
        <v>-102.28715590684624</v>
      </c>
      <c r="S112" s="45">
        <v>-3.1707746624860422</v>
      </c>
    </row>
    <row r="113" spans="1:19" s="34" customFormat="1" x14ac:dyDescent="0.25">
      <c r="A113" s="3" t="s">
        <v>77</v>
      </c>
      <c r="B113" s="32">
        <v>100</v>
      </c>
      <c r="C113" s="40">
        <v>132</v>
      </c>
      <c r="D113" s="40">
        <v>32</v>
      </c>
      <c r="E113" s="60"/>
      <c r="F113" s="48">
        <v>70.824519346015293</v>
      </c>
      <c r="G113" s="41">
        <v>77.999408595466122</v>
      </c>
      <c r="H113" s="41">
        <v>7.1748892494508283</v>
      </c>
      <c r="I113" s="41">
        <v>10.13051597907455</v>
      </c>
      <c r="J113" s="60"/>
      <c r="K113" s="32">
        <v>278127</v>
      </c>
      <c r="L113" s="40">
        <v>327217.42424242425</v>
      </c>
      <c r="M113" s="40">
        <v>49090.424242424255</v>
      </c>
      <c r="N113" s="39">
        <v>17.650362691297229</v>
      </c>
      <c r="O113" s="60"/>
      <c r="P113" s="48">
        <v>3982.5270524430985</v>
      </c>
      <c r="Q113" s="41">
        <v>4182.512078293712</v>
      </c>
      <c r="R113" s="41">
        <v>199.98502585061351</v>
      </c>
      <c r="S113" s="41">
        <v>5.021561014329623</v>
      </c>
    </row>
    <row r="114" spans="1:19" s="34" customFormat="1" x14ac:dyDescent="0.25">
      <c r="A114" s="30" t="s">
        <v>83</v>
      </c>
      <c r="B114" s="33">
        <v>20</v>
      </c>
      <c r="C114" s="44">
        <v>25</v>
      </c>
      <c r="D114" s="44">
        <v>5</v>
      </c>
      <c r="E114" s="60"/>
      <c r="F114" s="51">
        <v>135.14754499999998</v>
      </c>
      <c r="G114" s="45">
        <v>121.99803599999996</v>
      </c>
      <c r="H114" s="45">
        <v>-13.149509000000023</v>
      </c>
      <c r="I114" s="45">
        <v>-9.7297431484974606</v>
      </c>
      <c r="J114" s="60"/>
      <c r="K114" s="33">
        <v>377973.5</v>
      </c>
      <c r="L114" s="44">
        <v>349964.79999999999</v>
      </c>
      <c r="M114" s="44">
        <v>-28008.700000000012</v>
      </c>
      <c r="N114" s="43">
        <v>-7.4102284948547981</v>
      </c>
      <c r="O114" s="60"/>
      <c r="P114" s="51">
        <v>2859.8519326165015</v>
      </c>
      <c r="Q114" s="45">
        <v>2999.62803491148</v>
      </c>
      <c r="R114" s="45">
        <v>139.7761022949785</v>
      </c>
      <c r="S114" s="45">
        <v>4.8875293402723896</v>
      </c>
    </row>
    <row r="115" spans="1:19" s="34" customFormat="1" x14ac:dyDescent="0.25">
      <c r="A115" s="3" t="s">
        <v>86</v>
      </c>
      <c r="B115" s="32">
        <v>8</v>
      </c>
      <c r="C115" s="40">
        <v>8</v>
      </c>
      <c r="D115" s="40">
        <v>0</v>
      </c>
      <c r="E115" s="60"/>
      <c r="F115" s="48">
        <v>67.761875000000003</v>
      </c>
      <c r="G115" s="41">
        <v>67.761875000000003</v>
      </c>
      <c r="H115" s="41">
        <v>0</v>
      </c>
      <c r="I115" s="41">
        <v>0</v>
      </c>
      <c r="J115" s="60"/>
      <c r="K115" s="32">
        <v>68225</v>
      </c>
      <c r="L115" s="40">
        <v>68225</v>
      </c>
      <c r="M115" s="40">
        <v>0</v>
      </c>
      <c r="N115" s="39">
        <v>0</v>
      </c>
      <c r="O115" s="60"/>
      <c r="P115" s="48">
        <v>1029.4995190228535</v>
      </c>
      <c r="Q115" s="41">
        <v>1029.4995190228535</v>
      </c>
      <c r="R115" s="41">
        <v>0</v>
      </c>
      <c r="S115" s="41">
        <v>0</v>
      </c>
    </row>
    <row r="116" spans="1:19" s="34" customFormat="1" x14ac:dyDescent="0.25">
      <c r="A116" s="30" t="s">
        <v>78</v>
      </c>
      <c r="B116" s="33">
        <v>3</v>
      </c>
      <c r="C116" s="44">
        <v>2</v>
      </c>
      <c r="D116" s="44">
        <v>-1</v>
      </c>
      <c r="E116" s="60"/>
      <c r="F116" s="51">
        <v>87.684895254281102</v>
      </c>
      <c r="G116" s="45">
        <v>49.748273113979771</v>
      </c>
      <c r="H116" s="45">
        <v>-37.936622140301331</v>
      </c>
      <c r="I116" s="45">
        <v>-43.264717406900388</v>
      </c>
      <c r="J116" s="60"/>
      <c r="K116" s="33">
        <v>149000</v>
      </c>
      <c r="L116" s="44">
        <v>115000</v>
      </c>
      <c r="M116" s="44">
        <v>-34000</v>
      </c>
      <c r="N116" s="43">
        <v>-22.818791946308725</v>
      </c>
      <c r="O116" s="60"/>
      <c r="P116" s="51">
        <v>1983.3404670285199</v>
      </c>
      <c r="Q116" s="45">
        <v>2311.6380288521782</v>
      </c>
      <c r="R116" s="45">
        <v>328.29756182365827</v>
      </c>
      <c r="S116" s="45">
        <v>16.552758705897851</v>
      </c>
    </row>
    <row r="117" spans="1:19" s="34" customFormat="1" x14ac:dyDescent="0.25">
      <c r="A117" s="3" t="s">
        <v>87</v>
      </c>
      <c r="B117" s="32">
        <v>4</v>
      </c>
      <c r="C117" s="40">
        <v>4</v>
      </c>
      <c r="D117" s="40">
        <v>0</v>
      </c>
      <c r="E117" s="60"/>
      <c r="F117" s="48">
        <v>66.825500000000005</v>
      </c>
      <c r="G117" s="41">
        <v>149.41999999999999</v>
      </c>
      <c r="H117" s="41">
        <v>82.594499999999982</v>
      </c>
      <c r="I117" s="41">
        <v>123.59727948163494</v>
      </c>
      <c r="J117" s="60"/>
      <c r="K117" s="32">
        <v>62300</v>
      </c>
      <c r="L117" s="40">
        <v>193300</v>
      </c>
      <c r="M117" s="40">
        <v>131000</v>
      </c>
      <c r="N117" s="39">
        <v>210.27287319422152</v>
      </c>
      <c r="O117" s="60"/>
      <c r="P117" s="48">
        <v>950.68749617262324</v>
      </c>
      <c r="Q117" s="41">
        <v>1293.6688528978718</v>
      </c>
      <c r="R117" s="41">
        <v>342.98135672524859</v>
      </c>
      <c r="S117" s="41">
        <v>36.077192358799159</v>
      </c>
    </row>
    <row r="118" spans="1:19" s="34" customFormat="1" x14ac:dyDescent="0.25">
      <c r="A118" s="30" t="s">
        <v>210</v>
      </c>
      <c r="B118" s="33">
        <v>13</v>
      </c>
      <c r="C118" s="44">
        <v>6</v>
      </c>
      <c r="D118" s="44">
        <v>-7</v>
      </c>
      <c r="E118" s="60"/>
      <c r="F118" s="51">
        <v>61.703372141372157</v>
      </c>
      <c r="G118" s="45">
        <v>55.47405537128828</v>
      </c>
      <c r="H118" s="45">
        <v>-6.2293167700838765</v>
      </c>
      <c r="I118" s="45">
        <v>-10.095585628304937</v>
      </c>
      <c r="J118" s="60"/>
      <c r="K118" s="33">
        <v>103473.07692307692</v>
      </c>
      <c r="L118" s="44">
        <v>140658.33333333334</v>
      </c>
      <c r="M118" s="44">
        <v>37185.256410256421</v>
      </c>
      <c r="N118" s="43">
        <v>35.937132166177264</v>
      </c>
      <c r="O118" s="60"/>
      <c r="P118" s="51">
        <v>1771.9589913633013</v>
      </c>
      <c r="Q118" s="45">
        <v>2566.7694016753512</v>
      </c>
      <c r="R118" s="45">
        <v>794.81041031204995</v>
      </c>
      <c r="S118" s="45">
        <v>44.854898684790825</v>
      </c>
    </row>
    <row r="119" spans="1:19" s="34" customFormat="1" x14ac:dyDescent="0.25">
      <c r="A119" s="3" t="s">
        <v>89</v>
      </c>
      <c r="B119" s="32">
        <v>39</v>
      </c>
      <c r="C119" s="40">
        <v>39</v>
      </c>
      <c r="D119" s="40">
        <v>0</v>
      </c>
      <c r="E119" s="60"/>
      <c r="F119" s="48">
        <v>97.585236544236537</v>
      </c>
      <c r="G119" s="41">
        <v>92.011133980133962</v>
      </c>
      <c r="H119" s="41">
        <v>-5.5741025641025743</v>
      </c>
      <c r="I119" s="41">
        <v>-5.7120346903865578</v>
      </c>
      <c r="J119" s="60"/>
      <c r="K119" s="32">
        <v>216743.58974358975</v>
      </c>
      <c r="L119" s="40">
        <v>207320.51282051281</v>
      </c>
      <c r="M119" s="40">
        <v>-9423.0769230769365</v>
      </c>
      <c r="N119" s="39">
        <v>-4.3475689104459985</v>
      </c>
      <c r="O119" s="60"/>
      <c r="P119" s="48">
        <v>2304.7028337219349</v>
      </c>
      <c r="Q119" s="41">
        <v>2338.7362887072964</v>
      </c>
      <c r="R119" s="41">
        <v>34.033454985361459</v>
      </c>
      <c r="S119" s="41">
        <v>1.4766960185665257</v>
      </c>
    </row>
    <row r="120" spans="1:19" s="34" customFormat="1" x14ac:dyDescent="0.25">
      <c r="A120" s="30" t="s">
        <v>79</v>
      </c>
      <c r="B120" s="33">
        <v>84</v>
      </c>
      <c r="C120" s="44">
        <v>98</v>
      </c>
      <c r="D120" s="44">
        <v>14</v>
      </c>
      <c r="E120" s="60"/>
      <c r="F120" s="51">
        <v>82.827029761904924</v>
      </c>
      <c r="G120" s="45">
        <v>84.516159117397962</v>
      </c>
      <c r="H120" s="45">
        <v>1.6891293554930371</v>
      </c>
      <c r="I120" s="45">
        <v>2.0393455618879619</v>
      </c>
      <c r="J120" s="60"/>
      <c r="K120" s="33">
        <v>226283.57142857142</v>
      </c>
      <c r="L120" s="44">
        <v>231629.03061224491</v>
      </c>
      <c r="M120" s="44">
        <v>5345.4591836734908</v>
      </c>
      <c r="N120" s="43">
        <v>2.362283372993712</v>
      </c>
      <c r="O120" s="60"/>
      <c r="P120" s="51">
        <v>2746.8141561760085</v>
      </c>
      <c r="Q120" s="45">
        <v>2752.4722489261085</v>
      </c>
      <c r="R120" s="45">
        <v>5.6580927500999678</v>
      </c>
      <c r="S120" s="45">
        <v>0.20598746141518021</v>
      </c>
    </row>
    <row r="121" spans="1:19" s="34" customFormat="1" x14ac:dyDescent="0.25">
      <c r="A121" s="3" t="s">
        <v>90</v>
      </c>
      <c r="B121" s="32">
        <v>131</v>
      </c>
      <c r="C121" s="40">
        <v>98</v>
      </c>
      <c r="D121" s="40">
        <v>-33</v>
      </c>
      <c r="E121" s="60"/>
      <c r="F121" s="48">
        <v>84.497428093461352</v>
      </c>
      <c r="G121" s="41">
        <v>86.783398777994378</v>
      </c>
      <c r="H121" s="41">
        <v>2.2859706845330265</v>
      </c>
      <c r="I121" s="41">
        <v>2.7053730937284248</v>
      </c>
      <c r="J121" s="60"/>
      <c r="K121" s="32">
        <v>315364.88549618318</v>
      </c>
      <c r="L121" s="40">
        <v>324177.55102040817</v>
      </c>
      <c r="M121" s="40">
        <v>8812.6655242249835</v>
      </c>
      <c r="N121" s="39">
        <v>2.794434615115593</v>
      </c>
      <c r="O121" s="60"/>
      <c r="P121" s="48">
        <v>3627.7616946451608</v>
      </c>
      <c r="Q121" s="41">
        <v>3579.5684437533964</v>
      </c>
      <c r="R121" s="41">
        <v>-48.193250891764364</v>
      </c>
      <c r="S121" s="41">
        <v>-1.3284569094739851</v>
      </c>
    </row>
    <row r="122" spans="1:19" s="34" customFormat="1" x14ac:dyDescent="0.25">
      <c r="A122" s="30" t="s">
        <v>80</v>
      </c>
      <c r="B122" s="33">
        <v>8</v>
      </c>
      <c r="C122" s="44">
        <v>20</v>
      </c>
      <c r="D122" s="44">
        <v>12</v>
      </c>
      <c r="E122" s="60"/>
      <c r="F122" s="51">
        <v>59.132250000000006</v>
      </c>
      <c r="G122" s="45">
        <v>62.195900000000009</v>
      </c>
      <c r="H122" s="45">
        <v>3.0636500000000026</v>
      </c>
      <c r="I122" s="45">
        <v>5.1810137446148374</v>
      </c>
      <c r="J122" s="60"/>
      <c r="K122" s="33">
        <v>141787.5</v>
      </c>
      <c r="L122" s="44">
        <v>193600</v>
      </c>
      <c r="M122" s="44">
        <v>51812.5</v>
      </c>
      <c r="N122" s="43">
        <v>36.542360927444228</v>
      </c>
      <c r="O122" s="60"/>
      <c r="P122" s="51">
        <v>2471.3406849871772</v>
      </c>
      <c r="Q122" s="45">
        <v>3102.4201559617586</v>
      </c>
      <c r="R122" s="45">
        <v>631.07947097458145</v>
      </c>
      <c r="S122" s="45">
        <v>25.535915578464884</v>
      </c>
    </row>
    <row r="123" spans="1:19" s="34" customFormat="1" x14ac:dyDescent="0.25">
      <c r="A123" s="3" t="s">
        <v>88</v>
      </c>
      <c r="B123" s="32">
        <v>19</v>
      </c>
      <c r="C123" s="40">
        <v>15</v>
      </c>
      <c r="D123" s="40">
        <v>-4</v>
      </c>
      <c r="E123" s="60"/>
      <c r="F123" s="48">
        <v>68.070521904856335</v>
      </c>
      <c r="G123" s="41">
        <v>70.689327746151349</v>
      </c>
      <c r="H123" s="41">
        <v>2.6188058412950141</v>
      </c>
      <c r="I123" s="41">
        <v>3.8471951852453445</v>
      </c>
      <c r="J123" s="60"/>
      <c r="K123" s="32">
        <v>121161.89473684211</v>
      </c>
      <c r="L123" s="40">
        <v>138811.73333333334</v>
      </c>
      <c r="M123" s="40">
        <v>17649.83859649123</v>
      </c>
      <c r="N123" s="39">
        <v>14.567153010297385</v>
      </c>
      <c r="O123" s="60"/>
      <c r="P123" s="48">
        <v>1745.5316574509968</v>
      </c>
      <c r="Q123" s="41">
        <v>1960.5781893321744</v>
      </c>
      <c r="R123" s="41">
        <v>215.04653188117754</v>
      </c>
      <c r="S123" s="41">
        <v>12.319829947696871</v>
      </c>
    </row>
    <row r="124" spans="1:19" s="34" customFormat="1" x14ac:dyDescent="0.25">
      <c r="A124" s="30" t="s">
        <v>91</v>
      </c>
      <c r="B124" s="33">
        <v>6</v>
      </c>
      <c r="C124" s="44">
        <v>6</v>
      </c>
      <c r="D124" s="44">
        <v>0</v>
      </c>
      <c r="E124" s="60"/>
      <c r="F124" s="51">
        <v>35.833333333333336</v>
      </c>
      <c r="G124" s="45">
        <v>36.833333333333336</v>
      </c>
      <c r="H124" s="45">
        <v>1</v>
      </c>
      <c r="I124" s="45">
        <v>2.7906976744185963</v>
      </c>
      <c r="J124" s="60"/>
      <c r="K124" s="33">
        <v>45166.666666666664</v>
      </c>
      <c r="L124" s="44">
        <v>45166.666666666664</v>
      </c>
      <c r="M124" s="44">
        <v>0</v>
      </c>
      <c r="N124" s="43">
        <v>0</v>
      </c>
      <c r="O124" s="60"/>
      <c r="P124" s="51">
        <v>1263.9248513611842</v>
      </c>
      <c r="Q124" s="45">
        <v>1225.7784099889363</v>
      </c>
      <c r="R124" s="45">
        <v>-38.146441372247864</v>
      </c>
      <c r="S124" s="45">
        <v>-3.0180941003862705</v>
      </c>
    </row>
    <row r="125" spans="1:19" s="34" customFormat="1" x14ac:dyDescent="0.25">
      <c r="A125" s="3" t="s">
        <v>84</v>
      </c>
      <c r="B125" s="32">
        <v>51</v>
      </c>
      <c r="C125" s="40">
        <v>58</v>
      </c>
      <c r="D125" s="40">
        <v>7</v>
      </c>
      <c r="E125" s="60"/>
      <c r="F125" s="48">
        <v>106.02860129627759</v>
      </c>
      <c r="G125" s="41">
        <v>67.876404098984622</v>
      </c>
      <c r="H125" s="41">
        <v>-38.152197197292963</v>
      </c>
      <c r="I125" s="41">
        <v>-35.982929823513942</v>
      </c>
      <c r="J125" s="60"/>
      <c r="K125" s="32">
        <v>214568.62745098039</v>
      </c>
      <c r="L125" s="40">
        <v>95775.862068965522</v>
      </c>
      <c r="M125" s="40">
        <v>-118792.76538201487</v>
      </c>
      <c r="N125" s="39">
        <v>-55.363529511859255</v>
      </c>
      <c r="O125" s="60"/>
      <c r="P125" s="48">
        <v>1849.0242228195159</v>
      </c>
      <c r="Q125" s="41">
        <v>1402.3950660976943</v>
      </c>
      <c r="R125" s="41">
        <v>-446.62915672182157</v>
      </c>
      <c r="S125" s="41">
        <v>-24.154856989421781</v>
      </c>
    </row>
    <row r="126" spans="1:19" s="34" customFormat="1" x14ac:dyDescent="0.25">
      <c r="A126" s="30" t="s">
        <v>81</v>
      </c>
      <c r="B126" s="33">
        <v>22</v>
      </c>
      <c r="C126" s="44">
        <v>20</v>
      </c>
      <c r="D126" s="44">
        <v>-2</v>
      </c>
      <c r="E126" s="60"/>
      <c r="F126" s="51">
        <v>82.367877968877963</v>
      </c>
      <c r="G126" s="45">
        <v>81.18816576576576</v>
      </c>
      <c r="H126" s="45">
        <v>-1.1797122031122029</v>
      </c>
      <c r="I126" s="45">
        <v>-1.4322479007629063</v>
      </c>
      <c r="J126" s="60"/>
      <c r="K126" s="33">
        <v>210181.81818181818</v>
      </c>
      <c r="L126" s="44">
        <v>211700</v>
      </c>
      <c r="M126" s="44">
        <v>1518.1818181818235</v>
      </c>
      <c r="N126" s="43">
        <v>0.72231833910034737</v>
      </c>
      <c r="O126" s="60"/>
      <c r="P126" s="51">
        <v>2552.6539397982747</v>
      </c>
      <c r="Q126" s="45">
        <v>2600.8215121100502</v>
      </c>
      <c r="R126" s="45">
        <v>48.16757231177553</v>
      </c>
      <c r="S126" s="45">
        <v>1.88696053001145</v>
      </c>
    </row>
    <row r="127" spans="1:19" s="34" customFormat="1" x14ac:dyDescent="0.25">
      <c r="A127" s="3"/>
      <c r="B127" s="32"/>
      <c r="C127" s="40"/>
      <c r="D127" s="40"/>
      <c r="E127" s="60"/>
      <c r="F127" s="48"/>
      <c r="G127" s="41"/>
      <c r="H127" s="41"/>
      <c r="I127" s="41"/>
      <c r="J127" s="60"/>
      <c r="K127" s="32"/>
      <c r="L127" s="40"/>
      <c r="M127" s="40"/>
      <c r="N127" s="39"/>
      <c r="O127" s="60"/>
      <c r="P127" s="48"/>
      <c r="Q127" s="41"/>
      <c r="R127" s="41"/>
      <c r="S127" s="41"/>
    </row>
    <row r="128" spans="1:19" s="34" customFormat="1" x14ac:dyDescent="0.25">
      <c r="A128" s="3"/>
      <c r="B128" s="35"/>
      <c r="E128" s="72"/>
      <c r="F128" s="35"/>
      <c r="J128" s="72"/>
      <c r="K128" s="35"/>
      <c r="O128" s="72"/>
      <c r="P128" s="35"/>
    </row>
    <row r="129" spans="1:16" s="34" customFormat="1" x14ac:dyDescent="0.25">
      <c r="A129" s="3"/>
      <c r="B129" s="35"/>
      <c r="E129" s="72"/>
      <c r="F129" s="35"/>
      <c r="J129" s="72"/>
      <c r="K129" s="35"/>
      <c r="O129" s="72"/>
      <c r="P129" s="35"/>
    </row>
    <row r="130" spans="1:16" s="34" customFormat="1" x14ac:dyDescent="0.25">
      <c r="A130" s="3"/>
      <c r="B130" s="35"/>
      <c r="E130" s="72"/>
      <c r="F130" s="35"/>
      <c r="J130" s="72"/>
      <c r="K130" s="35"/>
      <c r="O130" s="72"/>
      <c r="P130" s="35"/>
    </row>
    <row r="131" spans="1:16" s="34" customFormat="1" x14ac:dyDescent="0.25">
      <c r="A131" s="3"/>
      <c r="B131" s="35"/>
      <c r="E131" s="72"/>
      <c r="F131" s="35"/>
      <c r="J131" s="72"/>
      <c r="K131" s="35"/>
      <c r="O131" s="72"/>
      <c r="P131" s="35"/>
    </row>
    <row r="132" spans="1:16" s="34" customFormat="1" x14ac:dyDescent="0.25">
      <c r="A132" s="3"/>
      <c r="B132" s="35"/>
      <c r="E132" s="72"/>
      <c r="F132" s="35"/>
      <c r="J132" s="72"/>
      <c r="K132" s="35"/>
      <c r="O132" s="72"/>
      <c r="P132" s="35"/>
    </row>
    <row r="133" spans="1:16" s="34" customFormat="1" x14ac:dyDescent="0.25">
      <c r="A133" s="3"/>
      <c r="B133" s="35"/>
      <c r="E133" s="72"/>
      <c r="F133" s="35"/>
      <c r="J133" s="72"/>
      <c r="K133" s="35"/>
      <c r="O133" s="72"/>
      <c r="P133" s="35"/>
    </row>
    <row r="134" spans="1:16" s="34" customFormat="1" x14ac:dyDescent="0.25">
      <c r="A134" s="3"/>
      <c r="B134" s="35"/>
      <c r="E134" s="72"/>
      <c r="F134" s="35"/>
      <c r="J134" s="72"/>
      <c r="K134" s="35"/>
      <c r="O134" s="72"/>
      <c r="P134" s="35"/>
    </row>
    <row r="135" spans="1:16" s="34" customFormat="1" x14ac:dyDescent="0.25">
      <c r="A135" s="3"/>
      <c r="B135" s="35"/>
      <c r="E135" s="72"/>
      <c r="F135" s="35"/>
      <c r="J135" s="72"/>
      <c r="K135" s="35"/>
      <c r="O135" s="72"/>
      <c r="P135" s="35"/>
    </row>
    <row r="136" spans="1:16" s="34" customFormat="1" x14ac:dyDescent="0.25">
      <c r="A136" s="3"/>
      <c r="B136" s="35"/>
      <c r="E136" s="72"/>
      <c r="F136" s="35"/>
      <c r="J136" s="72"/>
      <c r="K136" s="35"/>
      <c r="O136" s="72"/>
      <c r="P136" s="35"/>
    </row>
    <row r="137" spans="1:16" s="34" customFormat="1" x14ac:dyDescent="0.25">
      <c r="A137" s="3"/>
      <c r="B137" s="35"/>
      <c r="E137" s="72"/>
      <c r="F137" s="35"/>
      <c r="J137" s="72"/>
      <c r="K137" s="35"/>
      <c r="O137" s="72"/>
      <c r="P137" s="35"/>
    </row>
    <row r="138" spans="1:16" s="34" customFormat="1" x14ac:dyDescent="0.25">
      <c r="A138" s="3"/>
      <c r="B138" s="35"/>
      <c r="E138" s="72"/>
      <c r="F138" s="35"/>
      <c r="J138" s="72"/>
      <c r="K138" s="35"/>
      <c r="O138" s="72"/>
      <c r="P138" s="35"/>
    </row>
    <row r="139" spans="1:16" s="34" customFormat="1" x14ac:dyDescent="0.25">
      <c r="A139" s="3"/>
      <c r="B139" s="35"/>
      <c r="E139" s="72"/>
      <c r="F139" s="35"/>
      <c r="J139" s="72"/>
      <c r="K139" s="35"/>
      <c r="O139" s="72"/>
      <c r="P139" s="35"/>
    </row>
    <row r="140" spans="1:16" s="34" customFormat="1" x14ac:dyDescent="0.25">
      <c r="A140" s="3"/>
      <c r="B140" s="35"/>
      <c r="E140" s="72"/>
      <c r="F140" s="35"/>
      <c r="J140" s="72"/>
      <c r="K140" s="35"/>
      <c r="O140" s="72"/>
      <c r="P140" s="35"/>
    </row>
    <row r="141" spans="1:16" s="34" customFormat="1" x14ac:dyDescent="0.25">
      <c r="A141" s="3"/>
      <c r="B141" s="35"/>
      <c r="E141" s="72"/>
      <c r="F141" s="35"/>
      <c r="J141" s="72"/>
      <c r="K141" s="35"/>
      <c r="O141" s="72"/>
      <c r="P141" s="35"/>
    </row>
    <row r="142" spans="1:16" s="34" customFormat="1" x14ac:dyDescent="0.25">
      <c r="A142" s="3"/>
      <c r="B142" s="35"/>
      <c r="E142" s="72"/>
      <c r="F142" s="35"/>
      <c r="J142" s="72"/>
      <c r="K142" s="35"/>
      <c r="O142" s="72"/>
      <c r="P142" s="35"/>
    </row>
    <row r="143" spans="1:16" s="34" customFormat="1" x14ac:dyDescent="0.25">
      <c r="A143" s="3"/>
      <c r="B143" s="35"/>
      <c r="E143" s="72"/>
      <c r="F143" s="35"/>
      <c r="J143" s="72"/>
      <c r="K143" s="35"/>
      <c r="O143" s="72"/>
      <c r="P143" s="35"/>
    </row>
    <row r="144" spans="1:16" s="34" customFormat="1" x14ac:dyDescent="0.25">
      <c r="A144" s="3"/>
      <c r="B144" s="35"/>
      <c r="E144" s="72"/>
      <c r="F144" s="35"/>
      <c r="J144" s="72"/>
      <c r="K144" s="35"/>
      <c r="O144" s="72"/>
      <c r="P144" s="35"/>
    </row>
    <row r="145" spans="1:16" x14ac:dyDescent="0.25">
      <c r="A145" s="3"/>
      <c r="B145" s="35"/>
      <c r="F145" s="35"/>
      <c r="K145" s="35"/>
      <c r="P145" s="35"/>
    </row>
    <row r="146" spans="1:16" x14ac:dyDescent="0.25">
      <c r="A146" s="3"/>
      <c r="B146" s="35"/>
      <c r="F146" s="35"/>
      <c r="K146" s="35"/>
      <c r="P146" s="35"/>
    </row>
    <row r="147" spans="1:16" x14ac:dyDescent="0.25">
      <c r="A147" s="3"/>
      <c r="B147" s="35"/>
      <c r="F147" s="35"/>
      <c r="K147" s="35"/>
      <c r="P147" s="35"/>
    </row>
    <row r="148" spans="1:16" x14ac:dyDescent="0.25">
      <c r="A148" s="3"/>
      <c r="B148" s="35"/>
      <c r="F148" s="35"/>
      <c r="K148" s="35"/>
      <c r="P148" s="35"/>
    </row>
    <row r="149" spans="1:16" x14ac:dyDescent="0.25">
      <c r="A149" s="3"/>
      <c r="B149" s="35"/>
      <c r="F149" s="35"/>
      <c r="K149" s="35"/>
      <c r="P149" s="35"/>
    </row>
    <row r="150" spans="1:16" x14ac:dyDescent="0.25">
      <c r="A150" s="3"/>
      <c r="B150" s="35"/>
      <c r="F150" s="35"/>
      <c r="K150" s="35"/>
      <c r="P150" s="35"/>
    </row>
    <row r="151" spans="1:16" x14ac:dyDescent="0.25">
      <c r="A151" s="3"/>
      <c r="B151" s="35"/>
      <c r="F151" s="35"/>
      <c r="K151" s="35"/>
      <c r="P151" s="35"/>
    </row>
    <row r="152" spans="1:16" x14ac:dyDescent="0.25">
      <c r="A152" s="3"/>
      <c r="B152" s="35"/>
      <c r="F152" s="35"/>
      <c r="K152" s="35"/>
      <c r="P152" s="35"/>
    </row>
    <row r="153" spans="1:16" x14ac:dyDescent="0.25">
      <c r="A153" s="3"/>
      <c r="B153" s="35"/>
      <c r="F153" s="35"/>
      <c r="K153" s="35"/>
      <c r="P153" s="35"/>
    </row>
    <row r="154" spans="1:16" x14ac:dyDescent="0.25">
      <c r="A154" s="3"/>
      <c r="B154" s="35"/>
      <c r="F154" s="35"/>
      <c r="K154" s="35"/>
      <c r="P154" s="35"/>
    </row>
    <row r="155" spans="1:16" x14ac:dyDescent="0.25">
      <c r="A155" s="3"/>
      <c r="B155" s="35"/>
      <c r="F155" s="35"/>
      <c r="K155" s="35"/>
      <c r="P155" s="35"/>
    </row>
    <row r="156" spans="1:16" x14ac:dyDescent="0.25">
      <c r="A156" s="3"/>
      <c r="B156" s="35"/>
      <c r="F156" s="35"/>
      <c r="K156" s="35"/>
      <c r="P156" s="35"/>
    </row>
    <row r="157" spans="1:16" x14ac:dyDescent="0.25">
      <c r="A157" s="3"/>
      <c r="B157" s="35"/>
      <c r="F157" s="35"/>
      <c r="K157" s="35"/>
      <c r="P157" s="35"/>
    </row>
    <row r="158" spans="1:16" x14ac:dyDescent="0.25">
      <c r="A158" s="3"/>
      <c r="B158" s="35"/>
      <c r="F158" s="35"/>
      <c r="K158" s="35"/>
      <c r="P158" s="35"/>
    </row>
    <row r="159" spans="1:16" x14ac:dyDescent="0.25">
      <c r="A159" s="3"/>
      <c r="B159" s="35"/>
      <c r="F159" s="35"/>
      <c r="K159" s="35"/>
      <c r="P159" s="35"/>
    </row>
    <row r="160" spans="1:16" x14ac:dyDescent="0.25">
      <c r="A160" s="3"/>
      <c r="B160" s="35"/>
      <c r="F160" s="35"/>
      <c r="K160" s="35"/>
      <c r="P160" s="35"/>
    </row>
    <row r="161" spans="1:16" x14ac:dyDescent="0.25">
      <c r="A161" s="3"/>
      <c r="B161" s="35"/>
      <c r="F161" s="35"/>
      <c r="K161" s="35"/>
      <c r="P161" s="35"/>
    </row>
    <row r="162" spans="1:16" x14ac:dyDescent="0.25">
      <c r="A162" s="3"/>
      <c r="B162" s="35"/>
      <c r="F162" s="35"/>
      <c r="K162" s="35"/>
      <c r="P162" s="35"/>
    </row>
    <row r="163" spans="1:16" x14ac:dyDescent="0.25">
      <c r="A163" s="3"/>
      <c r="B163" s="35"/>
      <c r="F163" s="35"/>
      <c r="K163" s="35"/>
      <c r="P163" s="35"/>
    </row>
    <row r="164" spans="1:16" x14ac:dyDescent="0.25">
      <c r="A164" s="3"/>
      <c r="B164" s="35"/>
      <c r="F164" s="35"/>
      <c r="K164" s="35"/>
      <c r="P164" s="35"/>
    </row>
    <row r="165" spans="1:16" x14ac:dyDescent="0.25">
      <c r="A165" s="3"/>
      <c r="B165" s="35"/>
      <c r="F165" s="35"/>
      <c r="K165" s="35"/>
      <c r="P165" s="35"/>
    </row>
    <row r="166" spans="1:16" x14ac:dyDescent="0.25">
      <c r="A166" s="3"/>
      <c r="B166" s="35"/>
      <c r="F166" s="35"/>
      <c r="K166" s="35"/>
      <c r="P166" s="35"/>
    </row>
    <row r="167" spans="1:16" x14ac:dyDescent="0.25">
      <c r="A167" s="3"/>
      <c r="B167" s="35"/>
      <c r="F167" s="35"/>
      <c r="K167" s="35"/>
      <c r="P167" s="35"/>
    </row>
    <row r="168" spans="1:16" x14ac:dyDescent="0.25">
      <c r="A168" s="3"/>
      <c r="B168" s="35"/>
      <c r="F168" s="35"/>
      <c r="K168" s="35"/>
      <c r="P168" s="35"/>
    </row>
    <row r="169" spans="1:16" x14ac:dyDescent="0.25">
      <c r="A169" s="3"/>
      <c r="B169" s="35"/>
      <c r="F169" s="35"/>
      <c r="K169" s="35"/>
      <c r="P169" s="35"/>
    </row>
    <row r="170" spans="1:16" x14ac:dyDescent="0.25">
      <c r="A170" s="3"/>
      <c r="B170" s="35"/>
      <c r="F170" s="35"/>
      <c r="K170" s="35"/>
      <c r="P170" s="35"/>
    </row>
    <row r="171" spans="1:16" x14ac:dyDescent="0.25">
      <c r="A171" s="3"/>
      <c r="B171" s="35"/>
      <c r="F171" s="35"/>
      <c r="K171" s="35"/>
      <c r="P171" s="35"/>
    </row>
    <row r="172" spans="1:16" x14ac:dyDescent="0.25">
      <c r="A172" s="3"/>
      <c r="B172" s="35"/>
      <c r="F172" s="35"/>
      <c r="K172" s="35"/>
      <c r="P172" s="35"/>
    </row>
    <row r="173" spans="1:16" x14ac:dyDescent="0.25">
      <c r="A173" s="3"/>
      <c r="B173" s="35"/>
      <c r="F173" s="35"/>
      <c r="K173" s="35"/>
      <c r="P173" s="35"/>
    </row>
    <row r="174" spans="1:16" x14ac:dyDescent="0.25">
      <c r="A174" s="3"/>
      <c r="B174" s="35"/>
      <c r="F174" s="35"/>
      <c r="K174" s="35"/>
      <c r="P174" s="35"/>
    </row>
    <row r="175" spans="1:16" x14ac:dyDescent="0.25">
      <c r="A175" s="3"/>
      <c r="B175" s="35"/>
      <c r="F175" s="35"/>
      <c r="K175" s="35"/>
      <c r="P175" s="35"/>
    </row>
    <row r="176" spans="1:16" x14ac:dyDescent="0.25">
      <c r="A176" s="3"/>
      <c r="B176" s="35"/>
      <c r="F176" s="35"/>
      <c r="K176" s="35"/>
      <c r="P176" s="35"/>
    </row>
    <row r="177" spans="1:16" x14ac:dyDescent="0.25">
      <c r="A177" s="3"/>
      <c r="B177" s="35"/>
      <c r="F177" s="35"/>
      <c r="K177" s="35"/>
      <c r="P177" s="35"/>
    </row>
    <row r="178" spans="1:16" x14ac:dyDescent="0.25">
      <c r="A178" s="3"/>
      <c r="B178" s="35"/>
      <c r="F178" s="35"/>
      <c r="K178" s="35"/>
      <c r="P178" s="35"/>
    </row>
    <row r="179" spans="1:16" x14ac:dyDescent="0.25">
      <c r="A179" s="3"/>
      <c r="B179" s="35"/>
      <c r="F179" s="35"/>
      <c r="K179" s="35"/>
      <c r="P179" s="35"/>
    </row>
    <row r="180" spans="1:16" x14ac:dyDescent="0.25">
      <c r="A180" s="3"/>
      <c r="B180" s="35"/>
      <c r="F180" s="35"/>
      <c r="K180" s="35"/>
      <c r="P180" s="35"/>
    </row>
    <row r="181" spans="1:16" x14ac:dyDescent="0.25">
      <c r="A181" s="3"/>
      <c r="B181" s="35"/>
      <c r="F181" s="35"/>
      <c r="K181" s="35"/>
      <c r="P181" s="35"/>
    </row>
    <row r="182" spans="1:16" x14ac:dyDescent="0.25">
      <c r="A182" s="3"/>
      <c r="B182" s="35"/>
      <c r="F182" s="35"/>
      <c r="K182" s="35"/>
      <c r="P182" s="35"/>
    </row>
    <row r="183" spans="1:16" x14ac:dyDescent="0.25">
      <c r="A183" s="3"/>
      <c r="B183" s="35"/>
      <c r="F183" s="35"/>
      <c r="K183" s="35"/>
      <c r="P183" s="35"/>
    </row>
    <row r="184" spans="1:16" x14ac:dyDescent="0.25">
      <c r="A184" s="3"/>
      <c r="B184" s="35"/>
      <c r="F184" s="35"/>
      <c r="K184" s="35"/>
      <c r="P184" s="35"/>
    </row>
    <row r="185" spans="1:16" x14ac:dyDescent="0.25">
      <c r="A185" s="3"/>
      <c r="B185" s="35"/>
      <c r="F185" s="35"/>
      <c r="K185" s="35"/>
      <c r="P185" s="35"/>
    </row>
    <row r="186" spans="1:16" x14ac:dyDescent="0.25">
      <c r="A186" s="3"/>
      <c r="B186" s="35"/>
      <c r="F186" s="35"/>
      <c r="K186" s="35"/>
      <c r="P186" s="35"/>
    </row>
    <row r="187" spans="1:16" x14ac:dyDescent="0.25">
      <c r="A187" s="3"/>
      <c r="B187" s="35"/>
      <c r="F187" s="35"/>
      <c r="K187" s="35"/>
      <c r="P187" s="35"/>
    </row>
    <row r="188" spans="1:16" x14ac:dyDescent="0.25">
      <c r="A188" s="3"/>
      <c r="B188" s="35"/>
      <c r="F188" s="35"/>
      <c r="K188" s="35"/>
      <c r="P188" s="35"/>
    </row>
    <row r="189" spans="1:16" x14ac:dyDescent="0.25">
      <c r="A189" s="3"/>
      <c r="B189" s="35"/>
      <c r="F189" s="35"/>
      <c r="K189" s="35"/>
      <c r="P189" s="35"/>
    </row>
    <row r="190" spans="1:16" x14ac:dyDescent="0.25">
      <c r="A190" s="3"/>
      <c r="B190" s="35"/>
      <c r="F190" s="35"/>
      <c r="K190" s="35"/>
      <c r="P190" s="35"/>
    </row>
    <row r="191" spans="1:16" x14ac:dyDescent="0.25">
      <c r="A191" s="3"/>
      <c r="B191" s="35"/>
      <c r="F191" s="35"/>
      <c r="K191" s="35"/>
      <c r="P191" s="35"/>
    </row>
    <row r="192" spans="1:16" x14ac:dyDescent="0.25">
      <c r="A192" s="3"/>
      <c r="B192" s="35"/>
      <c r="F192" s="35"/>
      <c r="K192" s="35"/>
      <c r="P192" s="35"/>
    </row>
    <row r="193" spans="1:16" x14ac:dyDescent="0.25">
      <c r="A193" s="3"/>
      <c r="B193" s="35"/>
      <c r="F193" s="35"/>
      <c r="K193" s="35"/>
      <c r="P193" s="35"/>
    </row>
    <row r="194" spans="1:16" x14ac:dyDescent="0.25">
      <c r="A194" s="3"/>
      <c r="B194" s="35"/>
      <c r="F194" s="35"/>
      <c r="K194" s="35"/>
      <c r="P194" s="35"/>
    </row>
    <row r="195" spans="1:16" x14ac:dyDescent="0.25">
      <c r="A195" s="3"/>
      <c r="B195" s="35"/>
      <c r="F195" s="35"/>
      <c r="K195" s="35"/>
      <c r="P195" s="35"/>
    </row>
    <row r="196" spans="1:16" x14ac:dyDescent="0.25">
      <c r="A196" s="3"/>
      <c r="B196" s="35"/>
      <c r="F196" s="35"/>
      <c r="K196" s="35"/>
      <c r="P196" s="35"/>
    </row>
    <row r="197" spans="1:16" x14ac:dyDescent="0.25">
      <c r="A197" s="3"/>
      <c r="B197" s="35"/>
      <c r="F197" s="35"/>
      <c r="K197" s="35"/>
      <c r="P197" s="35"/>
    </row>
    <row r="198" spans="1:16" x14ac:dyDescent="0.25">
      <c r="A198" s="3"/>
      <c r="B198" s="35"/>
      <c r="F198" s="35"/>
      <c r="K198" s="35"/>
      <c r="P198" s="35"/>
    </row>
    <row r="199" spans="1:16" x14ac:dyDescent="0.25">
      <c r="A199" s="3"/>
      <c r="B199" s="35"/>
      <c r="F199" s="35"/>
      <c r="K199" s="35"/>
      <c r="P199" s="35"/>
    </row>
    <row r="200" spans="1:16" x14ac:dyDescent="0.25">
      <c r="A200" s="3"/>
      <c r="B200" s="35"/>
      <c r="F200" s="35"/>
      <c r="K200" s="35"/>
      <c r="P200" s="35"/>
    </row>
    <row r="201" spans="1:16" x14ac:dyDescent="0.25">
      <c r="A201" s="3"/>
      <c r="B201" s="35"/>
      <c r="F201" s="35"/>
      <c r="K201" s="35"/>
      <c r="P201" s="35"/>
    </row>
    <row r="202" spans="1:16" x14ac:dyDescent="0.25">
      <c r="A202" s="3"/>
      <c r="B202" s="35"/>
      <c r="F202" s="35"/>
      <c r="K202" s="35"/>
      <c r="P202" s="35"/>
    </row>
    <row r="203" spans="1:16" x14ac:dyDescent="0.25">
      <c r="A203" s="3"/>
      <c r="B203" s="35"/>
      <c r="F203" s="35"/>
      <c r="K203" s="35"/>
      <c r="P203" s="35"/>
    </row>
    <row r="204" spans="1:16" x14ac:dyDescent="0.25">
      <c r="A204" s="3"/>
      <c r="B204" s="35"/>
      <c r="F204" s="35"/>
      <c r="K204" s="35"/>
      <c r="P204" s="35"/>
    </row>
    <row r="205" spans="1:16" x14ac:dyDescent="0.25">
      <c r="A205" s="3"/>
      <c r="B205" s="35"/>
      <c r="F205" s="35"/>
      <c r="K205" s="35"/>
      <c r="P205" s="35"/>
    </row>
    <row r="206" spans="1:16" x14ac:dyDescent="0.25">
      <c r="A206" s="3"/>
      <c r="B206" s="35"/>
      <c r="F206" s="35"/>
      <c r="K206" s="35"/>
      <c r="P206" s="35"/>
    </row>
    <row r="207" spans="1:16" x14ac:dyDescent="0.25">
      <c r="A207" s="3"/>
      <c r="B207" s="35"/>
      <c r="F207" s="35"/>
      <c r="K207" s="35"/>
      <c r="P207" s="35"/>
    </row>
    <row r="208" spans="1:16" x14ac:dyDescent="0.25">
      <c r="A208" s="3"/>
      <c r="B208" s="35"/>
      <c r="F208" s="35"/>
      <c r="K208" s="35"/>
      <c r="P208" s="35"/>
    </row>
    <row r="209" spans="1:16" x14ac:dyDescent="0.25">
      <c r="A209" s="3"/>
      <c r="B209" s="35"/>
      <c r="F209" s="35"/>
      <c r="K209" s="35"/>
      <c r="P209" s="35"/>
    </row>
    <row r="210" spans="1:16" x14ac:dyDescent="0.25">
      <c r="A210" s="3"/>
      <c r="B210" s="35"/>
      <c r="F210" s="35"/>
      <c r="K210" s="35"/>
      <c r="P210" s="35"/>
    </row>
    <row r="211" spans="1:16" x14ac:dyDescent="0.25">
      <c r="A211" s="3"/>
      <c r="B211" s="35"/>
      <c r="F211" s="35"/>
      <c r="K211" s="35"/>
      <c r="P211" s="35"/>
    </row>
    <row r="212" spans="1:16" x14ac:dyDescent="0.25">
      <c r="A212" s="3"/>
      <c r="B212" s="35"/>
      <c r="F212" s="35"/>
      <c r="K212" s="35"/>
      <c r="P212" s="35"/>
    </row>
    <row r="213" spans="1:16" x14ac:dyDescent="0.25">
      <c r="A213" s="3"/>
      <c r="B213" s="35"/>
      <c r="F213" s="35"/>
      <c r="K213" s="35"/>
      <c r="P213" s="35"/>
    </row>
    <row r="214" spans="1:16" x14ac:dyDescent="0.25">
      <c r="A214" s="3"/>
      <c r="B214" s="35"/>
      <c r="F214" s="35"/>
      <c r="K214" s="35"/>
      <c r="P214" s="35"/>
    </row>
    <row r="215" spans="1:16" x14ac:dyDescent="0.25">
      <c r="A215" s="3"/>
      <c r="B215" s="35"/>
      <c r="F215" s="35"/>
      <c r="K215" s="35"/>
      <c r="P215" s="35"/>
    </row>
    <row r="216" spans="1:16" x14ac:dyDescent="0.25">
      <c r="A216" s="3"/>
      <c r="B216" s="35"/>
      <c r="F216" s="35"/>
      <c r="K216" s="35"/>
      <c r="P216" s="35"/>
    </row>
    <row r="217" spans="1:16" x14ac:dyDescent="0.25">
      <c r="A217" s="3"/>
      <c r="B217" s="35"/>
      <c r="F217" s="35"/>
      <c r="K217" s="35"/>
      <c r="P217" s="35"/>
    </row>
    <row r="218" spans="1:16" x14ac:dyDescent="0.25">
      <c r="A218" s="3"/>
      <c r="B218" s="35"/>
      <c r="F218" s="35"/>
      <c r="K218" s="35"/>
      <c r="P218" s="35"/>
    </row>
    <row r="219" spans="1:16" x14ac:dyDescent="0.25">
      <c r="A219" s="3"/>
      <c r="B219" s="35"/>
      <c r="F219" s="35"/>
      <c r="K219" s="35"/>
      <c r="P219" s="35"/>
    </row>
    <row r="220" spans="1:16" x14ac:dyDescent="0.25">
      <c r="A220" s="3"/>
      <c r="B220" s="35"/>
      <c r="F220" s="35"/>
      <c r="K220" s="35"/>
      <c r="P220" s="35"/>
    </row>
    <row r="221" spans="1:16" x14ac:dyDescent="0.25">
      <c r="A221" s="3"/>
      <c r="B221" s="35"/>
      <c r="F221" s="35"/>
      <c r="K221" s="35"/>
      <c r="P221" s="35"/>
    </row>
    <row r="222" spans="1:16" x14ac:dyDescent="0.25">
      <c r="A222" s="3"/>
      <c r="B222" s="35"/>
      <c r="F222" s="35"/>
      <c r="K222" s="35"/>
      <c r="P222" s="35"/>
    </row>
    <row r="223" spans="1:16" x14ac:dyDescent="0.25">
      <c r="A223" s="3"/>
      <c r="B223" s="35"/>
      <c r="F223" s="35"/>
      <c r="K223" s="35"/>
      <c r="P223" s="35"/>
    </row>
    <row r="224" spans="1:16" x14ac:dyDescent="0.25">
      <c r="A224" s="3"/>
      <c r="B224" s="35"/>
      <c r="F224" s="35"/>
      <c r="K224" s="35"/>
      <c r="P224" s="35"/>
    </row>
    <row r="225" spans="1:16" x14ac:dyDescent="0.25">
      <c r="A225" s="3"/>
      <c r="B225" s="35"/>
      <c r="F225" s="35"/>
      <c r="K225" s="35"/>
      <c r="P225" s="35"/>
    </row>
    <row r="226" spans="1:16" x14ac:dyDescent="0.25">
      <c r="A226" s="3"/>
      <c r="B226" s="35"/>
      <c r="F226" s="35"/>
      <c r="K226" s="35"/>
      <c r="P226" s="35"/>
    </row>
    <row r="227" spans="1:16" x14ac:dyDescent="0.25">
      <c r="A227" s="3"/>
      <c r="B227" s="35"/>
      <c r="F227" s="35"/>
      <c r="K227" s="35"/>
      <c r="P227" s="35"/>
    </row>
    <row r="228" spans="1:16" x14ac:dyDescent="0.25">
      <c r="A228" s="3"/>
      <c r="B228" s="35"/>
      <c r="F228" s="35"/>
      <c r="K228" s="35"/>
      <c r="P228" s="35"/>
    </row>
    <row r="229" spans="1:16" x14ac:dyDescent="0.25">
      <c r="A229" s="3"/>
      <c r="B229" s="35"/>
      <c r="F229" s="35"/>
      <c r="K229" s="35"/>
      <c r="P229" s="35"/>
    </row>
    <row r="230" spans="1:16" x14ac:dyDescent="0.25">
      <c r="A230" s="3"/>
      <c r="B230" s="35"/>
      <c r="F230" s="35"/>
      <c r="K230" s="35"/>
      <c r="P230" s="35"/>
    </row>
    <row r="231" spans="1:16" x14ac:dyDescent="0.25">
      <c r="A231" s="3"/>
      <c r="B231" s="35"/>
      <c r="F231" s="35"/>
      <c r="K231" s="35"/>
      <c r="P231" s="35"/>
    </row>
    <row r="232" spans="1:16" x14ac:dyDescent="0.25">
      <c r="A232" s="3"/>
      <c r="B232" s="35"/>
      <c r="F232" s="35"/>
      <c r="K232" s="35"/>
      <c r="P232" s="35"/>
    </row>
    <row r="233" spans="1:16" x14ac:dyDescent="0.25">
      <c r="A233" s="3"/>
      <c r="B233" s="35"/>
      <c r="F233" s="35"/>
      <c r="K233" s="35"/>
      <c r="P233" s="35"/>
    </row>
    <row r="234" spans="1:16" x14ac:dyDescent="0.25">
      <c r="A234" s="3"/>
      <c r="B234" s="35"/>
      <c r="F234" s="35"/>
      <c r="K234" s="35"/>
      <c r="P234" s="35"/>
    </row>
    <row r="235" spans="1:16" x14ac:dyDescent="0.25">
      <c r="A235" s="3"/>
      <c r="B235" s="35"/>
      <c r="F235" s="35"/>
      <c r="K235" s="35"/>
      <c r="P235" s="35"/>
    </row>
    <row r="236" spans="1:16" x14ac:dyDescent="0.25">
      <c r="A236" s="3"/>
      <c r="B236" s="35"/>
      <c r="F236" s="35"/>
      <c r="K236" s="35"/>
      <c r="P236" s="35"/>
    </row>
    <row r="237" spans="1:16" x14ac:dyDescent="0.25">
      <c r="A237" s="3"/>
      <c r="B237" s="35"/>
      <c r="F237" s="35"/>
      <c r="K237" s="35"/>
      <c r="P237" s="35"/>
    </row>
    <row r="238" spans="1:16" x14ac:dyDescent="0.25">
      <c r="A238" s="3"/>
      <c r="B238" s="35"/>
      <c r="F238" s="35"/>
      <c r="K238" s="35"/>
      <c r="P238" s="35"/>
    </row>
    <row r="239" spans="1:16" x14ac:dyDescent="0.25">
      <c r="A239" s="3"/>
      <c r="B239" s="35"/>
      <c r="F239" s="35"/>
      <c r="K239" s="35"/>
      <c r="P239" s="35"/>
    </row>
    <row r="240" spans="1:16" x14ac:dyDescent="0.25">
      <c r="A240" s="3"/>
      <c r="B240" s="35"/>
      <c r="F240" s="35"/>
      <c r="K240" s="35"/>
      <c r="P240" s="35"/>
    </row>
    <row r="241" spans="1:16" x14ac:dyDescent="0.25">
      <c r="A241" s="3"/>
      <c r="B241" s="35"/>
      <c r="F241" s="35"/>
      <c r="K241" s="35"/>
      <c r="P241" s="35"/>
    </row>
    <row r="242" spans="1:16" x14ac:dyDescent="0.25">
      <c r="A242" s="3"/>
      <c r="B242" s="35"/>
      <c r="F242" s="35"/>
      <c r="K242" s="35"/>
      <c r="P242" s="35"/>
    </row>
    <row r="243" spans="1:16" x14ac:dyDescent="0.25">
      <c r="A243" s="3"/>
      <c r="B243" s="35"/>
      <c r="F243" s="35"/>
      <c r="K243" s="35"/>
      <c r="P243" s="35"/>
    </row>
    <row r="244" spans="1:16" x14ac:dyDescent="0.25">
      <c r="A244" s="3"/>
      <c r="B244" s="35"/>
      <c r="F244" s="35"/>
      <c r="K244" s="35"/>
      <c r="P244" s="35"/>
    </row>
    <row r="245" spans="1:16" x14ac:dyDescent="0.25">
      <c r="A245" s="3"/>
      <c r="B245" s="35"/>
      <c r="F245" s="35"/>
      <c r="K245" s="35"/>
      <c r="P245" s="35"/>
    </row>
    <row r="246" spans="1:16" x14ac:dyDescent="0.25">
      <c r="A246" s="3"/>
      <c r="B246" s="35"/>
      <c r="F246" s="35"/>
      <c r="K246" s="35"/>
      <c r="P246" s="35"/>
    </row>
    <row r="247" spans="1:16" x14ac:dyDescent="0.25">
      <c r="A247" s="3"/>
      <c r="B247" s="35"/>
      <c r="F247" s="35"/>
      <c r="K247" s="35"/>
      <c r="P247" s="35"/>
    </row>
    <row r="248" spans="1:16" x14ac:dyDescent="0.25">
      <c r="A248" s="3"/>
      <c r="B248" s="35"/>
      <c r="F248" s="35"/>
      <c r="K248" s="35"/>
      <c r="P248" s="35"/>
    </row>
    <row r="249" spans="1:16" x14ac:dyDescent="0.25">
      <c r="A249" s="3"/>
      <c r="B249" s="35"/>
      <c r="F249" s="35"/>
      <c r="K249" s="35"/>
      <c r="P249" s="35"/>
    </row>
    <row r="250" spans="1:16" x14ac:dyDescent="0.25">
      <c r="A250" s="3"/>
      <c r="B250" s="35"/>
      <c r="F250" s="35"/>
      <c r="K250" s="35"/>
      <c r="P250" s="35"/>
    </row>
    <row r="251" spans="1:16" x14ac:dyDescent="0.25">
      <c r="A251" s="3"/>
      <c r="B251" s="35"/>
      <c r="F251" s="35"/>
      <c r="K251" s="35"/>
      <c r="P251" s="35"/>
    </row>
    <row r="252" spans="1:16" x14ac:dyDescent="0.25">
      <c r="A252" s="3"/>
      <c r="B252" s="35"/>
      <c r="F252" s="35"/>
      <c r="K252" s="35"/>
      <c r="P252" s="35"/>
    </row>
    <row r="253" spans="1:16" x14ac:dyDescent="0.25">
      <c r="A253" s="3"/>
      <c r="B253" s="35"/>
      <c r="F253" s="35"/>
      <c r="K253" s="35"/>
      <c r="P253" s="35"/>
    </row>
    <row r="254" spans="1:16" x14ac:dyDescent="0.25">
      <c r="A254" s="3"/>
      <c r="B254" s="35"/>
      <c r="F254" s="35"/>
      <c r="K254" s="35"/>
      <c r="P254" s="35"/>
    </row>
    <row r="255" spans="1:16" x14ac:dyDescent="0.25">
      <c r="A255" s="3"/>
      <c r="B255" s="35"/>
      <c r="F255" s="35"/>
      <c r="K255" s="35"/>
      <c r="P255" s="35"/>
    </row>
    <row r="256" spans="1:16" x14ac:dyDescent="0.25">
      <c r="A256" s="3"/>
      <c r="B256" s="35"/>
      <c r="F256" s="35"/>
      <c r="K256" s="35"/>
      <c r="P256" s="35"/>
    </row>
    <row r="257" spans="1:16" x14ac:dyDescent="0.25">
      <c r="A257" s="3"/>
      <c r="B257" s="35"/>
      <c r="F257" s="35"/>
      <c r="K257" s="35"/>
      <c r="P257" s="35"/>
    </row>
    <row r="258" spans="1:16" x14ac:dyDescent="0.25">
      <c r="A258" s="3"/>
      <c r="B258" s="35"/>
      <c r="F258" s="35"/>
      <c r="K258" s="35"/>
      <c r="P258" s="35"/>
    </row>
    <row r="259" spans="1:16" x14ac:dyDescent="0.25">
      <c r="A259" s="3"/>
      <c r="B259" s="35"/>
      <c r="F259" s="35"/>
      <c r="K259" s="35"/>
      <c r="P259" s="35"/>
    </row>
    <row r="260" spans="1:16" x14ac:dyDescent="0.25">
      <c r="A260" s="3"/>
      <c r="B260" s="35"/>
      <c r="F260" s="35"/>
      <c r="K260" s="35"/>
      <c r="P260" s="35"/>
    </row>
    <row r="261" spans="1:16" x14ac:dyDescent="0.25">
      <c r="A261" s="3"/>
      <c r="B261" s="35"/>
      <c r="F261" s="35"/>
      <c r="K261" s="35"/>
      <c r="P261" s="35"/>
    </row>
    <row r="262" spans="1:16" x14ac:dyDescent="0.25">
      <c r="A262" s="3"/>
      <c r="B262" s="35"/>
      <c r="F262" s="35"/>
      <c r="K262" s="35"/>
      <c r="P262" s="35"/>
    </row>
    <row r="263" spans="1:16" x14ac:dyDescent="0.25">
      <c r="A263" s="3"/>
      <c r="B263" s="35"/>
      <c r="F263" s="35"/>
      <c r="K263" s="35"/>
      <c r="P263" s="35"/>
    </row>
    <row r="264" spans="1:16" x14ac:dyDescent="0.25">
      <c r="A264" s="3"/>
      <c r="B264" s="35"/>
      <c r="F264" s="35"/>
      <c r="K264" s="35"/>
      <c r="P264" s="35"/>
    </row>
    <row r="265" spans="1:16" x14ac:dyDescent="0.25">
      <c r="A265" s="3"/>
      <c r="B265" s="35"/>
      <c r="F265" s="35"/>
      <c r="K265" s="35"/>
      <c r="P265" s="35"/>
    </row>
    <row r="266" spans="1:16" x14ac:dyDescent="0.25">
      <c r="A266" s="3"/>
      <c r="B266" s="35"/>
      <c r="F266" s="35"/>
      <c r="K266" s="35"/>
      <c r="P266" s="35"/>
    </row>
    <row r="267" spans="1:16" x14ac:dyDescent="0.25">
      <c r="A267" s="3"/>
      <c r="B267" s="35"/>
      <c r="F267" s="35"/>
      <c r="K267" s="35"/>
      <c r="P267" s="35"/>
    </row>
    <row r="268" spans="1:16" x14ac:dyDescent="0.25">
      <c r="A268" s="3"/>
      <c r="B268" s="35"/>
      <c r="F268" s="35"/>
      <c r="K268" s="35"/>
      <c r="P268" s="35"/>
    </row>
    <row r="269" spans="1:16" x14ac:dyDescent="0.25">
      <c r="A269" s="3"/>
      <c r="B269" s="35"/>
      <c r="F269" s="35"/>
      <c r="K269" s="35"/>
      <c r="P269" s="35"/>
    </row>
    <row r="270" spans="1:16" x14ac:dyDescent="0.25">
      <c r="A270" s="3"/>
      <c r="B270" s="35"/>
      <c r="F270" s="35"/>
      <c r="K270" s="35"/>
      <c r="P270" s="35"/>
    </row>
    <row r="271" spans="1:16" x14ac:dyDescent="0.25">
      <c r="A271" s="3"/>
      <c r="B271" s="35"/>
      <c r="F271" s="35"/>
      <c r="K271" s="35"/>
      <c r="P271" s="35"/>
    </row>
    <row r="272" spans="1:16" x14ac:dyDescent="0.25">
      <c r="A272" s="3"/>
      <c r="B272" s="35"/>
      <c r="F272" s="35"/>
      <c r="K272" s="35"/>
      <c r="P272" s="35"/>
    </row>
    <row r="273" spans="1:16" x14ac:dyDescent="0.25">
      <c r="A273" s="3"/>
      <c r="B273" s="35"/>
      <c r="F273" s="35"/>
      <c r="K273" s="35"/>
      <c r="P273" s="35"/>
    </row>
    <row r="274" spans="1:16" x14ac:dyDescent="0.25">
      <c r="A274" s="3"/>
      <c r="B274" s="35"/>
      <c r="F274" s="35"/>
      <c r="K274" s="35"/>
      <c r="P274" s="35"/>
    </row>
    <row r="275" spans="1:16" x14ac:dyDescent="0.25">
      <c r="A275" s="3"/>
      <c r="B275" s="35"/>
      <c r="F275" s="35"/>
      <c r="K275" s="35"/>
      <c r="P275" s="35"/>
    </row>
    <row r="276" spans="1:16" x14ac:dyDescent="0.25">
      <c r="A276" s="3"/>
      <c r="B276" s="35"/>
      <c r="F276" s="35"/>
      <c r="K276" s="35"/>
      <c r="P276" s="35"/>
    </row>
    <row r="277" spans="1:16" x14ac:dyDescent="0.25">
      <c r="A277" s="3"/>
      <c r="B277" s="35"/>
      <c r="F277" s="35"/>
      <c r="K277" s="35"/>
      <c r="P277" s="35"/>
    </row>
    <row r="278" spans="1:16" x14ac:dyDescent="0.25">
      <c r="A278" s="3"/>
      <c r="B278" s="35"/>
      <c r="F278" s="35"/>
      <c r="K278" s="35"/>
      <c r="P278" s="35"/>
    </row>
    <row r="279" spans="1:16" x14ac:dyDescent="0.25">
      <c r="A279" s="3"/>
      <c r="B279" s="35"/>
      <c r="F279" s="35"/>
      <c r="K279" s="35"/>
      <c r="P279" s="35"/>
    </row>
    <row r="280" spans="1:16" x14ac:dyDescent="0.25">
      <c r="A280" s="3"/>
      <c r="B280" s="35"/>
      <c r="F280" s="35"/>
      <c r="K280" s="35"/>
      <c r="P280" s="35"/>
    </row>
    <row r="281" spans="1:16" x14ac:dyDescent="0.25">
      <c r="A281" s="3"/>
      <c r="B281" s="35"/>
      <c r="F281" s="35"/>
      <c r="K281" s="35"/>
      <c r="P281" s="35"/>
    </row>
    <row r="282" spans="1:16" x14ac:dyDescent="0.25">
      <c r="A282" s="3"/>
      <c r="B282" s="35"/>
      <c r="F282" s="35"/>
      <c r="K282" s="35"/>
      <c r="P282" s="35"/>
    </row>
    <row r="283" spans="1:16" x14ac:dyDescent="0.25">
      <c r="A283" s="3"/>
      <c r="B283" s="35"/>
      <c r="F283" s="35"/>
      <c r="K283" s="35"/>
      <c r="P283" s="35"/>
    </row>
    <row r="284" spans="1:16" x14ac:dyDescent="0.25">
      <c r="A284" s="3"/>
      <c r="B284" s="35"/>
      <c r="F284" s="35"/>
      <c r="K284" s="35"/>
      <c r="P284" s="35"/>
    </row>
    <row r="285" spans="1:16" x14ac:dyDescent="0.25">
      <c r="A285" s="3"/>
      <c r="B285" s="35"/>
      <c r="F285" s="35"/>
      <c r="K285" s="35"/>
      <c r="P285" s="35"/>
    </row>
    <row r="286" spans="1:16" x14ac:dyDescent="0.25">
      <c r="A286" s="3"/>
      <c r="B286" s="35"/>
      <c r="F286" s="35"/>
      <c r="K286" s="35"/>
      <c r="P286" s="35"/>
    </row>
    <row r="287" spans="1:16" x14ac:dyDescent="0.25">
      <c r="A287" s="3"/>
      <c r="B287" s="35"/>
      <c r="F287" s="35"/>
      <c r="K287" s="35"/>
      <c r="P287" s="35"/>
    </row>
    <row r="288" spans="1:16" x14ac:dyDescent="0.25">
      <c r="A288" s="3"/>
      <c r="B288" s="35"/>
      <c r="F288" s="35"/>
      <c r="K288" s="35"/>
      <c r="P288" s="35"/>
    </row>
    <row r="289" spans="1:16" x14ac:dyDescent="0.25">
      <c r="A289" s="3"/>
      <c r="B289" s="35"/>
      <c r="F289" s="35"/>
      <c r="K289" s="35"/>
      <c r="P289" s="35"/>
    </row>
    <row r="290" spans="1:16" x14ac:dyDescent="0.25">
      <c r="A290" s="3"/>
      <c r="B290" s="35"/>
      <c r="F290" s="35"/>
      <c r="K290" s="35"/>
      <c r="P290" s="35"/>
    </row>
    <row r="291" spans="1:16" x14ac:dyDescent="0.25">
      <c r="A291" s="3"/>
      <c r="B291" s="35"/>
      <c r="F291" s="35"/>
      <c r="K291" s="35"/>
      <c r="P291" s="35"/>
    </row>
    <row r="292" spans="1:16" x14ac:dyDescent="0.25">
      <c r="A292" s="3"/>
      <c r="B292" s="35"/>
      <c r="F292" s="35"/>
      <c r="K292" s="35"/>
      <c r="P292" s="35"/>
    </row>
    <row r="293" spans="1:16" x14ac:dyDescent="0.25">
      <c r="A293" s="3"/>
      <c r="B293" s="35"/>
      <c r="F293" s="35"/>
      <c r="K293" s="35"/>
      <c r="P293" s="35"/>
    </row>
    <row r="294" spans="1:16" x14ac:dyDescent="0.25">
      <c r="A294" s="3"/>
      <c r="B294" s="35"/>
      <c r="F294" s="35"/>
      <c r="K294" s="35"/>
      <c r="P294" s="35"/>
    </row>
    <row r="295" spans="1:16" x14ac:dyDescent="0.25">
      <c r="A295" s="3"/>
      <c r="B295" s="35"/>
      <c r="F295" s="35"/>
      <c r="K295" s="35"/>
      <c r="P295" s="35"/>
    </row>
    <row r="296" spans="1:16" x14ac:dyDescent="0.25">
      <c r="A296" s="3"/>
      <c r="B296" s="35"/>
      <c r="F296" s="35"/>
      <c r="K296" s="35"/>
      <c r="P296" s="35"/>
    </row>
    <row r="297" spans="1:16" x14ac:dyDescent="0.25">
      <c r="A297" s="3"/>
      <c r="B297" s="35"/>
      <c r="F297" s="35"/>
      <c r="K297" s="35"/>
      <c r="P297" s="35"/>
    </row>
    <row r="298" spans="1:16" x14ac:dyDescent="0.25">
      <c r="A298" s="3"/>
      <c r="B298" s="35"/>
      <c r="F298" s="35"/>
      <c r="K298" s="35"/>
      <c r="P298" s="35"/>
    </row>
    <row r="299" spans="1:16" x14ac:dyDescent="0.25">
      <c r="A299" s="3"/>
      <c r="B299" s="35"/>
      <c r="F299" s="35"/>
      <c r="K299" s="35"/>
      <c r="P299" s="35"/>
    </row>
    <row r="300" spans="1:16" x14ac:dyDescent="0.25">
      <c r="A300" s="3"/>
      <c r="B300" s="35"/>
      <c r="F300" s="35"/>
      <c r="K300" s="35"/>
      <c r="P300" s="35"/>
    </row>
    <row r="301" spans="1:16" x14ac:dyDescent="0.25">
      <c r="A301" s="3"/>
      <c r="B301" s="35"/>
      <c r="F301" s="35"/>
      <c r="K301" s="35"/>
      <c r="P301" s="35"/>
    </row>
    <row r="302" spans="1:16" x14ac:dyDescent="0.25">
      <c r="A302" s="3"/>
      <c r="B302" s="35"/>
      <c r="F302" s="35"/>
      <c r="K302" s="35"/>
      <c r="P302" s="35"/>
    </row>
    <row r="303" spans="1:16" x14ac:dyDescent="0.25">
      <c r="A303" s="3"/>
      <c r="B303" s="35"/>
      <c r="F303" s="35"/>
      <c r="K303" s="35"/>
      <c r="P303" s="35"/>
    </row>
    <row r="304" spans="1:16" x14ac:dyDescent="0.25">
      <c r="A304" s="3"/>
      <c r="B304" s="35"/>
      <c r="F304" s="35"/>
      <c r="K304" s="35"/>
      <c r="P304" s="35"/>
    </row>
    <row r="305" spans="1:16" x14ac:dyDescent="0.25">
      <c r="A305" s="3"/>
      <c r="B305" s="35"/>
      <c r="F305" s="35"/>
      <c r="K305" s="35"/>
      <c r="P305" s="35"/>
    </row>
    <row r="306" spans="1:16" x14ac:dyDescent="0.25">
      <c r="A306" s="3"/>
      <c r="B306" s="35"/>
      <c r="F306" s="35"/>
      <c r="K306" s="35"/>
      <c r="P306" s="35"/>
    </row>
    <row r="307" spans="1:16" x14ac:dyDescent="0.25">
      <c r="A307" s="3"/>
      <c r="B307" s="35"/>
      <c r="F307" s="35"/>
      <c r="K307" s="35"/>
      <c r="P307" s="35"/>
    </row>
    <row r="308" spans="1:16" x14ac:dyDescent="0.25">
      <c r="A308" s="3"/>
      <c r="B308" s="35"/>
      <c r="F308" s="35"/>
      <c r="K308" s="35"/>
      <c r="P308" s="35"/>
    </row>
    <row r="309" spans="1:16" x14ac:dyDescent="0.25">
      <c r="A309" s="3"/>
      <c r="B309" s="35"/>
      <c r="F309" s="35"/>
      <c r="K309" s="35"/>
      <c r="P309" s="35"/>
    </row>
    <row r="310" spans="1:16" x14ac:dyDescent="0.25">
      <c r="A310" s="3"/>
      <c r="B310" s="35"/>
      <c r="F310" s="35"/>
      <c r="K310" s="35"/>
      <c r="P310" s="35"/>
    </row>
    <row r="311" spans="1:16" x14ac:dyDescent="0.25">
      <c r="A311" s="3"/>
      <c r="B311" s="35"/>
      <c r="F311" s="35"/>
      <c r="K311" s="35"/>
      <c r="P311" s="35"/>
    </row>
    <row r="312" spans="1:16" x14ac:dyDescent="0.25">
      <c r="A312" s="3"/>
      <c r="B312" s="35"/>
      <c r="F312" s="35"/>
      <c r="K312" s="35"/>
      <c r="P312" s="35"/>
    </row>
    <row r="313" spans="1:16" x14ac:dyDescent="0.25">
      <c r="A313" s="3"/>
      <c r="B313" s="35"/>
      <c r="F313" s="35"/>
      <c r="K313" s="35"/>
      <c r="P313" s="35"/>
    </row>
    <row r="314" spans="1:16" x14ac:dyDescent="0.25">
      <c r="A314" s="3"/>
      <c r="B314" s="35"/>
      <c r="F314" s="35"/>
      <c r="K314" s="35"/>
      <c r="P314" s="35"/>
    </row>
    <row r="315" spans="1:16" x14ac:dyDescent="0.25">
      <c r="A315" s="3"/>
      <c r="B315" s="35"/>
      <c r="F315" s="35"/>
      <c r="K315" s="35"/>
      <c r="P315" s="35"/>
    </row>
    <row r="316" spans="1:16" x14ac:dyDescent="0.25">
      <c r="A316" s="3"/>
      <c r="B316" s="35"/>
      <c r="F316" s="35"/>
      <c r="K316" s="35"/>
      <c r="P316" s="35"/>
    </row>
    <row r="317" spans="1:16" x14ac:dyDescent="0.25">
      <c r="A317" s="3"/>
      <c r="B317" s="35"/>
      <c r="F317" s="35"/>
      <c r="K317" s="35"/>
      <c r="P317" s="35"/>
    </row>
    <row r="318" spans="1:16" x14ac:dyDescent="0.25">
      <c r="A318" s="3"/>
      <c r="B318" s="35"/>
      <c r="F318" s="35"/>
      <c r="K318" s="35"/>
      <c r="P318" s="35"/>
    </row>
    <row r="319" spans="1:16" x14ac:dyDescent="0.25">
      <c r="A319" s="3"/>
      <c r="B319" s="35"/>
      <c r="F319" s="35"/>
      <c r="K319" s="35"/>
      <c r="P319" s="35"/>
    </row>
    <row r="320" spans="1:16" x14ac:dyDescent="0.25">
      <c r="A320" s="3"/>
      <c r="B320" s="35"/>
      <c r="F320" s="35"/>
      <c r="K320" s="35"/>
      <c r="P320" s="35"/>
    </row>
    <row r="321" spans="1:16" x14ac:dyDescent="0.25">
      <c r="A321" s="3"/>
      <c r="B321" s="35"/>
      <c r="F321" s="35"/>
      <c r="K321" s="35"/>
      <c r="P321" s="35"/>
    </row>
    <row r="322" spans="1:16" x14ac:dyDescent="0.25">
      <c r="A322" s="3"/>
      <c r="B322" s="35"/>
      <c r="F322" s="35"/>
      <c r="K322" s="35"/>
      <c r="P322" s="35"/>
    </row>
    <row r="323" spans="1:16" x14ac:dyDescent="0.25">
      <c r="A323" s="3"/>
      <c r="B323" s="35"/>
      <c r="F323" s="35"/>
      <c r="K323" s="35"/>
      <c r="P323" s="35"/>
    </row>
    <row r="324" spans="1:16" x14ac:dyDescent="0.25">
      <c r="A324" s="3"/>
      <c r="B324" s="35"/>
      <c r="F324" s="35"/>
      <c r="K324" s="35"/>
      <c r="P324" s="35"/>
    </row>
    <row r="325" spans="1:16" x14ac:dyDescent="0.25">
      <c r="A325" s="3"/>
      <c r="B325" s="35"/>
      <c r="F325" s="35"/>
      <c r="K325" s="35"/>
      <c r="P325" s="35"/>
    </row>
    <row r="326" spans="1:16" x14ac:dyDescent="0.25">
      <c r="A326" s="3"/>
      <c r="B326" s="35"/>
      <c r="F326" s="35"/>
      <c r="K326" s="35"/>
      <c r="P326" s="35"/>
    </row>
    <row r="327" spans="1:16" x14ac:dyDescent="0.25">
      <c r="A327" s="3"/>
      <c r="B327" s="35"/>
      <c r="F327" s="35"/>
      <c r="K327" s="35"/>
      <c r="P327" s="35"/>
    </row>
    <row r="328" spans="1:16" x14ac:dyDescent="0.25">
      <c r="A328" s="3"/>
      <c r="B328" s="35"/>
      <c r="F328" s="35"/>
      <c r="K328" s="35"/>
      <c r="P328" s="35"/>
    </row>
    <row r="329" spans="1:16" x14ac:dyDescent="0.25">
      <c r="A329" s="3"/>
      <c r="B329" s="35"/>
      <c r="F329" s="35"/>
      <c r="K329" s="35"/>
      <c r="P329" s="35"/>
    </row>
    <row r="330" spans="1:16" x14ac:dyDescent="0.25">
      <c r="A330" s="3"/>
      <c r="B330" s="35"/>
      <c r="F330" s="35"/>
      <c r="K330" s="35"/>
      <c r="P330" s="35"/>
    </row>
    <row r="331" spans="1:16" x14ac:dyDescent="0.25">
      <c r="A331" s="3"/>
      <c r="B331" s="35"/>
      <c r="F331" s="35"/>
      <c r="K331" s="35"/>
      <c r="P331" s="35"/>
    </row>
    <row r="332" spans="1:16" x14ac:dyDescent="0.25">
      <c r="A332" s="3"/>
      <c r="B332" s="35"/>
      <c r="F332" s="35"/>
      <c r="K332" s="35"/>
      <c r="P332" s="35"/>
    </row>
    <row r="333" spans="1:16" x14ac:dyDescent="0.25">
      <c r="A333" s="3"/>
      <c r="B333" s="35"/>
      <c r="F333" s="35"/>
      <c r="K333" s="35"/>
      <c r="P333" s="35"/>
    </row>
  </sheetData>
  <mergeCells count="4">
    <mergeCell ref="B1:D1"/>
    <mergeCell ref="F1:I1"/>
    <mergeCell ref="K1:N1"/>
    <mergeCell ref="P1:S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E8E8-4C88-4CAF-88EF-D001820E56DE}">
  <dimension ref="A1:S333"/>
  <sheetViews>
    <sheetView showGridLines="0" topLeftCell="A92" zoomScaleNormal="100" workbookViewId="0">
      <selection activeCell="A111" sqref="A111"/>
    </sheetView>
  </sheetViews>
  <sheetFormatPr baseColWidth="10" defaultRowHeight="15" x14ac:dyDescent="0.25"/>
  <cols>
    <col min="1" max="1" width="36.7109375" bestFit="1" customWidth="1"/>
    <col min="2" max="4" width="13.140625" style="34" customWidth="1"/>
    <col min="5" max="5" width="2.7109375" style="72" customWidth="1"/>
    <col min="6" max="9" width="13.140625" style="34" customWidth="1"/>
    <col min="10" max="10" width="2.7109375" style="72" customWidth="1"/>
    <col min="11" max="14" width="13.140625" style="34" customWidth="1"/>
    <col min="15" max="15" width="2.7109375" style="72" customWidth="1"/>
    <col min="16" max="19" width="13.140625" style="34" customWidth="1"/>
  </cols>
  <sheetData>
    <row r="1" spans="1:19" s="24" customFormat="1" ht="15" customHeight="1" x14ac:dyDescent="0.25">
      <c r="A1"/>
      <c r="B1" s="79" t="s">
        <v>212</v>
      </c>
      <c r="C1" s="80"/>
      <c r="D1" s="80"/>
      <c r="E1" s="23"/>
      <c r="F1" s="79" t="s">
        <v>241</v>
      </c>
      <c r="G1" s="80"/>
      <c r="H1" s="80"/>
      <c r="I1" s="80"/>
      <c r="J1" s="23"/>
      <c r="K1" s="79" t="s">
        <v>236</v>
      </c>
      <c r="L1" s="80"/>
      <c r="M1" s="80"/>
      <c r="N1" s="80"/>
      <c r="O1" s="23"/>
      <c r="P1" s="79" t="s">
        <v>237</v>
      </c>
      <c r="Q1" s="80"/>
      <c r="R1" s="80"/>
      <c r="S1" s="80"/>
    </row>
    <row r="2" spans="1:19" s="24" customFormat="1" ht="37.5" customHeight="1" x14ac:dyDescent="0.25">
      <c r="A2"/>
      <c r="B2" s="28">
        <v>2022</v>
      </c>
      <c r="C2" s="28">
        <v>2023</v>
      </c>
      <c r="D2" s="28" t="s">
        <v>238</v>
      </c>
      <c r="E2" s="25"/>
      <c r="F2" s="28">
        <v>2022</v>
      </c>
      <c r="G2" s="28">
        <v>2023</v>
      </c>
      <c r="H2" s="28" t="s">
        <v>238</v>
      </c>
      <c r="I2" s="28" t="s">
        <v>240</v>
      </c>
      <c r="J2" s="25"/>
      <c r="K2" s="28">
        <v>2022</v>
      </c>
      <c r="L2" s="28">
        <v>2023</v>
      </c>
      <c r="M2" s="28" t="s">
        <v>238</v>
      </c>
      <c r="N2" s="28" t="s">
        <v>240</v>
      </c>
      <c r="O2" s="25"/>
      <c r="P2" s="28">
        <v>2022</v>
      </c>
      <c r="Q2" s="28">
        <v>2023</v>
      </c>
      <c r="R2" s="28" t="s">
        <v>238</v>
      </c>
      <c r="S2" s="28" t="s">
        <v>240</v>
      </c>
    </row>
    <row r="3" spans="1:19" s="24" customFormat="1" x14ac:dyDescent="0.25">
      <c r="A3" s="29" t="s">
        <v>232</v>
      </c>
      <c r="B3" s="36">
        <v>338</v>
      </c>
      <c r="C3" s="36">
        <v>414</v>
      </c>
      <c r="D3" s="36">
        <v>76</v>
      </c>
      <c r="E3" s="59"/>
      <c r="F3" s="37">
        <v>155.51600914823518</v>
      </c>
      <c r="G3" s="37">
        <v>150.21207201639001</v>
      </c>
      <c r="H3" s="37">
        <v>-5.3039371318451742</v>
      </c>
      <c r="I3" s="37">
        <v>-3.4105409217320859</v>
      </c>
      <c r="J3" s="59"/>
      <c r="K3" s="36">
        <v>515391.55325443787</v>
      </c>
      <c r="L3" s="36">
        <v>561197.69323671493</v>
      </c>
      <c r="M3" s="36">
        <v>45806.139982277062</v>
      </c>
      <c r="N3" s="65">
        <v>8.8876388627315173</v>
      </c>
      <c r="O3" s="59"/>
      <c r="P3" s="37">
        <v>3302.2113425076063</v>
      </c>
      <c r="Q3" s="37">
        <v>3749.7616535538509</v>
      </c>
      <c r="R3" s="37">
        <v>447.55031104624459</v>
      </c>
      <c r="S3" s="37">
        <v>13.553048688470293</v>
      </c>
    </row>
    <row r="4" spans="1:19" s="24" customFormat="1" x14ac:dyDescent="0.25">
      <c r="A4" s="29" t="s">
        <v>252</v>
      </c>
      <c r="B4" s="36">
        <v>170</v>
      </c>
      <c r="C4" s="36">
        <v>255</v>
      </c>
      <c r="D4" s="36">
        <v>85</v>
      </c>
      <c r="E4" s="60"/>
      <c r="F4" s="37">
        <v>161.35578607116966</v>
      </c>
      <c r="G4" s="37">
        <v>154.80297965143851</v>
      </c>
      <c r="H4" s="37">
        <v>-6.5528064197311551</v>
      </c>
      <c r="I4" s="37">
        <v>-4.0610916901615779</v>
      </c>
      <c r="J4" s="60"/>
      <c r="K4" s="36">
        <v>637229.4117647059</v>
      </c>
      <c r="L4" s="36">
        <v>643391.37254901964</v>
      </c>
      <c r="M4" s="36">
        <v>6161.9607843137346</v>
      </c>
      <c r="N4" s="65">
        <v>0.96699252585488171</v>
      </c>
      <c r="O4" s="60"/>
      <c r="P4" s="37">
        <v>3813.5971102664616</v>
      </c>
      <c r="Q4" s="37">
        <v>4112.5012650787585</v>
      </c>
      <c r="R4" s="37">
        <v>298.90415481229684</v>
      </c>
      <c r="S4" s="37">
        <v>7.8378535060147358</v>
      </c>
    </row>
    <row r="5" spans="1:19" s="24" customFormat="1" x14ac:dyDescent="0.25">
      <c r="A5" s="3" t="s">
        <v>184</v>
      </c>
      <c r="B5" s="32">
        <v>0</v>
      </c>
      <c r="C5" s="40">
        <v>22</v>
      </c>
      <c r="D5" s="40">
        <v>22</v>
      </c>
      <c r="E5" s="60"/>
      <c r="F5" s="48">
        <v>0</v>
      </c>
      <c r="G5" s="41">
        <v>62.839090909090899</v>
      </c>
      <c r="H5" s="41">
        <v>62.839090909090899</v>
      </c>
      <c r="I5" s="41"/>
      <c r="J5" s="60"/>
      <c r="K5" s="32">
        <v>0</v>
      </c>
      <c r="L5" s="40">
        <v>201931.81818181818</v>
      </c>
      <c r="M5" s="40">
        <v>201931.81818181818</v>
      </c>
      <c r="N5" s="39"/>
      <c r="O5" s="60"/>
      <c r="P5" s="48">
        <v>0</v>
      </c>
      <c r="Q5" s="41">
        <v>3285.2642258360447</v>
      </c>
      <c r="R5" s="41">
        <v>3285.2642258360447</v>
      </c>
      <c r="S5" s="41"/>
    </row>
    <row r="6" spans="1:19" s="24" customFormat="1" x14ac:dyDescent="0.25">
      <c r="A6" s="30" t="s">
        <v>1</v>
      </c>
      <c r="B6" s="33">
        <v>76</v>
      </c>
      <c r="C6" s="44">
        <v>72</v>
      </c>
      <c r="D6" s="44">
        <v>-4</v>
      </c>
      <c r="E6" s="60"/>
      <c r="F6" s="51">
        <v>81.688641408930479</v>
      </c>
      <c r="G6" s="45">
        <v>82.860718709426621</v>
      </c>
      <c r="H6" s="45">
        <v>1.1720773004961416</v>
      </c>
      <c r="I6" s="45">
        <v>1.4348106178296627</v>
      </c>
      <c r="J6" s="60"/>
      <c r="K6" s="33">
        <v>288321.84210526315</v>
      </c>
      <c r="L6" s="44">
        <v>292450.83333333331</v>
      </c>
      <c r="M6" s="44">
        <v>4128.9912280701683</v>
      </c>
      <c r="N6" s="43">
        <v>1.432077153059641</v>
      </c>
      <c r="O6" s="60"/>
      <c r="P6" s="51">
        <v>3566.442120601977</v>
      </c>
      <c r="Q6" s="45">
        <v>3568.440233837629</v>
      </c>
      <c r="R6" s="45">
        <v>1.9981132356519993</v>
      </c>
      <c r="S6" s="45">
        <v>5.6025393601921714E-2</v>
      </c>
    </row>
    <row r="7" spans="1:19" s="24" customFormat="1" x14ac:dyDescent="0.25">
      <c r="A7" s="3" t="s">
        <v>185</v>
      </c>
      <c r="B7" s="32">
        <v>0</v>
      </c>
      <c r="C7" s="40">
        <v>4</v>
      </c>
      <c r="D7" s="40">
        <v>4</v>
      </c>
      <c r="E7" s="60"/>
      <c r="F7" s="48">
        <v>0</v>
      </c>
      <c r="G7" s="41">
        <v>81.406265129999994</v>
      </c>
      <c r="H7" s="41">
        <v>81.406265129999994</v>
      </c>
      <c r="I7" s="41"/>
      <c r="J7" s="60"/>
      <c r="K7" s="32">
        <v>0</v>
      </c>
      <c r="L7" s="40">
        <v>239000</v>
      </c>
      <c r="M7" s="40">
        <v>239000</v>
      </c>
      <c r="N7" s="39"/>
      <c r="O7" s="60"/>
      <c r="P7" s="48">
        <v>0</v>
      </c>
      <c r="Q7" s="41">
        <v>2935.8919687364855</v>
      </c>
      <c r="R7" s="41">
        <v>2935.8919687364855</v>
      </c>
      <c r="S7" s="41"/>
    </row>
    <row r="8" spans="1:19" s="24" customFormat="1" x14ac:dyDescent="0.25">
      <c r="A8" s="30" t="s">
        <v>2</v>
      </c>
      <c r="B8" s="33">
        <v>258</v>
      </c>
      <c r="C8" s="44">
        <v>210</v>
      </c>
      <c r="D8" s="44">
        <v>-48</v>
      </c>
      <c r="E8" s="60"/>
      <c r="F8" s="51">
        <v>79.397553248497729</v>
      </c>
      <c r="G8" s="45">
        <v>78.612188793434768</v>
      </c>
      <c r="H8" s="45">
        <v>-0.78536445506296104</v>
      </c>
      <c r="I8" s="45">
        <v>-0.98915448011972495</v>
      </c>
      <c r="J8" s="60"/>
      <c r="K8" s="33">
        <v>321232.7403100775</v>
      </c>
      <c r="L8" s="44">
        <v>316432.29047619045</v>
      </c>
      <c r="M8" s="44">
        <v>-4800.4498338870471</v>
      </c>
      <c r="N8" s="43">
        <v>-1.4943837384860936</v>
      </c>
      <c r="O8" s="60"/>
      <c r="P8" s="51">
        <v>4095.6281833096132</v>
      </c>
      <c r="Q8" s="45">
        <v>4059.4947905364738</v>
      </c>
      <c r="R8" s="45">
        <v>-36.133392773139349</v>
      </c>
      <c r="S8" s="45">
        <v>-0.88224299560172303</v>
      </c>
    </row>
    <row r="9" spans="1:19" s="24" customFormat="1" x14ac:dyDescent="0.25">
      <c r="A9" s="3" t="s">
        <v>186</v>
      </c>
      <c r="B9" s="32">
        <v>0</v>
      </c>
      <c r="C9" s="40">
        <v>40</v>
      </c>
      <c r="D9" s="40">
        <v>40</v>
      </c>
      <c r="E9" s="60"/>
      <c r="F9" s="48">
        <v>0</v>
      </c>
      <c r="G9" s="41">
        <v>80.521500000000032</v>
      </c>
      <c r="H9" s="41">
        <v>80.521500000000032</v>
      </c>
      <c r="I9" s="41"/>
      <c r="J9" s="60"/>
      <c r="K9" s="32">
        <v>0</v>
      </c>
      <c r="L9" s="40">
        <v>263256.25</v>
      </c>
      <c r="M9" s="40">
        <v>263256.25</v>
      </c>
      <c r="N9" s="39"/>
      <c r="O9" s="60"/>
      <c r="P9" s="48">
        <v>0</v>
      </c>
      <c r="Q9" s="41">
        <v>3267.7390496248995</v>
      </c>
      <c r="R9" s="41">
        <v>3267.7390496248995</v>
      </c>
      <c r="S9" s="41"/>
    </row>
    <row r="10" spans="1:19" s="24" customFormat="1" x14ac:dyDescent="0.25">
      <c r="A10" s="30" t="s">
        <v>0</v>
      </c>
      <c r="B10" s="33">
        <v>1390</v>
      </c>
      <c r="C10" s="44">
        <v>1363</v>
      </c>
      <c r="D10" s="44">
        <v>-27</v>
      </c>
      <c r="E10" s="60"/>
      <c r="F10" s="51">
        <v>80.85573873798063</v>
      </c>
      <c r="G10" s="45">
        <v>79.461675637688856</v>
      </c>
      <c r="H10" s="45">
        <v>-1.394063100291774</v>
      </c>
      <c r="I10" s="45">
        <v>-1.7241362481509759</v>
      </c>
      <c r="J10" s="60"/>
      <c r="K10" s="33">
        <v>630559.25467625901</v>
      </c>
      <c r="L10" s="44">
        <v>620495.32428466622</v>
      </c>
      <c r="M10" s="44">
        <v>-10063.930391592789</v>
      </c>
      <c r="N10" s="43">
        <v>-1.5960324611776211</v>
      </c>
      <c r="O10" s="60"/>
      <c r="P10" s="51">
        <v>7486.9659464019105</v>
      </c>
      <c r="Q10" s="45">
        <v>7464.7469148886103</v>
      </c>
      <c r="R10" s="45">
        <v>-22.219031513300251</v>
      </c>
      <c r="S10" s="45">
        <v>-0.29676950145577363</v>
      </c>
    </row>
    <row r="11" spans="1:19" s="24" customFormat="1" x14ac:dyDescent="0.25">
      <c r="A11" s="3" t="s">
        <v>35</v>
      </c>
      <c r="B11" s="32"/>
      <c r="C11" s="40"/>
      <c r="D11" s="40"/>
      <c r="E11" s="60"/>
      <c r="F11" s="48"/>
      <c r="G11" s="41"/>
      <c r="H11" s="41"/>
      <c r="I11" s="41"/>
      <c r="J11" s="60"/>
      <c r="K11" s="32"/>
      <c r="L11" s="40"/>
      <c r="M11" s="40"/>
      <c r="N11" s="39"/>
      <c r="O11" s="60"/>
      <c r="P11" s="48"/>
      <c r="Q11" s="41"/>
      <c r="R11" s="41"/>
      <c r="S11" s="41"/>
    </row>
    <row r="12" spans="1:19" s="24" customFormat="1" x14ac:dyDescent="0.25">
      <c r="A12" s="30" t="s">
        <v>187</v>
      </c>
      <c r="B12" s="33">
        <v>0</v>
      </c>
      <c r="C12" s="44">
        <v>10</v>
      </c>
      <c r="D12" s="44">
        <v>10</v>
      </c>
      <c r="E12" s="60"/>
      <c r="F12" s="51">
        <v>0</v>
      </c>
      <c r="G12" s="45">
        <v>76.896995997500014</v>
      </c>
      <c r="H12" s="45">
        <v>76.896995997500014</v>
      </c>
      <c r="I12" s="45"/>
      <c r="J12" s="60"/>
      <c r="K12" s="33">
        <v>0</v>
      </c>
      <c r="L12" s="44">
        <v>286200</v>
      </c>
      <c r="M12" s="44">
        <v>286200</v>
      </c>
      <c r="N12" s="43"/>
      <c r="O12" s="60"/>
      <c r="P12" s="51">
        <v>0</v>
      </c>
      <c r="Q12" s="45">
        <v>3717.2437213751909</v>
      </c>
      <c r="R12" s="45">
        <v>3717.2437213751909</v>
      </c>
      <c r="S12" s="45"/>
    </row>
    <row r="13" spans="1:19" s="24" customFormat="1" x14ac:dyDescent="0.25">
      <c r="A13" s="3" t="s">
        <v>36</v>
      </c>
      <c r="B13" s="32">
        <v>30</v>
      </c>
      <c r="C13" s="40">
        <v>18</v>
      </c>
      <c r="D13" s="40">
        <v>-12</v>
      </c>
      <c r="E13" s="60"/>
      <c r="F13" s="48">
        <v>70.670299999999983</v>
      </c>
      <c r="G13" s="41">
        <v>67.57327777777779</v>
      </c>
      <c r="H13" s="41">
        <v>-3.0970222222221935</v>
      </c>
      <c r="I13" s="41">
        <v>-4.3823532972439576</v>
      </c>
      <c r="J13" s="60"/>
      <c r="K13" s="32">
        <v>259500</v>
      </c>
      <c r="L13" s="40">
        <v>226111.11111111112</v>
      </c>
      <c r="M13" s="40">
        <v>-33388.888888888876</v>
      </c>
      <c r="N13" s="39">
        <v>-12.866623849282799</v>
      </c>
      <c r="O13" s="60"/>
      <c r="P13" s="48">
        <v>3686.5007840310413</v>
      </c>
      <c r="Q13" s="41">
        <v>3394.2994069703618</v>
      </c>
      <c r="R13" s="41">
        <v>-292.20137706067953</v>
      </c>
      <c r="S13" s="41">
        <v>-7.9262529476846861</v>
      </c>
    </row>
    <row r="14" spans="1:19" s="24" customFormat="1" x14ac:dyDescent="0.25">
      <c r="A14" s="30" t="s">
        <v>188</v>
      </c>
      <c r="B14" s="33">
        <v>0</v>
      </c>
      <c r="C14" s="44">
        <v>13</v>
      </c>
      <c r="D14" s="44">
        <v>13</v>
      </c>
      <c r="E14" s="60"/>
      <c r="F14" s="51">
        <v>0</v>
      </c>
      <c r="G14" s="45">
        <v>110.80534329946153</v>
      </c>
      <c r="H14" s="45">
        <v>110.80534329946153</v>
      </c>
      <c r="I14" s="45"/>
      <c r="J14" s="60"/>
      <c r="K14" s="33">
        <v>0</v>
      </c>
      <c r="L14" s="44">
        <v>383353.84615384613</v>
      </c>
      <c r="M14" s="44">
        <v>383353.84615384613</v>
      </c>
      <c r="N14" s="43"/>
      <c r="O14" s="60"/>
      <c r="P14" s="51">
        <v>0</v>
      </c>
      <c r="Q14" s="45">
        <v>3491.521748402612</v>
      </c>
      <c r="R14" s="45">
        <v>3491.521748402612</v>
      </c>
      <c r="S14" s="45"/>
    </row>
    <row r="15" spans="1:19" s="24" customFormat="1" x14ac:dyDescent="0.25">
      <c r="A15" s="3" t="s">
        <v>23</v>
      </c>
      <c r="B15" s="32">
        <v>15</v>
      </c>
      <c r="C15" s="40">
        <v>35</v>
      </c>
      <c r="D15" s="40">
        <v>20</v>
      </c>
      <c r="E15" s="60"/>
      <c r="F15" s="48">
        <v>66.048666666666662</v>
      </c>
      <c r="G15" s="41">
        <v>78.810501450048008</v>
      </c>
      <c r="H15" s="41">
        <v>12.761834783381346</v>
      </c>
      <c r="I15" s="41">
        <v>19.321865871702705</v>
      </c>
      <c r="J15" s="60"/>
      <c r="K15" s="32">
        <v>261566.66666666666</v>
      </c>
      <c r="L15" s="40">
        <v>266814.28571428574</v>
      </c>
      <c r="M15" s="40">
        <v>5247.6190476190823</v>
      </c>
      <c r="N15" s="39">
        <v>2.0062262193012881</v>
      </c>
      <c r="O15" s="60"/>
      <c r="P15" s="48">
        <v>4055.8082399363398</v>
      </c>
      <c r="Q15" s="41">
        <v>3510.4061553074748</v>
      </c>
      <c r="R15" s="41">
        <v>-545.40208462886494</v>
      </c>
      <c r="S15" s="41">
        <v>-13.447432727673181</v>
      </c>
    </row>
    <row r="16" spans="1:19" s="24" customFormat="1" x14ac:dyDescent="0.25">
      <c r="A16" s="30" t="s">
        <v>189</v>
      </c>
      <c r="B16" s="33">
        <v>0</v>
      </c>
      <c r="C16" s="44">
        <v>137</v>
      </c>
      <c r="D16" s="44">
        <v>137</v>
      </c>
      <c r="E16" s="60"/>
      <c r="F16" s="51">
        <v>0</v>
      </c>
      <c r="G16" s="45">
        <v>78.44652962102198</v>
      </c>
      <c r="H16" s="45">
        <v>78.44652962102198</v>
      </c>
      <c r="I16" s="45"/>
      <c r="J16" s="60"/>
      <c r="K16" s="33">
        <v>0</v>
      </c>
      <c r="L16" s="44">
        <v>254218.51824817518</v>
      </c>
      <c r="M16" s="44">
        <v>254218.51824817518</v>
      </c>
      <c r="N16" s="43"/>
      <c r="O16" s="60"/>
      <c r="P16" s="51">
        <v>0</v>
      </c>
      <c r="Q16" s="45">
        <v>3248.3292117383166</v>
      </c>
      <c r="R16" s="45">
        <v>3248.3292117383166</v>
      </c>
      <c r="S16" s="45"/>
    </row>
    <row r="17" spans="1:19" s="24" customFormat="1" x14ac:dyDescent="0.25">
      <c r="A17" s="3" t="s">
        <v>190</v>
      </c>
      <c r="B17" s="32">
        <v>0</v>
      </c>
      <c r="C17" s="40">
        <v>3</v>
      </c>
      <c r="D17" s="40">
        <v>3</v>
      </c>
      <c r="E17" s="60"/>
      <c r="F17" s="48">
        <v>0</v>
      </c>
      <c r="G17" s="41">
        <v>84.316666666666663</v>
      </c>
      <c r="H17" s="41">
        <v>84.316666666666663</v>
      </c>
      <c r="I17" s="41"/>
      <c r="J17" s="60"/>
      <c r="K17" s="32">
        <v>0</v>
      </c>
      <c r="L17" s="40">
        <v>240000</v>
      </c>
      <c r="M17" s="40">
        <v>240000</v>
      </c>
      <c r="N17" s="39"/>
      <c r="O17" s="60"/>
      <c r="P17" s="48">
        <v>0</v>
      </c>
      <c r="Q17" s="41">
        <v>2846.7359602516494</v>
      </c>
      <c r="R17" s="41">
        <v>2846.7359602516494</v>
      </c>
      <c r="S17" s="41"/>
    </row>
    <row r="18" spans="1:19" s="24" customFormat="1" x14ac:dyDescent="0.25">
      <c r="A18" s="30" t="s">
        <v>24</v>
      </c>
      <c r="B18" s="33">
        <v>33</v>
      </c>
      <c r="C18" s="44">
        <v>55</v>
      </c>
      <c r="D18" s="44">
        <v>22</v>
      </c>
      <c r="E18" s="60"/>
      <c r="F18" s="51">
        <v>99.407987966147971</v>
      </c>
      <c r="G18" s="45">
        <v>85.266757259574533</v>
      </c>
      <c r="H18" s="45">
        <v>-14.141230706573438</v>
      </c>
      <c r="I18" s="45">
        <v>-14.225447065067886</v>
      </c>
      <c r="J18" s="60"/>
      <c r="K18" s="33">
        <v>470994.24242424243</v>
      </c>
      <c r="L18" s="44">
        <v>470254.54545454547</v>
      </c>
      <c r="M18" s="44">
        <v>-739.69696969696088</v>
      </c>
      <c r="N18" s="43">
        <v>-0.15705010869977443</v>
      </c>
      <c r="O18" s="60"/>
      <c r="P18" s="51">
        <v>4869.5103257930923</v>
      </c>
      <c r="Q18" s="45">
        <v>5605.1943855214995</v>
      </c>
      <c r="R18" s="45">
        <v>735.68405972840719</v>
      </c>
      <c r="S18" s="45">
        <v>15.107967957919598</v>
      </c>
    </row>
    <row r="19" spans="1:19" s="24" customFormat="1" x14ac:dyDescent="0.25">
      <c r="A19" s="3" t="s">
        <v>11</v>
      </c>
      <c r="B19" s="32">
        <v>70</v>
      </c>
      <c r="C19" s="40">
        <v>88</v>
      </c>
      <c r="D19" s="40">
        <v>18</v>
      </c>
      <c r="E19" s="60"/>
      <c r="F19" s="48">
        <v>81.367877142857125</v>
      </c>
      <c r="G19" s="41">
        <v>91.846770908775241</v>
      </c>
      <c r="H19" s="41">
        <v>10.478893765918116</v>
      </c>
      <c r="I19" s="41">
        <v>12.878416070165354</v>
      </c>
      <c r="J19" s="60"/>
      <c r="K19" s="32">
        <v>349621.42857142858</v>
      </c>
      <c r="L19" s="40">
        <v>484676.13636363635</v>
      </c>
      <c r="M19" s="40">
        <v>135054.70779220777</v>
      </c>
      <c r="N19" s="39">
        <v>38.628841585611148</v>
      </c>
      <c r="O19" s="60"/>
      <c r="P19" s="48">
        <v>4287.0662827891729</v>
      </c>
      <c r="Q19" s="41">
        <v>4900.1936235077746</v>
      </c>
      <c r="R19" s="41">
        <v>613.12734071860177</v>
      </c>
      <c r="S19" s="41">
        <v>14.301792887599118</v>
      </c>
    </row>
    <row r="20" spans="1:19" s="24" customFormat="1" x14ac:dyDescent="0.25">
      <c r="A20" s="30" t="s">
        <v>3</v>
      </c>
      <c r="B20" s="33">
        <v>149</v>
      </c>
      <c r="C20" s="44">
        <v>139</v>
      </c>
      <c r="D20" s="44">
        <v>-10</v>
      </c>
      <c r="E20" s="60"/>
      <c r="F20" s="51">
        <v>73.274815965294209</v>
      </c>
      <c r="G20" s="45">
        <v>71.166251796106678</v>
      </c>
      <c r="H20" s="45">
        <v>-2.108564169187531</v>
      </c>
      <c r="I20" s="45">
        <v>-2.8776110064694382</v>
      </c>
      <c r="J20" s="60"/>
      <c r="K20" s="33">
        <v>328808.97986577183</v>
      </c>
      <c r="L20" s="44">
        <v>320592.03597122303</v>
      </c>
      <c r="M20" s="44">
        <v>-8216.9438945488073</v>
      </c>
      <c r="N20" s="43">
        <v>-2.4990022772197973</v>
      </c>
      <c r="O20" s="60"/>
      <c r="P20" s="51">
        <v>4557.1095132227601</v>
      </c>
      <c r="Q20" s="45">
        <v>4575.0013997923716</v>
      </c>
      <c r="R20" s="45">
        <v>17.891886569611415</v>
      </c>
      <c r="S20" s="45">
        <v>0.39261480369732205</v>
      </c>
    </row>
    <row r="21" spans="1:19" s="24" customFormat="1" x14ac:dyDescent="0.25">
      <c r="A21" s="3" t="s">
        <v>191</v>
      </c>
      <c r="B21" s="32">
        <v>0</v>
      </c>
      <c r="C21" s="40">
        <v>67</v>
      </c>
      <c r="D21" s="40">
        <v>67</v>
      </c>
      <c r="E21" s="60"/>
      <c r="F21" s="48">
        <v>0</v>
      </c>
      <c r="G21" s="41">
        <v>67.39984128449251</v>
      </c>
      <c r="H21" s="41">
        <v>67.39984128449251</v>
      </c>
      <c r="I21" s="41"/>
      <c r="J21" s="60"/>
      <c r="K21" s="32">
        <v>0</v>
      </c>
      <c r="L21" s="40">
        <v>273068.43283582089</v>
      </c>
      <c r="M21" s="40">
        <v>273068.43283582089</v>
      </c>
      <c r="N21" s="39"/>
      <c r="O21" s="60"/>
      <c r="P21" s="48">
        <v>0</v>
      </c>
      <c r="Q21" s="41">
        <v>4149.079559058905</v>
      </c>
      <c r="R21" s="41">
        <v>4149.079559058905</v>
      </c>
      <c r="S21" s="41"/>
    </row>
    <row r="22" spans="1:19" s="24" customFormat="1" x14ac:dyDescent="0.25">
      <c r="A22" s="30" t="s">
        <v>25</v>
      </c>
      <c r="B22" s="33">
        <v>20</v>
      </c>
      <c r="C22" s="44">
        <v>42</v>
      </c>
      <c r="D22" s="44">
        <v>22</v>
      </c>
      <c r="E22" s="60"/>
      <c r="F22" s="51">
        <v>78.840189999999993</v>
      </c>
      <c r="G22" s="45">
        <v>75.784423623523821</v>
      </c>
      <c r="H22" s="45">
        <v>-3.0557663764761713</v>
      </c>
      <c r="I22" s="45">
        <v>-3.8758993052606439</v>
      </c>
      <c r="J22" s="60"/>
      <c r="K22" s="33">
        <v>268260</v>
      </c>
      <c r="L22" s="44">
        <v>237647.61904761905</v>
      </c>
      <c r="M22" s="44">
        <v>-30612.380952380947</v>
      </c>
      <c r="N22" s="43">
        <v>-11.411459387303713</v>
      </c>
      <c r="O22" s="60"/>
      <c r="P22" s="51">
        <v>3464.2389628715305</v>
      </c>
      <c r="Q22" s="45">
        <v>3163.2419211721267</v>
      </c>
      <c r="R22" s="45">
        <v>-300.99704169940378</v>
      </c>
      <c r="S22" s="45">
        <v>-8.6886916556675793</v>
      </c>
    </row>
    <row r="23" spans="1:19" s="24" customFormat="1" x14ac:dyDescent="0.25">
      <c r="A23" s="3" t="s">
        <v>4</v>
      </c>
      <c r="B23" s="32">
        <v>44</v>
      </c>
      <c r="C23" s="40">
        <v>92</v>
      </c>
      <c r="D23" s="40">
        <v>48</v>
      </c>
      <c r="E23" s="60"/>
      <c r="F23" s="48">
        <v>104.86307386363633</v>
      </c>
      <c r="G23" s="41">
        <v>85.573644021739142</v>
      </c>
      <c r="H23" s="41">
        <v>-19.289429841897189</v>
      </c>
      <c r="I23" s="41">
        <v>-18.39487355385091</v>
      </c>
      <c r="J23" s="60"/>
      <c r="K23" s="32">
        <v>832328.40909090906</v>
      </c>
      <c r="L23" s="40">
        <v>590961.41304347827</v>
      </c>
      <c r="M23" s="40">
        <v>-241366.99604743079</v>
      </c>
      <c r="N23" s="39">
        <v>-28.999009695110388</v>
      </c>
      <c r="O23" s="60"/>
      <c r="P23" s="48">
        <v>7526.7102040466261</v>
      </c>
      <c r="Q23" s="41">
        <v>6432.5342972624712</v>
      </c>
      <c r="R23" s="41">
        <v>-1094.1759067841549</v>
      </c>
      <c r="S23" s="41">
        <v>-14.537239738496732</v>
      </c>
    </row>
    <row r="24" spans="1:19" s="24" customFormat="1" x14ac:dyDescent="0.25">
      <c r="A24" s="30" t="s">
        <v>192</v>
      </c>
      <c r="B24" s="33">
        <v>0</v>
      </c>
      <c r="C24" s="44">
        <v>6</v>
      </c>
      <c r="D24" s="44">
        <v>6</v>
      </c>
      <c r="E24" s="60"/>
      <c r="F24" s="51">
        <v>0</v>
      </c>
      <c r="G24" s="45">
        <v>68.049607554966656</v>
      </c>
      <c r="H24" s="45">
        <v>68.049607554966656</v>
      </c>
      <c r="I24" s="45"/>
      <c r="J24" s="60"/>
      <c r="K24" s="33">
        <v>0</v>
      </c>
      <c r="L24" s="44">
        <v>271500</v>
      </c>
      <c r="M24" s="44">
        <v>271500</v>
      </c>
      <c r="N24" s="43"/>
      <c r="O24" s="60"/>
      <c r="P24" s="51">
        <v>0</v>
      </c>
      <c r="Q24" s="45">
        <v>4017.1967396254677</v>
      </c>
      <c r="R24" s="45">
        <v>4017.1967396254677</v>
      </c>
      <c r="S24" s="45"/>
    </row>
    <row r="25" spans="1:19" s="24" customFormat="1" x14ac:dyDescent="0.25">
      <c r="A25" s="3" t="s">
        <v>193</v>
      </c>
      <c r="B25" s="32">
        <v>0</v>
      </c>
      <c r="C25" s="40">
        <v>10</v>
      </c>
      <c r="D25" s="40">
        <v>10</v>
      </c>
      <c r="E25" s="60"/>
      <c r="F25" s="48">
        <v>0</v>
      </c>
      <c r="G25" s="41">
        <v>89.682000839099999</v>
      </c>
      <c r="H25" s="41">
        <v>89.682000839099999</v>
      </c>
      <c r="I25" s="41"/>
      <c r="J25" s="60"/>
      <c r="K25" s="32">
        <v>0</v>
      </c>
      <c r="L25" s="40">
        <v>317290</v>
      </c>
      <c r="M25" s="40">
        <v>317290</v>
      </c>
      <c r="N25" s="39"/>
      <c r="O25" s="60"/>
      <c r="P25" s="48">
        <v>0</v>
      </c>
      <c r="Q25" s="41">
        <v>3553.8377929393077</v>
      </c>
      <c r="R25" s="41">
        <v>3553.8377929393077</v>
      </c>
      <c r="S25" s="41"/>
    </row>
    <row r="26" spans="1:19" s="24" customFormat="1" x14ac:dyDescent="0.25">
      <c r="A26" s="30" t="s">
        <v>12</v>
      </c>
      <c r="B26" s="33">
        <v>37</v>
      </c>
      <c r="C26" s="44">
        <v>53</v>
      </c>
      <c r="D26" s="44">
        <v>16</v>
      </c>
      <c r="E26" s="60"/>
      <c r="F26" s="51">
        <v>77.956508108108096</v>
      </c>
      <c r="G26" s="45">
        <v>77.121132075471721</v>
      </c>
      <c r="H26" s="45">
        <v>-0.8353760326363755</v>
      </c>
      <c r="I26" s="45">
        <v>-1.0715924210944583</v>
      </c>
      <c r="J26" s="60"/>
      <c r="K26" s="33">
        <v>313283.78378378379</v>
      </c>
      <c r="L26" s="44">
        <v>317094.33962264151</v>
      </c>
      <c r="M26" s="44">
        <v>3810.5558388577192</v>
      </c>
      <c r="N26" s="43">
        <v>1.2163271883512516</v>
      </c>
      <c r="O26" s="60"/>
      <c r="P26" s="51">
        <v>4065.0579496540531</v>
      </c>
      <c r="Q26" s="45">
        <v>4134.4461311245132</v>
      </c>
      <c r="R26" s="45">
        <v>69.38818147046004</v>
      </c>
      <c r="S26" s="45">
        <v>1.7069420000855207</v>
      </c>
    </row>
    <row r="27" spans="1:19" s="24" customFormat="1" x14ac:dyDescent="0.25">
      <c r="A27" s="3" t="s">
        <v>26</v>
      </c>
      <c r="B27" s="32">
        <v>151</v>
      </c>
      <c r="C27" s="40">
        <v>180</v>
      </c>
      <c r="D27" s="40">
        <v>29</v>
      </c>
      <c r="E27" s="60"/>
      <c r="F27" s="48">
        <v>82.38689563570199</v>
      </c>
      <c r="G27" s="41">
        <v>81.655978159927784</v>
      </c>
      <c r="H27" s="41">
        <v>-0.73091747577420563</v>
      </c>
      <c r="I27" s="41">
        <v>-0.88717686245416427</v>
      </c>
      <c r="J27" s="60"/>
      <c r="K27" s="32">
        <v>288779.6821192053</v>
      </c>
      <c r="L27" s="40">
        <v>292162.40000000002</v>
      </c>
      <c r="M27" s="40">
        <v>3382.7178807947203</v>
      </c>
      <c r="N27" s="39">
        <v>1.1713836153467216</v>
      </c>
      <c r="O27" s="60"/>
      <c r="P27" s="48">
        <v>3543.539244613416</v>
      </c>
      <c r="Q27" s="41">
        <v>3617.6542789675832</v>
      </c>
      <c r="R27" s="41">
        <v>74.115034354167165</v>
      </c>
      <c r="S27" s="41">
        <v>2.091553930631096</v>
      </c>
    </row>
    <row r="28" spans="1:19" s="24" customFormat="1" x14ac:dyDescent="0.25">
      <c r="A28" s="30" t="s">
        <v>5</v>
      </c>
      <c r="B28" s="33">
        <v>382</v>
      </c>
      <c r="C28" s="44">
        <v>326</v>
      </c>
      <c r="D28" s="44">
        <v>-56</v>
      </c>
      <c r="E28" s="60"/>
      <c r="F28" s="51">
        <v>76.541947818825278</v>
      </c>
      <c r="G28" s="45">
        <v>76.619780503509631</v>
      </c>
      <c r="H28" s="45">
        <v>7.7832684684352671E-2</v>
      </c>
      <c r="I28" s="45">
        <v>0.10168631306401998</v>
      </c>
      <c r="J28" s="60"/>
      <c r="K28" s="33">
        <v>341942.20418848167</v>
      </c>
      <c r="L28" s="44">
        <v>339153.32208588958</v>
      </c>
      <c r="M28" s="44">
        <v>-2788.8821025920915</v>
      </c>
      <c r="N28" s="43">
        <v>-0.81560043435142671</v>
      </c>
      <c r="O28" s="60"/>
      <c r="P28" s="51">
        <v>4542.1392518248849</v>
      </c>
      <c r="Q28" s="45">
        <v>4498.7272216161491</v>
      </c>
      <c r="R28" s="45">
        <v>-43.412030208735814</v>
      </c>
      <c r="S28" s="45">
        <v>-0.95576176338703078</v>
      </c>
    </row>
    <row r="29" spans="1:19" s="24" customFormat="1" ht="15" customHeight="1" x14ac:dyDescent="0.25">
      <c r="A29" s="3" t="s">
        <v>37</v>
      </c>
      <c r="B29" s="32"/>
      <c r="C29" s="40"/>
      <c r="D29" s="40"/>
      <c r="E29" s="60"/>
      <c r="F29" s="48"/>
      <c r="G29" s="41"/>
      <c r="H29" s="41"/>
      <c r="I29" s="41"/>
      <c r="J29" s="60"/>
      <c r="K29" s="32"/>
      <c r="L29" s="40"/>
      <c r="M29" s="40"/>
      <c r="N29" s="39"/>
      <c r="O29" s="60"/>
      <c r="P29" s="48"/>
      <c r="Q29" s="41"/>
      <c r="R29" s="41"/>
      <c r="S29" s="41"/>
    </row>
    <row r="30" spans="1:19" s="24" customFormat="1" x14ac:dyDescent="0.25">
      <c r="A30" s="30" t="s">
        <v>194</v>
      </c>
      <c r="B30" s="33">
        <v>0</v>
      </c>
      <c r="C30" s="44">
        <v>37</v>
      </c>
      <c r="D30" s="44">
        <v>37</v>
      </c>
      <c r="E30" s="60"/>
      <c r="F30" s="51">
        <v>0</v>
      </c>
      <c r="G30" s="45">
        <v>88.302042895426467</v>
      </c>
      <c r="H30" s="45">
        <v>88.302042895426467</v>
      </c>
      <c r="I30" s="45"/>
      <c r="J30" s="60"/>
      <c r="K30" s="33">
        <v>0</v>
      </c>
      <c r="L30" s="44">
        <v>246043.24324324325</v>
      </c>
      <c r="M30" s="44">
        <v>246043.24324324325</v>
      </c>
      <c r="N30" s="43"/>
      <c r="O30" s="60"/>
      <c r="P30" s="51">
        <v>0</v>
      </c>
      <c r="Q30" s="45">
        <v>2833.1810732870981</v>
      </c>
      <c r="R30" s="45">
        <v>2833.1810732870981</v>
      </c>
      <c r="S30" s="45"/>
    </row>
    <row r="31" spans="1:19" s="24" customFormat="1" x14ac:dyDescent="0.25">
      <c r="A31" s="3" t="s">
        <v>38</v>
      </c>
      <c r="B31" s="32">
        <v>25</v>
      </c>
      <c r="C31" s="40">
        <v>20</v>
      </c>
      <c r="D31" s="40">
        <v>-5</v>
      </c>
      <c r="E31" s="60"/>
      <c r="F31" s="48">
        <v>94.899200000000008</v>
      </c>
      <c r="G31" s="41">
        <v>98.497500000000002</v>
      </c>
      <c r="H31" s="41">
        <v>3.5982999999999947</v>
      </c>
      <c r="I31" s="41">
        <v>3.791707411653622</v>
      </c>
      <c r="J31" s="60"/>
      <c r="K31" s="32">
        <v>273452.28000000003</v>
      </c>
      <c r="L31" s="40">
        <v>292815.34999999998</v>
      </c>
      <c r="M31" s="40">
        <v>19363.069999999949</v>
      </c>
      <c r="N31" s="39">
        <v>7.080968569726287</v>
      </c>
      <c r="O31" s="60"/>
      <c r="P31" s="48">
        <v>2838.5519563809685</v>
      </c>
      <c r="Q31" s="41">
        <v>2914.8394805108887</v>
      </c>
      <c r="R31" s="41">
        <v>76.287524129920257</v>
      </c>
      <c r="S31" s="41">
        <v>2.6875507407369659</v>
      </c>
    </row>
    <row r="32" spans="1:19" s="24" customFormat="1" x14ac:dyDescent="0.25">
      <c r="A32" s="30" t="s">
        <v>39</v>
      </c>
      <c r="B32" s="33">
        <v>2</v>
      </c>
      <c r="C32" s="44">
        <v>0</v>
      </c>
      <c r="D32" s="44">
        <v>-2</v>
      </c>
      <c r="E32" s="60"/>
      <c r="F32" s="51">
        <v>96</v>
      </c>
      <c r="G32" s="45">
        <v>0</v>
      </c>
      <c r="H32" s="45">
        <v>-96</v>
      </c>
      <c r="I32" s="45">
        <v>-100</v>
      </c>
      <c r="J32" s="60"/>
      <c r="K32" s="33">
        <v>157100</v>
      </c>
      <c r="L32" s="44">
        <v>0</v>
      </c>
      <c r="M32" s="44">
        <v>-157100</v>
      </c>
      <c r="N32" s="43">
        <v>-100</v>
      </c>
      <c r="O32" s="60"/>
      <c r="P32" s="51">
        <v>1700.8928571428571</v>
      </c>
      <c r="Q32" s="45">
        <v>0</v>
      </c>
      <c r="R32" s="45">
        <v>-1700.8928571428571</v>
      </c>
      <c r="S32" s="45">
        <v>-100</v>
      </c>
    </row>
    <row r="33" spans="1:19" s="24" customFormat="1" x14ac:dyDescent="0.25">
      <c r="A33" s="3" t="s">
        <v>40</v>
      </c>
      <c r="B33" s="32">
        <v>70</v>
      </c>
      <c r="C33" s="40">
        <v>68</v>
      </c>
      <c r="D33" s="40">
        <v>-2</v>
      </c>
      <c r="E33" s="60"/>
      <c r="F33" s="48">
        <v>87.094857142857165</v>
      </c>
      <c r="G33" s="41">
        <v>86.43426470588237</v>
      </c>
      <c r="H33" s="41">
        <v>-0.66059243697479531</v>
      </c>
      <c r="I33" s="41">
        <v>-0.75847467766237964</v>
      </c>
      <c r="J33" s="60"/>
      <c r="K33" s="32">
        <v>237332.37142857144</v>
      </c>
      <c r="L33" s="40">
        <v>236005.38235294117</v>
      </c>
      <c r="M33" s="40">
        <v>-1326.989075630263</v>
      </c>
      <c r="N33" s="39">
        <v>-0.55912687664254612</v>
      </c>
      <c r="O33" s="60"/>
      <c r="P33" s="48">
        <v>2746.9926305422709</v>
      </c>
      <c r="Q33" s="41">
        <v>2757.6565760104777</v>
      </c>
      <c r="R33" s="41">
        <v>10.663945468206748</v>
      </c>
      <c r="S33" s="41">
        <v>0.38820437119635454</v>
      </c>
    </row>
    <row r="34" spans="1:19" s="24" customFormat="1" x14ac:dyDescent="0.25">
      <c r="A34" s="30" t="s">
        <v>27</v>
      </c>
      <c r="B34" s="33">
        <v>73</v>
      </c>
      <c r="C34" s="44">
        <v>61</v>
      </c>
      <c r="D34" s="44">
        <v>-12</v>
      </c>
      <c r="E34" s="60"/>
      <c r="F34" s="51">
        <v>68.673693236975538</v>
      </c>
      <c r="G34" s="45">
        <v>68.861147540983623</v>
      </c>
      <c r="H34" s="45">
        <v>0.18745430400808516</v>
      </c>
      <c r="I34" s="45">
        <v>0.27296377283980711</v>
      </c>
      <c r="J34" s="60"/>
      <c r="K34" s="33">
        <v>210402.73972602739</v>
      </c>
      <c r="L34" s="44">
        <v>206688.52459016393</v>
      </c>
      <c r="M34" s="44">
        <v>-3714.2151358634583</v>
      </c>
      <c r="N34" s="43">
        <v>-1.7652883896378313</v>
      </c>
      <c r="O34" s="60"/>
      <c r="P34" s="51">
        <v>3062.664584412018</v>
      </c>
      <c r="Q34" s="45">
        <v>3006.4158391972001</v>
      </c>
      <c r="R34" s="45">
        <v>-56.248745214817973</v>
      </c>
      <c r="S34" s="45">
        <v>-1.8365950192883007</v>
      </c>
    </row>
    <row r="35" spans="1:19" s="24" customFormat="1" x14ac:dyDescent="0.25">
      <c r="A35" s="3" t="s">
        <v>13</v>
      </c>
      <c r="B35" s="32">
        <v>60</v>
      </c>
      <c r="C35" s="40">
        <v>71</v>
      </c>
      <c r="D35" s="40">
        <v>11</v>
      </c>
      <c r="E35" s="60"/>
      <c r="F35" s="48">
        <v>89.835916666666691</v>
      </c>
      <c r="G35" s="41">
        <v>88.531760563380303</v>
      </c>
      <c r="H35" s="41">
        <v>-1.3041561032863882</v>
      </c>
      <c r="I35" s="41">
        <v>-1.4517090175919511</v>
      </c>
      <c r="J35" s="60"/>
      <c r="K35" s="32">
        <v>412700</v>
      </c>
      <c r="L35" s="40">
        <v>415098.59154929576</v>
      </c>
      <c r="M35" s="40">
        <v>2398.5915492957574</v>
      </c>
      <c r="N35" s="39">
        <v>0.58119494773340996</v>
      </c>
      <c r="O35" s="60"/>
      <c r="P35" s="48">
        <v>4648.7181530743046</v>
      </c>
      <c r="Q35" s="41">
        <v>4753.9024610046163</v>
      </c>
      <c r="R35" s="41">
        <v>105.18430793031166</v>
      </c>
      <c r="S35" s="41">
        <v>2.2626518637347548</v>
      </c>
    </row>
    <row r="36" spans="1:19" s="24" customFormat="1" x14ac:dyDescent="0.25">
      <c r="A36" s="30" t="s">
        <v>28</v>
      </c>
      <c r="B36" s="33">
        <v>269</v>
      </c>
      <c r="C36" s="44">
        <v>233</v>
      </c>
      <c r="D36" s="44">
        <v>-36</v>
      </c>
      <c r="E36" s="60"/>
      <c r="F36" s="51">
        <v>75.377330855018485</v>
      </c>
      <c r="G36" s="45">
        <v>79.508407400180161</v>
      </c>
      <c r="H36" s="45">
        <v>4.131076545161676</v>
      </c>
      <c r="I36" s="45">
        <v>5.4805290905131976</v>
      </c>
      <c r="J36" s="60"/>
      <c r="K36" s="33">
        <v>323034.95539033459</v>
      </c>
      <c r="L36" s="44">
        <v>338965.24892703863</v>
      </c>
      <c r="M36" s="44">
        <v>15930.293536704034</v>
      </c>
      <c r="N36" s="43">
        <v>4.9314457370270848</v>
      </c>
      <c r="O36" s="60"/>
      <c r="P36" s="51">
        <v>4306.9671029376395</v>
      </c>
      <c r="Q36" s="45">
        <v>4301.3157943501819</v>
      </c>
      <c r="R36" s="45">
        <v>-5.6513085874576063</v>
      </c>
      <c r="S36" s="45">
        <v>-0.13121318209287081</v>
      </c>
    </row>
    <row r="37" spans="1:19" s="24" customFormat="1" x14ac:dyDescent="0.25">
      <c r="A37" s="3" t="s">
        <v>14</v>
      </c>
      <c r="B37" s="32">
        <v>134</v>
      </c>
      <c r="C37" s="40">
        <v>98</v>
      </c>
      <c r="D37" s="40">
        <v>-36</v>
      </c>
      <c r="E37" s="60"/>
      <c r="F37" s="48">
        <v>81.468742624088947</v>
      </c>
      <c r="G37" s="41">
        <v>84.303688894162363</v>
      </c>
      <c r="H37" s="41">
        <v>2.8349462700734165</v>
      </c>
      <c r="I37" s="41">
        <v>3.4797962737124211</v>
      </c>
      <c r="J37" s="60"/>
      <c r="K37" s="32">
        <v>294854.10447761195</v>
      </c>
      <c r="L37" s="40">
        <v>315667.85714285716</v>
      </c>
      <c r="M37" s="40">
        <v>20813.752665245207</v>
      </c>
      <c r="N37" s="39">
        <v>7.0590004850434651</v>
      </c>
      <c r="O37" s="60"/>
      <c r="P37" s="48">
        <v>3551.2453118326544</v>
      </c>
      <c r="Q37" s="41">
        <v>3714.1644926274607</v>
      </c>
      <c r="R37" s="41">
        <v>162.91918079480638</v>
      </c>
      <c r="S37" s="41">
        <v>4.5876633825313151</v>
      </c>
    </row>
    <row r="38" spans="1:19" s="24" customFormat="1" x14ac:dyDescent="0.25">
      <c r="A38" s="30" t="s">
        <v>15</v>
      </c>
      <c r="B38" s="33">
        <v>66</v>
      </c>
      <c r="C38" s="44">
        <v>105</v>
      </c>
      <c r="D38" s="44">
        <v>39</v>
      </c>
      <c r="E38" s="60"/>
      <c r="F38" s="51">
        <v>71.241234848484837</v>
      </c>
      <c r="G38" s="45">
        <v>71.86010952380957</v>
      </c>
      <c r="H38" s="45">
        <v>0.61887467532473295</v>
      </c>
      <c r="I38" s="45">
        <v>0.86870290308829201</v>
      </c>
      <c r="J38" s="60"/>
      <c r="K38" s="33">
        <v>253623.48484848486</v>
      </c>
      <c r="L38" s="44">
        <v>252618.57142857142</v>
      </c>
      <c r="M38" s="44">
        <v>-1004.9134199134423</v>
      </c>
      <c r="N38" s="43">
        <v>-0.39622254244860988</v>
      </c>
      <c r="O38" s="60"/>
      <c r="P38" s="51">
        <v>3564.8052009078197</v>
      </c>
      <c r="Q38" s="45">
        <v>3535.720560725254</v>
      </c>
      <c r="R38" s="45">
        <v>-29.084640182565636</v>
      </c>
      <c r="S38" s="45">
        <v>-0.81588301585621137</v>
      </c>
    </row>
    <row r="39" spans="1:19" s="24" customFormat="1" x14ac:dyDescent="0.25">
      <c r="A39" s="3" t="s">
        <v>16</v>
      </c>
      <c r="B39" s="32">
        <v>65</v>
      </c>
      <c r="C39" s="40">
        <v>42</v>
      </c>
      <c r="D39" s="40">
        <v>-23</v>
      </c>
      <c r="E39" s="60"/>
      <c r="F39" s="48">
        <v>83.113461615384608</v>
      </c>
      <c r="G39" s="41">
        <v>77.381844710952393</v>
      </c>
      <c r="H39" s="41">
        <v>-5.7316169044322152</v>
      </c>
      <c r="I39" s="41">
        <v>-6.8961354671470794</v>
      </c>
      <c r="J39" s="60"/>
      <c r="K39" s="32">
        <v>252440</v>
      </c>
      <c r="L39" s="40">
        <v>263261.90476190473</v>
      </c>
      <c r="M39" s="40">
        <v>10821.904761904734</v>
      </c>
      <c r="N39" s="39">
        <v>4.2869215504296898</v>
      </c>
      <c r="O39" s="60"/>
      <c r="P39" s="48">
        <v>3117.5058461602657</v>
      </c>
      <c r="Q39" s="41">
        <v>3442.4161586266328</v>
      </c>
      <c r="R39" s="41">
        <v>324.91031246636703</v>
      </c>
      <c r="S39" s="41">
        <v>10.422123598149756</v>
      </c>
    </row>
    <row r="40" spans="1:19" s="24" customFormat="1" x14ac:dyDescent="0.25">
      <c r="A40" s="30" t="s">
        <v>195</v>
      </c>
      <c r="B40" s="33">
        <v>0</v>
      </c>
      <c r="C40" s="44">
        <v>57</v>
      </c>
      <c r="D40" s="44">
        <v>57</v>
      </c>
      <c r="E40" s="60"/>
      <c r="F40" s="51">
        <v>0</v>
      </c>
      <c r="G40" s="45">
        <v>136.34932347892979</v>
      </c>
      <c r="H40" s="45">
        <v>136.34932347892979</v>
      </c>
      <c r="I40" s="45"/>
      <c r="J40" s="60"/>
      <c r="K40" s="33">
        <v>0</v>
      </c>
      <c r="L40" s="44">
        <v>677435.0877192982</v>
      </c>
      <c r="M40" s="44">
        <v>677435.0877192982</v>
      </c>
      <c r="N40" s="43"/>
      <c r="O40" s="60"/>
      <c r="P40" s="51">
        <v>0</v>
      </c>
      <c r="Q40" s="45">
        <v>5942.5057479777288</v>
      </c>
      <c r="R40" s="45">
        <v>5942.5057479777288</v>
      </c>
      <c r="S40" s="45"/>
    </row>
    <row r="41" spans="1:19" s="24" customFormat="1" x14ac:dyDescent="0.25">
      <c r="A41" s="3" t="s">
        <v>196</v>
      </c>
      <c r="B41" s="32">
        <v>0</v>
      </c>
      <c r="C41" s="40">
        <v>6</v>
      </c>
      <c r="D41" s="40">
        <v>6</v>
      </c>
      <c r="E41" s="60"/>
      <c r="F41" s="48">
        <v>0</v>
      </c>
      <c r="G41" s="41">
        <v>137.34</v>
      </c>
      <c r="H41" s="41">
        <v>137.34</v>
      </c>
      <c r="I41" s="41"/>
      <c r="J41" s="60"/>
      <c r="K41" s="32">
        <v>0</v>
      </c>
      <c r="L41" s="40">
        <v>363000</v>
      </c>
      <c r="M41" s="40">
        <v>363000</v>
      </c>
      <c r="N41" s="39"/>
      <c r="O41" s="60"/>
      <c r="P41" s="48">
        <v>0</v>
      </c>
      <c r="Q41" s="41">
        <v>2643.0755788553947</v>
      </c>
      <c r="R41" s="41">
        <v>2643.0755788553947</v>
      </c>
      <c r="S41" s="41"/>
    </row>
    <row r="42" spans="1:19" s="24" customFormat="1" x14ac:dyDescent="0.25">
      <c r="A42" s="30" t="s">
        <v>197</v>
      </c>
      <c r="B42" s="33">
        <v>0</v>
      </c>
      <c r="C42" s="44">
        <v>7</v>
      </c>
      <c r="D42" s="44">
        <v>7</v>
      </c>
      <c r="E42" s="60"/>
      <c r="F42" s="51">
        <v>0</v>
      </c>
      <c r="G42" s="45">
        <v>67.635714285714286</v>
      </c>
      <c r="H42" s="45">
        <v>67.635714285714286</v>
      </c>
      <c r="I42" s="45"/>
      <c r="J42" s="60"/>
      <c r="K42" s="33">
        <v>0</v>
      </c>
      <c r="L42" s="44">
        <v>216714.28571428571</v>
      </c>
      <c r="M42" s="44">
        <v>216714.28571428571</v>
      </c>
      <c r="N42" s="43"/>
      <c r="O42" s="60"/>
      <c r="P42" s="51">
        <v>0</v>
      </c>
      <c r="Q42" s="45">
        <v>3278.1415349647955</v>
      </c>
      <c r="R42" s="45">
        <v>3278.1415349647955</v>
      </c>
      <c r="S42" s="45"/>
    </row>
    <row r="43" spans="1:19" s="24" customFormat="1" x14ac:dyDescent="0.25">
      <c r="A43" s="3" t="s">
        <v>198</v>
      </c>
      <c r="B43" s="32">
        <v>0</v>
      </c>
      <c r="C43" s="40">
        <v>102</v>
      </c>
      <c r="D43" s="40">
        <v>102</v>
      </c>
      <c r="E43" s="60"/>
      <c r="F43" s="48">
        <v>0</v>
      </c>
      <c r="G43" s="41">
        <v>88.134821323043909</v>
      </c>
      <c r="H43" s="41">
        <v>88.134821323043909</v>
      </c>
      <c r="I43" s="41"/>
      <c r="J43" s="60"/>
      <c r="K43" s="32">
        <v>0</v>
      </c>
      <c r="L43" s="40">
        <v>278396.07843137253</v>
      </c>
      <c r="M43" s="40">
        <v>278396.07843137253</v>
      </c>
      <c r="N43" s="39"/>
      <c r="O43" s="60"/>
      <c r="P43" s="48">
        <v>0</v>
      </c>
      <c r="Q43" s="41">
        <v>3181.6540240509789</v>
      </c>
      <c r="R43" s="41">
        <v>3181.6540240509789</v>
      </c>
      <c r="S43" s="41"/>
    </row>
    <row r="44" spans="1:19" s="24" customFormat="1" x14ac:dyDescent="0.25">
      <c r="A44" s="30" t="s">
        <v>199</v>
      </c>
      <c r="B44" s="33">
        <v>0</v>
      </c>
      <c r="C44" s="44">
        <v>23</v>
      </c>
      <c r="D44" s="44">
        <v>23</v>
      </c>
      <c r="E44" s="60"/>
      <c r="F44" s="51">
        <v>0</v>
      </c>
      <c r="G44" s="45">
        <v>80.517947634043452</v>
      </c>
      <c r="H44" s="45">
        <v>80.517947634043452</v>
      </c>
      <c r="I44" s="45"/>
      <c r="J44" s="60"/>
      <c r="K44" s="33">
        <v>0</v>
      </c>
      <c r="L44" s="44">
        <v>314086.95652173914</v>
      </c>
      <c r="M44" s="44">
        <v>314086.95652173914</v>
      </c>
      <c r="N44" s="43"/>
      <c r="O44" s="60"/>
      <c r="P44" s="51">
        <v>0</v>
      </c>
      <c r="Q44" s="45">
        <v>4029.8424714606222</v>
      </c>
      <c r="R44" s="45">
        <v>4029.8424714606222</v>
      </c>
      <c r="S44" s="45"/>
    </row>
    <row r="45" spans="1:19" s="24" customFormat="1" x14ac:dyDescent="0.25">
      <c r="A45" s="3" t="s">
        <v>200</v>
      </c>
      <c r="B45" s="32">
        <v>0</v>
      </c>
      <c r="C45" s="40">
        <v>6</v>
      </c>
      <c r="D45" s="40">
        <v>6</v>
      </c>
      <c r="E45" s="60"/>
      <c r="F45" s="48">
        <v>0</v>
      </c>
      <c r="G45" s="41">
        <v>95.124728327833338</v>
      </c>
      <c r="H45" s="41">
        <v>95.124728327833338</v>
      </c>
      <c r="I45" s="41"/>
      <c r="J45" s="60"/>
      <c r="K45" s="32">
        <v>0</v>
      </c>
      <c r="L45" s="40">
        <v>372666.66666666669</v>
      </c>
      <c r="M45" s="40">
        <v>372666.66666666669</v>
      </c>
      <c r="N45" s="39"/>
      <c r="O45" s="60"/>
      <c r="P45" s="48">
        <v>0</v>
      </c>
      <c r="Q45" s="41">
        <v>3952.7761045242332</v>
      </c>
      <c r="R45" s="41">
        <v>3952.7761045242332</v>
      </c>
      <c r="S45" s="41"/>
    </row>
    <row r="46" spans="1:19" s="24" customFormat="1" x14ac:dyDescent="0.25">
      <c r="A46" s="30" t="s">
        <v>29</v>
      </c>
      <c r="B46" s="33">
        <v>1</v>
      </c>
      <c r="C46" s="44">
        <v>3</v>
      </c>
      <c r="D46" s="44">
        <v>2</v>
      </c>
      <c r="E46" s="60"/>
      <c r="F46" s="51">
        <v>197.97297297297297</v>
      </c>
      <c r="G46" s="45">
        <v>106.732658726</v>
      </c>
      <c r="H46" s="45">
        <v>-91.240314246972972</v>
      </c>
      <c r="I46" s="45">
        <v>-46.087257708368604</v>
      </c>
      <c r="J46" s="60"/>
      <c r="K46" s="33">
        <v>235000</v>
      </c>
      <c r="L46" s="44">
        <v>267000</v>
      </c>
      <c r="M46" s="44">
        <v>32000</v>
      </c>
      <c r="N46" s="43">
        <v>13.617021276595743</v>
      </c>
      <c r="O46" s="60"/>
      <c r="P46" s="51">
        <v>1187.0307167235494</v>
      </c>
      <c r="Q46" s="45">
        <v>2501.2082702225775</v>
      </c>
      <c r="R46" s="45">
        <v>1314.1775534990281</v>
      </c>
      <c r="S46" s="45">
        <v>110.71133501300037</v>
      </c>
    </row>
    <row r="47" spans="1:19" s="24" customFormat="1" x14ac:dyDescent="0.25">
      <c r="A47" s="3" t="s">
        <v>42</v>
      </c>
      <c r="B47" s="32">
        <v>22</v>
      </c>
      <c r="C47" s="40">
        <v>18</v>
      </c>
      <c r="D47" s="40">
        <v>-4</v>
      </c>
      <c r="E47" s="60"/>
      <c r="F47" s="48">
        <v>80.218536117936125</v>
      </c>
      <c r="G47" s="41">
        <v>80.69351851851853</v>
      </c>
      <c r="H47" s="41">
        <v>0.47498240058240526</v>
      </c>
      <c r="I47" s="41">
        <v>0.59211053151617676</v>
      </c>
      <c r="J47" s="60"/>
      <c r="K47" s="32">
        <v>275164.77272727271</v>
      </c>
      <c r="L47" s="40">
        <v>297562.5</v>
      </c>
      <c r="M47" s="40">
        <v>22397.727272727294</v>
      </c>
      <c r="N47" s="39">
        <v>8.1397509756550903</v>
      </c>
      <c r="O47" s="60"/>
      <c r="P47" s="48">
        <v>3402.6215495248657</v>
      </c>
      <c r="Q47" s="41">
        <v>3668.6083968765579</v>
      </c>
      <c r="R47" s="41">
        <v>265.98684735169218</v>
      </c>
      <c r="S47" s="41">
        <v>7.817115229545113</v>
      </c>
    </row>
    <row r="48" spans="1:19" s="24" customFormat="1" x14ac:dyDescent="0.25">
      <c r="A48" s="30" t="s">
        <v>17</v>
      </c>
      <c r="B48" s="33">
        <v>63</v>
      </c>
      <c r="C48" s="44">
        <v>44</v>
      </c>
      <c r="D48" s="44">
        <v>-19</v>
      </c>
      <c r="E48" s="60"/>
      <c r="F48" s="51">
        <v>75.854109299299239</v>
      </c>
      <c r="G48" s="45">
        <v>76.18672399672397</v>
      </c>
      <c r="H48" s="45">
        <v>0.33261469742473082</v>
      </c>
      <c r="I48" s="45">
        <v>0.43849265451436636</v>
      </c>
      <c r="J48" s="60"/>
      <c r="K48" s="33">
        <v>285488.88888888888</v>
      </c>
      <c r="L48" s="44">
        <v>278975</v>
      </c>
      <c r="M48" s="44">
        <v>-6513.888888888876</v>
      </c>
      <c r="N48" s="43">
        <v>-2.2816610881917887</v>
      </c>
      <c r="O48" s="60"/>
      <c r="P48" s="51">
        <v>3799.1352545615541</v>
      </c>
      <c r="Q48" s="45">
        <v>3702.5257730220501</v>
      </c>
      <c r="R48" s="45">
        <v>-96.609481539504031</v>
      </c>
      <c r="S48" s="45">
        <v>-2.5429334589629815</v>
      </c>
    </row>
    <row r="49" spans="1:19" s="24" customFormat="1" x14ac:dyDescent="0.25">
      <c r="A49" s="3" t="s">
        <v>201</v>
      </c>
      <c r="B49" s="32">
        <v>0</v>
      </c>
      <c r="C49" s="40">
        <v>13</v>
      </c>
      <c r="D49" s="40">
        <v>13</v>
      </c>
      <c r="E49" s="60"/>
      <c r="F49" s="48">
        <v>0</v>
      </c>
      <c r="G49" s="41">
        <v>165.87137168423078</v>
      </c>
      <c r="H49" s="41">
        <v>165.87137168423078</v>
      </c>
      <c r="I49" s="41"/>
      <c r="J49" s="60"/>
      <c r="K49" s="32">
        <v>0</v>
      </c>
      <c r="L49" s="40">
        <v>775461.5384615385</v>
      </c>
      <c r="M49" s="40">
        <v>775461.5384615385</v>
      </c>
      <c r="N49" s="39"/>
      <c r="O49" s="60"/>
      <c r="P49" s="48">
        <v>0</v>
      </c>
      <c r="Q49" s="41">
        <v>4930.4994261950023</v>
      </c>
      <c r="R49" s="41">
        <v>4930.4994261950023</v>
      </c>
      <c r="S49" s="41"/>
    </row>
    <row r="50" spans="1:19" s="24" customFormat="1" x14ac:dyDescent="0.25">
      <c r="A50" s="30" t="s">
        <v>43</v>
      </c>
      <c r="B50" s="33">
        <v>10</v>
      </c>
      <c r="C50" s="44">
        <v>1</v>
      </c>
      <c r="D50" s="44">
        <v>-9</v>
      </c>
      <c r="E50" s="60"/>
      <c r="F50" s="51">
        <v>161.77799999999999</v>
      </c>
      <c r="G50" s="45">
        <v>175.92</v>
      </c>
      <c r="H50" s="45">
        <v>14.141999999999996</v>
      </c>
      <c r="I50" s="45">
        <v>8.7416088714163731</v>
      </c>
      <c r="J50" s="60"/>
      <c r="K50" s="33">
        <v>633280</v>
      </c>
      <c r="L50" s="44">
        <v>750000</v>
      </c>
      <c r="M50" s="44">
        <v>116720</v>
      </c>
      <c r="N50" s="43">
        <v>18.431025770591212</v>
      </c>
      <c r="O50" s="60"/>
      <c r="P50" s="51">
        <v>4011.5671573616187</v>
      </c>
      <c r="Q50" s="45">
        <v>4263.3015006821288</v>
      </c>
      <c r="R50" s="45">
        <v>251.73434332051011</v>
      </c>
      <c r="S50" s="45">
        <v>6.2752119918658922</v>
      </c>
    </row>
    <row r="51" spans="1:19" s="24" customFormat="1" x14ac:dyDescent="0.25">
      <c r="A51" s="3" t="s">
        <v>18</v>
      </c>
      <c r="B51" s="32">
        <v>3</v>
      </c>
      <c r="C51" s="40">
        <v>2</v>
      </c>
      <c r="D51" s="40">
        <v>-1</v>
      </c>
      <c r="E51" s="60"/>
      <c r="F51" s="48">
        <v>80.398333333333326</v>
      </c>
      <c r="G51" s="41">
        <v>70.37</v>
      </c>
      <c r="H51" s="41">
        <v>-10.028333333333322</v>
      </c>
      <c r="I51" s="41">
        <v>-12.473309977404156</v>
      </c>
      <c r="J51" s="60"/>
      <c r="K51" s="32">
        <v>276481.33333333331</v>
      </c>
      <c r="L51" s="40">
        <v>257222</v>
      </c>
      <c r="M51" s="40">
        <v>-19259.333333333314</v>
      </c>
      <c r="N51" s="39">
        <v>-6.9658711136616702</v>
      </c>
      <c r="O51" s="60"/>
      <c r="P51" s="48">
        <v>3482.0969647079778</v>
      </c>
      <c r="Q51" s="41">
        <v>3655.2792383117803</v>
      </c>
      <c r="R51" s="41">
        <v>173.18227360380251</v>
      </c>
      <c r="S51" s="41">
        <v>4.9735051998566648</v>
      </c>
    </row>
    <row r="52" spans="1:19" s="24" customFormat="1" x14ac:dyDescent="0.25">
      <c r="A52" s="30" t="s">
        <v>202</v>
      </c>
      <c r="B52" s="33">
        <v>0</v>
      </c>
      <c r="C52" s="44">
        <v>2</v>
      </c>
      <c r="D52" s="44">
        <v>2</v>
      </c>
      <c r="E52" s="60"/>
      <c r="F52" s="51">
        <v>0</v>
      </c>
      <c r="G52" s="45">
        <v>286.27869904049999</v>
      </c>
      <c r="H52" s="45">
        <v>286.27869904049999</v>
      </c>
      <c r="I52" s="45"/>
      <c r="J52" s="60"/>
      <c r="K52" s="33">
        <v>0</v>
      </c>
      <c r="L52" s="44">
        <v>575000</v>
      </c>
      <c r="M52" s="44">
        <v>575000</v>
      </c>
      <c r="N52" s="43"/>
      <c r="O52" s="60"/>
      <c r="P52" s="51">
        <v>0</v>
      </c>
      <c r="Q52" s="45">
        <v>2007.1162344128966</v>
      </c>
      <c r="R52" s="45">
        <v>2007.1162344128966</v>
      </c>
      <c r="S52" s="45"/>
    </row>
    <row r="53" spans="1:19" s="24" customFormat="1" x14ac:dyDescent="0.25">
      <c r="A53" s="3" t="s">
        <v>30</v>
      </c>
      <c r="B53" s="32">
        <v>138</v>
      </c>
      <c r="C53" s="40">
        <v>121</v>
      </c>
      <c r="D53" s="40">
        <v>-17</v>
      </c>
      <c r="E53" s="60"/>
      <c r="F53" s="48">
        <v>81.79545652173914</v>
      </c>
      <c r="G53" s="41">
        <v>74.198099375742004</v>
      </c>
      <c r="H53" s="41">
        <v>-7.5973571459971367</v>
      </c>
      <c r="I53" s="41">
        <v>-9.2882385759139989</v>
      </c>
      <c r="J53" s="60"/>
      <c r="K53" s="32">
        <v>266858.69565217389</v>
      </c>
      <c r="L53" s="40">
        <v>258952.06611570247</v>
      </c>
      <c r="M53" s="40">
        <v>-7906.6295364714169</v>
      </c>
      <c r="N53" s="39">
        <v>-2.962852500327362</v>
      </c>
      <c r="O53" s="60"/>
      <c r="P53" s="48">
        <v>3366.0659703594893</v>
      </c>
      <c r="Q53" s="41">
        <v>3529.923734843675</v>
      </c>
      <c r="R53" s="41">
        <v>163.85776448418574</v>
      </c>
      <c r="S53" s="41">
        <v>4.8679308702522572</v>
      </c>
    </row>
    <row r="54" spans="1:19" s="24" customFormat="1" x14ac:dyDescent="0.25">
      <c r="A54" s="30" t="s">
        <v>31</v>
      </c>
      <c r="B54" s="33">
        <v>447</v>
      </c>
      <c r="C54" s="44">
        <v>563</v>
      </c>
      <c r="D54" s="44">
        <v>116</v>
      </c>
      <c r="E54" s="60"/>
      <c r="F54" s="51">
        <v>77.369200464984843</v>
      </c>
      <c r="G54" s="45">
        <v>75.553172306627374</v>
      </c>
      <c r="H54" s="45">
        <v>-1.8160281583574687</v>
      </c>
      <c r="I54" s="45">
        <v>-2.3472236334914132</v>
      </c>
      <c r="J54" s="60"/>
      <c r="K54" s="33">
        <v>291404.39821029082</v>
      </c>
      <c r="L54" s="44">
        <v>296466.66962699825</v>
      </c>
      <c r="M54" s="44">
        <v>5062.27141670743</v>
      </c>
      <c r="N54" s="43">
        <v>1.7371980134130549</v>
      </c>
      <c r="O54" s="60"/>
      <c r="P54" s="51">
        <v>3782.5728040003419</v>
      </c>
      <c r="Q54" s="45">
        <v>3931.4124866096149</v>
      </c>
      <c r="R54" s="45">
        <v>148.83968260927304</v>
      </c>
      <c r="S54" s="45">
        <v>3.934879520411716</v>
      </c>
    </row>
    <row r="55" spans="1:19" s="24" customFormat="1" x14ac:dyDescent="0.25">
      <c r="A55" s="3" t="s">
        <v>6</v>
      </c>
      <c r="B55" s="32">
        <v>36</v>
      </c>
      <c r="C55" s="40">
        <v>31</v>
      </c>
      <c r="D55" s="40">
        <v>-5</v>
      </c>
      <c r="E55" s="60"/>
      <c r="F55" s="48">
        <v>76.105299434483342</v>
      </c>
      <c r="G55" s="41">
        <v>74.021638052948376</v>
      </c>
      <c r="H55" s="41">
        <v>-2.0836613815349665</v>
      </c>
      <c r="I55" s="41">
        <v>-2.7378663470455478</v>
      </c>
      <c r="J55" s="60"/>
      <c r="K55" s="32">
        <v>317105.55555555556</v>
      </c>
      <c r="L55" s="40">
        <v>318645.16129032261</v>
      </c>
      <c r="M55" s="40">
        <v>1539.605734767043</v>
      </c>
      <c r="N55" s="39">
        <v>0.4855183732337176</v>
      </c>
      <c r="O55" s="60"/>
      <c r="P55" s="48">
        <v>4194.6676210289625</v>
      </c>
      <c r="Q55" s="41">
        <v>4312.6981576694134</v>
      </c>
      <c r="R55" s="41">
        <v>118.03053664045092</v>
      </c>
      <c r="S55" s="41">
        <v>2.8138233420148318</v>
      </c>
    </row>
    <row r="56" spans="1:19" s="24" customFormat="1" x14ac:dyDescent="0.25">
      <c r="A56" s="30" t="s">
        <v>19</v>
      </c>
      <c r="B56" s="33">
        <v>6</v>
      </c>
      <c r="C56" s="44">
        <v>6</v>
      </c>
      <c r="D56" s="44">
        <v>0</v>
      </c>
      <c r="E56" s="60"/>
      <c r="F56" s="51">
        <v>88.416666666666671</v>
      </c>
      <c r="G56" s="45">
        <v>88.416666666666671</v>
      </c>
      <c r="H56" s="45">
        <v>0</v>
      </c>
      <c r="I56" s="45">
        <v>0</v>
      </c>
      <c r="J56" s="60"/>
      <c r="K56" s="33">
        <v>267666.66666666669</v>
      </c>
      <c r="L56" s="44">
        <v>267666.66666666669</v>
      </c>
      <c r="M56" s="44">
        <v>0</v>
      </c>
      <c r="N56" s="43">
        <v>0</v>
      </c>
      <c r="O56" s="60"/>
      <c r="P56" s="51">
        <v>3035.9288701623695</v>
      </c>
      <c r="Q56" s="45">
        <v>3035.9288701623695</v>
      </c>
      <c r="R56" s="45">
        <v>0</v>
      </c>
      <c r="S56" s="45">
        <v>0</v>
      </c>
    </row>
    <row r="57" spans="1:19" s="24" customFormat="1" x14ac:dyDescent="0.25">
      <c r="A57" s="3" t="s">
        <v>203</v>
      </c>
      <c r="B57" s="32">
        <v>0</v>
      </c>
      <c r="C57" s="40">
        <v>26</v>
      </c>
      <c r="D57" s="40">
        <v>26</v>
      </c>
      <c r="E57" s="60"/>
      <c r="F57" s="48">
        <v>0</v>
      </c>
      <c r="G57" s="41">
        <v>112.4525007882693</v>
      </c>
      <c r="H57" s="41">
        <v>112.4525007882693</v>
      </c>
      <c r="I57" s="41"/>
      <c r="J57" s="60"/>
      <c r="K57" s="32">
        <v>0</v>
      </c>
      <c r="L57" s="40">
        <v>432563.42307692306</v>
      </c>
      <c r="M57" s="40">
        <v>432563.42307692306</v>
      </c>
      <c r="N57" s="39"/>
      <c r="O57" s="60"/>
      <c r="P57" s="48">
        <v>0</v>
      </c>
      <c r="Q57" s="41">
        <v>3882.4957168468754</v>
      </c>
      <c r="R57" s="41">
        <v>3882.4957168468754</v>
      </c>
      <c r="S57" s="41"/>
    </row>
    <row r="58" spans="1:19" s="24" customFormat="1" x14ac:dyDescent="0.25">
      <c r="A58" s="30" t="s">
        <v>20</v>
      </c>
      <c r="B58" s="33">
        <v>131</v>
      </c>
      <c r="C58" s="44">
        <v>126</v>
      </c>
      <c r="D58" s="44">
        <v>-5</v>
      </c>
      <c r="E58" s="60"/>
      <c r="F58" s="51">
        <v>68.639829665796682</v>
      </c>
      <c r="G58" s="45">
        <v>67.898076874756867</v>
      </c>
      <c r="H58" s="45">
        <v>-0.74175279103981495</v>
      </c>
      <c r="I58" s="45">
        <v>-1.0806448597721841</v>
      </c>
      <c r="J58" s="60"/>
      <c r="K58" s="33">
        <v>299756.26717557252</v>
      </c>
      <c r="L58" s="44">
        <v>299784.09523809527</v>
      </c>
      <c r="M58" s="44">
        <v>27.828062522748951</v>
      </c>
      <c r="N58" s="43">
        <v>9.2835632045096261E-3</v>
      </c>
      <c r="O58" s="60"/>
      <c r="P58" s="51">
        <v>4512.6173430724075</v>
      </c>
      <c r="Q58" s="45">
        <v>4555.6115291327733</v>
      </c>
      <c r="R58" s="45">
        <v>42.994186060365791</v>
      </c>
      <c r="S58" s="45">
        <v>0.95275497104509999</v>
      </c>
    </row>
    <row r="59" spans="1:19" s="24" customFormat="1" x14ac:dyDescent="0.25">
      <c r="A59" s="3" t="s">
        <v>32</v>
      </c>
      <c r="B59" s="32"/>
      <c r="C59" s="40"/>
      <c r="D59" s="40"/>
      <c r="E59" s="60"/>
      <c r="F59" s="48"/>
      <c r="G59" s="41"/>
      <c r="H59" s="41"/>
      <c r="I59" s="41"/>
      <c r="J59" s="60"/>
      <c r="K59" s="32"/>
      <c r="L59" s="40"/>
      <c r="M59" s="40"/>
      <c r="N59" s="39"/>
      <c r="O59" s="60"/>
      <c r="P59" s="48"/>
      <c r="Q59" s="41"/>
      <c r="R59" s="41"/>
      <c r="S59" s="41"/>
    </row>
    <row r="60" spans="1:19" s="24" customFormat="1" x14ac:dyDescent="0.25">
      <c r="A60" s="30" t="s">
        <v>21</v>
      </c>
      <c r="B60" s="33">
        <v>210</v>
      </c>
      <c r="C60" s="44">
        <v>177</v>
      </c>
      <c r="D60" s="44">
        <v>-33</v>
      </c>
      <c r="E60" s="60"/>
      <c r="F60" s="51">
        <v>99.274940293167376</v>
      </c>
      <c r="G60" s="45">
        <v>95.791787355400217</v>
      </c>
      <c r="H60" s="45">
        <v>-3.4831529377671586</v>
      </c>
      <c r="I60" s="45">
        <v>-3.5085923270073094</v>
      </c>
      <c r="J60" s="60"/>
      <c r="K60" s="33">
        <v>569007.28095238097</v>
      </c>
      <c r="L60" s="44">
        <v>566881.46327683621</v>
      </c>
      <c r="M60" s="44">
        <v>-2125.8176755447639</v>
      </c>
      <c r="N60" s="43">
        <v>-0.37360113775463111</v>
      </c>
      <c r="O60" s="60"/>
      <c r="P60" s="51">
        <v>5859.4691313170088</v>
      </c>
      <c r="Q60" s="45">
        <v>6103.4658474657845</v>
      </c>
      <c r="R60" s="45">
        <v>243.9967161487757</v>
      </c>
      <c r="S60" s="45">
        <v>4.1641437249782642</v>
      </c>
    </row>
    <row r="61" spans="1:19" s="24" customFormat="1" x14ac:dyDescent="0.25">
      <c r="A61" s="3" t="s">
        <v>7</v>
      </c>
      <c r="B61" s="32">
        <v>59</v>
      </c>
      <c r="C61" s="40">
        <v>65</v>
      </c>
      <c r="D61" s="40">
        <v>6</v>
      </c>
      <c r="E61" s="60"/>
      <c r="F61" s="48">
        <v>82.952691868177311</v>
      </c>
      <c r="G61" s="41">
        <v>85.99529010646863</v>
      </c>
      <c r="H61" s="41">
        <v>3.042598238291319</v>
      </c>
      <c r="I61" s="41">
        <v>3.6678716142526158</v>
      </c>
      <c r="J61" s="60"/>
      <c r="K61" s="32">
        <v>396273.22033898305</v>
      </c>
      <c r="L61" s="40">
        <v>396707.69230769231</v>
      </c>
      <c r="M61" s="40">
        <v>434.47196870925836</v>
      </c>
      <c r="N61" s="39">
        <v>0.10963949780344873</v>
      </c>
      <c r="O61" s="60"/>
      <c r="P61" s="48">
        <v>4767.6785404505536</v>
      </c>
      <c r="Q61" s="41">
        <v>4640.4276390404584</v>
      </c>
      <c r="R61" s="41">
        <v>-127.25090141009514</v>
      </c>
      <c r="S61" s="41">
        <v>-2.6690327447720485</v>
      </c>
    </row>
    <row r="62" spans="1:19" s="24" customFormat="1" x14ac:dyDescent="0.25">
      <c r="A62" s="30" t="s">
        <v>204</v>
      </c>
      <c r="B62" s="33">
        <v>0</v>
      </c>
      <c r="C62" s="44">
        <v>9</v>
      </c>
      <c r="D62" s="44">
        <v>9</v>
      </c>
      <c r="E62" s="60"/>
      <c r="F62" s="51">
        <v>0</v>
      </c>
      <c r="G62" s="45">
        <v>58.593967180522228</v>
      </c>
      <c r="H62" s="45">
        <v>58.593967180522228</v>
      </c>
      <c r="I62" s="45"/>
      <c r="J62" s="60"/>
      <c r="K62" s="33">
        <v>0</v>
      </c>
      <c r="L62" s="44">
        <v>131333.33333333334</v>
      </c>
      <c r="M62" s="44">
        <v>131333.33333333334</v>
      </c>
      <c r="N62" s="43"/>
      <c r="O62" s="60"/>
      <c r="P62" s="51">
        <v>0</v>
      </c>
      <c r="Q62" s="45">
        <v>2251.1220221219096</v>
      </c>
      <c r="R62" s="45">
        <v>2251.1220221219096</v>
      </c>
      <c r="S62" s="45"/>
    </row>
    <row r="63" spans="1:19" s="24" customFormat="1" ht="15" customHeight="1" x14ac:dyDescent="0.25">
      <c r="A63" s="3" t="s">
        <v>8</v>
      </c>
      <c r="B63" s="32">
        <v>78</v>
      </c>
      <c r="C63" s="40">
        <v>77</v>
      </c>
      <c r="D63" s="40">
        <v>-1</v>
      </c>
      <c r="E63" s="60"/>
      <c r="F63" s="48">
        <v>78.53683333333332</v>
      </c>
      <c r="G63" s="41">
        <v>78.607051948051932</v>
      </c>
      <c r="H63" s="41">
        <v>7.0218614718612571E-2</v>
      </c>
      <c r="I63" s="41">
        <v>8.9408512844646459E-2</v>
      </c>
      <c r="J63" s="60"/>
      <c r="K63" s="32">
        <v>410511.53846153844</v>
      </c>
      <c r="L63" s="40">
        <v>410109.09090909088</v>
      </c>
      <c r="M63" s="40">
        <v>-402.44755244755652</v>
      </c>
      <c r="N63" s="39">
        <v>-9.8035625004788685E-2</v>
      </c>
      <c r="O63" s="60"/>
      <c r="P63" s="48">
        <v>5206.853213176294</v>
      </c>
      <c r="Q63" s="41">
        <v>5194.3276039945049</v>
      </c>
      <c r="R63" s="41">
        <v>-12.52560918178915</v>
      </c>
      <c r="S63" s="41">
        <v>-0.24056005938658531</v>
      </c>
    </row>
    <row r="64" spans="1:19" s="24" customFormat="1" x14ac:dyDescent="0.25">
      <c r="A64" s="30" t="s">
        <v>9</v>
      </c>
      <c r="B64" s="33">
        <v>3</v>
      </c>
      <c r="C64" s="44">
        <v>6</v>
      </c>
      <c r="D64" s="44">
        <v>3</v>
      </c>
      <c r="E64" s="60"/>
      <c r="F64" s="51">
        <v>180.96333333333334</v>
      </c>
      <c r="G64" s="45">
        <v>109.68218209000001</v>
      </c>
      <c r="H64" s="45">
        <v>-71.281151243333326</v>
      </c>
      <c r="I64" s="45">
        <v>-39.389831039437084</v>
      </c>
      <c r="J64" s="60"/>
      <c r="K64" s="33">
        <v>1483000</v>
      </c>
      <c r="L64" s="44">
        <v>666033.33333333337</v>
      </c>
      <c r="M64" s="44">
        <v>-816966.66666666663</v>
      </c>
      <c r="N64" s="43">
        <v>-55.088783996403691</v>
      </c>
      <c r="O64" s="60"/>
      <c r="P64" s="51">
        <v>8204.9787119009761</v>
      </c>
      <c r="Q64" s="45">
        <v>6426.6863513248973</v>
      </c>
      <c r="R64" s="45">
        <v>-1778.2923605760789</v>
      </c>
      <c r="S64" s="45">
        <v>-21.673333021531683</v>
      </c>
    </row>
    <row r="65" spans="1:19" x14ac:dyDescent="0.25">
      <c r="A65" s="3" t="s">
        <v>44</v>
      </c>
      <c r="B65" s="32">
        <v>117</v>
      </c>
      <c r="C65" s="40">
        <v>59</v>
      </c>
      <c r="D65" s="40">
        <v>-58</v>
      </c>
      <c r="E65" s="60"/>
      <c r="F65" s="48">
        <v>75.170547009383228</v>
      </c>
      <c r="G65" s="41">
        <v>71.313439657851845</v>
      </c>
      <c r="H65" s="41">
        <v>-3.8571073515313827</v>
      </c>
      <c r="I65" s="41">
        <v>-5.1311417902146106</v>
      </c>
      <c r="J65" s="60"/>
      <c r="K65" s="32">
        <v>236730.76923076922</v>
      </c>
      <c r="L65" s="40">
        <v>246593.22033898305</v>
      </c>
      <c r="M65" s="40">
        <v>9862.4511082138342</v>
      </c>
      <c r="N65" s="39">
        <v>4.166104448636232</v>
      </c>
      <c r="O65" s="60"/>
      <c r="P65" s="48">
        <v>3181.0587098982191</v>
      </c>
      <c r="Q65" s="41">
        <v>3496.0325079316217</v>
      </c>
      <c r="R65" s="41">
        <v>314.97379803340255</v>
      </c>
      <c r="S65" s="41">
        <v>9.9015399198174592</v>
      </c>
    </row>
    <row r="66" spans="1:19" x14ac:dyDescent="0.25">
      <c r="A66" s="30" t="s">
        <v>205</v>
      </c>
      <c r="B66" s="33">
        <v>0</v>
      </c>
      <c r="C66" s="44">
        <v>5</v>
      </c>
      <c r="D66" s="44">
        <v>5</v>
      </c>
      <c r="E66" s="60"/>
      <c r="F66" s="51">
        <v>0</v>
      </c>
      <c r="G66" s="45">
        <v>210.13999999999996</v>
      </c>
      <c r="H66" s="45">
        <v>210.13999999999996</v>
      </c>
      <c r="I66" s="45"/>
      <c r="J66" s="60"/>
      <c r="K66" s="33">
        <v>0</v>
      </c>
      <c r="L66" s="44">
        <v>550000</v>
      </c>
      <c r="M66" s="44">
        <v>550000</v>
      </c>
      <c r="N66" s="43"/>
      <c r="O66" s="60"/>
      <c r="P66" s="51">
        <v>0</v>
      </c>
      <c r="Q66" s="45">
        <v>2617.3027505472542</v>
      </c>
      <c r="R66" s="45">
        <v>2617.3027505472542</v>
      </c>
      <c r="S66" s="45"/>
    </row>
    <row r="67" spans="1:19" x14ac:dyDescent="0.25">
      <c r="A67" s="3" t="s">
        <v>10</v>
      </c>
      <c r="B67" s="32">
        <v>135</v>
      </c>
      <c r="C67" s="40">
        <v>146</v>
      </c>
      <c r="D67" s="40">
        <v>11</v>
      </c>
      <c r="E67" s="60"/>
      <c r="F67" s="48">
        <v>67.284451589106979</v>
      </c>
      <c r="G67" s="41">
        <v>66.339520547945298</v>
      </c>
      <c r="H67" s="41">
        <v>-0.9449310411616807</v>
      </c>
      <c r="I67" s="41">
        <v>-1.404382467040366</v>
      </c>
      <c r="J67" s="60"/>
      <c r="K67" s="32">
        <v>307287.77777777775</v>
      </c>
      <c r="L67" s="40">
        <v>315968.49315068492</v>
      </c>
      <c r="M67" s="40">
        <v>8680.7153729071724</v>
      </c>
      <c r="N67" s="39">
        <v>2.8249465161562126</v>
      </c>
      <c r="O67" s="60"/>
      <c r="P67" s="48">
        <v>4617.1484882532059</v>
      </c>
      <c r="Q67" s="41">
        <v>4801.7116015645261</v>
      </c>
      <c r="R67" s="41">
        <v>184.56311331132019</v>
      </c>
      <c r="S67" s="41">
        <v>3.9973397819212275</v>
      </c>
    </row>
    <row r="68" spans="1:19" x14ac:dyDescent="0.25">
      <c r="A68" s="30" t="s">
        <v>33</v>
      </c>
      <c r="B68" s="33">
        <v>82</v>
      </c>
      <c r="C68" s="44">
        <v>29</v>
      </c>
      <c r="D68" s="44">
        <v>-53</v>
      </c>
      <c r="E68" s="60"/>
      <c r="F68" s="51">
        <v>72.350985895086225</v>
      </c>
      <c r="G68" s="45">
        <v>73.603793103448268</v>
      </c>
      <c r="H68" s="45">
        <v>1.252807208362043</v>
      </c>
      <c r="I68" s="45">
        <v>1.7315689521891109</v>
      </c>
      <c r="J68" s="60"/>
      <c r="K68" s="33">
        <v>213755.40243902439</v>
      </c>
      <c r="L68" s="44">
        <v>246637.93103448275</v>
      </c>
      <c r="M68" s="44">
        <v>32882.528595458367</v>
      </c>
      <c r="N68" s="43">
        <v>15.383250303972273</v>
      </c>
      <c r="O68" s="60"/>
      <c r="P68" s="51">
        <v>2952.4695188487362</v>
      </c>
      <c r="Q68" s="45">
        <v>3350.3446536539141</v>
      </c>
      <c r="R68" s="45">
        <v>397.87513480517782</v>
      </c>
      <c r="S68" s="45">
        <v>13.476011598599747</v>
      </c>
    </row>
    <row r="69" spans="1:19" x14ac:dyDescent="0.25">
      <c r="A69" s="3" t="s">
        <v>45</v>
      </c>
      <c r="B69" s="32">
        <v>92</v>
      </c>
      <c r="C69" s="40">
        <v>50</v>
      </c>
      <c r="D69" s="40">
        <v>-42</v>
      </c>
      <c r="E69" s="60"/>
      <c r="F69" s="48">
        <v>138.05102594602675</v>
      </c>
      <c r="G69" s="41">
        <v>132.47859048557663</v>
      </c>
      <c r="H69" s="41">
        <v>-5.5724354604501229</v>
      </c>
      <c r="I69" s="41">
        <v>-4.0365041999968598</v>
      </c>
      <c r="J69" s="60"/>
      <c r="K69" s="32">
        <v>730032.60869565222</v>
      </c>
      <c r="L69" s="40">
        <v>788500</v>
      </c>
      <c r="M69" s="40">
        <v>58467.391304347781</v>
      </c>
      <c r="N69" s="39">
        <v>8.0088739335645975</v>
      </c>
      <c r="O69" s="60"/>
      <c r="P69" s="48">
        <v>5283.8637133533457</v>
      </c>
      <c r="Q69" s="41">
        <v>5626.3437051399469</v>
      </c>
      <c r="R69" s="41">
        <v>342.4799917866012</v>
      </c>
      <c r="S69" s="41">
        <v>6.4816204649845055</v>
      </c>
    </row>
    <row r="70" spans="1:19" x14ac:dyDescent="0.25">
      <c r="A70" s="30" t="s">
        <v>34</v>
      </c>
      <c r="B70" s="33">
        <v>713</v>
      </c>
      <c r="C70" s="44">
        <v>651</v>
      </c>
      <c r="D70" s="44">
        <v>-62</v>
      </c>
      <c r="E70" s="60"/>
      <c r="F70" s="51">
        <v>71.113995046940332</v>
      </c>
      <c r="G70" s="45">
        <v>70.05259643884051</v>
      </c>
      <c r="H70" s="45">
        <v>-1.0613986080998217</v>
      </c>
      <c r="I70" s="45">
        <v>-1.4925312625162168</v>
      </c>
      <c r="J70" s="60"/>
      <c r="K70" s="33">
        <v>245931.5175315568</v>
      </c>
      <c r="L70" s="44">
        <v>241486.43932411674</v>
      </c>
      <c r="M70" s="44">
        <v>-4445.0782074400631</v>
      </c>
      <c r="N70" s="43">
        <v>-1.8074455246955834</v>
      </c>
      <c r="O70" s="60"/>
      <c r="P70" s="51">
        <v>3456.5601515419426</v>
      </c>
      <c r="Q70" s="45">
        <v>3459.0239995753641</v>
      </c>
      <c r="R70" s="45">
        <v>2.4638480334215274</v>
      </c>
      <c r="S70" s="45">
        <v>7.1280345933577571E-2</v>
      </c>
    </row>
    <row r="71" spans="1:19" x14ac:dyDescent="0.25">
      <c r="A71" s="3" t="s">
        <v>46</v>
      </c>
      <c r="B71" s="32">
        <v>4</v>
      </c>
      <c r="C71" s="40">
        <v>3</v>
      </c>
      <c r="D71" s="40">
        <v>-1</v>
      </c>
      <c r="E71" s="60"/>
      <c r="F71" s="48">
        <v>81.0291</v>
      </c>
      <c r="G71" s="41">
        <v>46.1188</v>
      </c>
      <c r="H71" s="41">
        <v>-34.910299999999999</v>
      </c>
      <c r="I71" s="41">
        <v>-43.083657599553739</v>
      </c>
      <c r="J71" s="60"/>
      <c r="K71" s="32">
        <v>138500</v>
      </c>
      <c r="L71" s="40">
        <v>78333.333333333328</v>
      </c>
      <c r="M71" s="40">
        <v>-60166.666666666672</v>
      </c>
      <c r="N71" s="39">
        <v>-43.44163658243081</v>
      </c>
      <c r="O71" s="60"/>
      <c r="P71" s="48">
        <v>1708.8729049205174</v>
      </c>
      <c r="Q71" s="41">
        <v>1706.0740081684992</v>
      </c>
      <c r="R71" s="41">
        <v>-2.7988967520182086</v>
      </c>
      <c r="S71" s="41">
        <v>-0.16378612733334297</v>
      </c>
    </row>
    <row r="72" spans="1:19" x14ac:dyDescent="0.25">
      <c r="A72" s="30" t="s">
        <v>206</v>
      </c>
      <c r="B72" s="33">
        <v>0</v>
      </c>
      <c r="C72" s="44">
        <v>15</v>
      </c>
      <c r="D72" s="44">
        <v>15</v>
      </c>
      <c r="E72" s="60"/>
      <c r="F72" s="51">
        <v>0</v>
      </c>
      <c r="G72" s="45">
        <v>69.928000000000011</v>
      </c>
      <c r="H72" s="45">
        <v>69.928000000000011</v>
      </c>
      <c r="I72" s="45"/>
      <c r="J72" s="60"/>
      <c r="K72" s="33">
        <v>0</v>
      </c>
      <c r="L72" s="44">
        <v>285359.06666666665</v>
      </c>
      <c r="M72" s="44">
        <v>285359.06666666665</v>
      </c>
      <c r="N72" s="43"/>
      <c r="O72" s="60"/>
      <c r="P72" s="51">
        <v>0</v>
      </c>
      <c r="Q72" s="45">
        <v>4067.8601547988505</v>
      </c>
      <c r="R72" s="45">
        <v>4067.8601547988505</v>
      </c>
      <c r="S72" s="45"/>
    </row>
    <row r="73" spans="1:19" x14ac:dyDescent="0.25">
      <c r="A73" s="3" t="s">
        <v>47</v>
      </c>
      <c r="B73" s="32">
        <v>26</v>
      </c>
      <c r="C73" s="40">
        <v>50</v>
      </c>
      <c r="D73" s="40">
        <v>24</v>
      </c>
      <c r="E73" s="60"/>
      <c r="F73" s="48">
        <v>95.049596416189516</v>
      </c>
      <c r="G73" s="41">
        <v>86.543190136418545</v>
      </c>
      <c r="H73" s="41">
        <v>-8.506406279770971</v>
      </c>
      <c r="I73" s="41">
        <v>-8.9494396615050764</v>
      </c>
      <c r="J73" s="60"/>
      <c r="K73" s="32">
        <v>270519.23076923075</v>
      </c>
      <c r="L73" s="40">
        <v>271990</v>
      </c>
      <c r="M73" s="40">
        <v>1470.7692307692487</v>
      </c>
      <c r="N73" s="39">
        <v>0.5436837989621246</v>
      </c>
      <c r="O73" s="60"/>
      <c r="P73" s="48">
        <v>2895.4932493406004</v>
      </c>
      <c r="Q73" s="41">
        <v>3208.3025597189753</v>
      </c>
      <c r="R73" s="41">
        <v>312.8093103783749</v>
      </c>
      <c r="S73" s="41">
        <v>10.803316859730616</v>
      </c>
    </row>
    <row r="74" spans="1:19" x14ac:dyDescent="0.25">
      <c r="A74" s="30" t="s">
        <v>22</v>
      </c>
      <c r="B74" s="33">
        <v>87</v>
      </c>
      <c r="C74" s="44">
        <v>123</v>
      </c>
      <c r="D74" s="44">
        <v>36</v>
      </c>
      <c r="E74" s="60"/>
      <c r="F74" s="51">
        <v>68.206739712007277</v>
      </c>
      <c r="G74" s="45">
        <v>69.442206629793759</v>
      </c>
      <c r="H74" s="45">
        <v>1.2354669177864821</v>
      </c>
      <c r="I74" s="45">
        <v>1.8113560668682638</v>
      </c>
      <c r="J74" s="60"/>
      <c r="K74" s="33">
        <v>274726.64367816091</v>
      </c>
      <c r="L74" s="44">
        <v>268188.19512195123</v>
      </c>
      <c r="M74" s="44">
        <v>-6538.4485562096816</v>
      </c>
      <c r="N74" s="43">
        <v>-2.3799834150303179</v>
      </c>
      <c r="O74" s="60"/>
      <c r="P74" s="51">
        <v>4073.5773756719768</v>
      </c>
      <c r="Q74" s="45">
        <v>3912.4920678092722</v>
      </c>
      <c r="R74" s="45">
        <v>-161.08530786270467</v>
      </c>
      <c r="S74" s="45">
        <v>-3.954394209490919</v>
      </c>
    </row>
    <row r="75" spans="1:19" x14ac:dyDescent="0.25">
      <c r="A75" s="3" t="s">
        <v>48</v>
      </c>
      <c r="B75" s="32">
        <v>90</v>
      </c>
      <c r="C75" s="40">
        <v>79</v>
      </c>
      <c r="D75" s="40">
        <v>-11</v>
      </c>
      <c r="E75" s="60"/>
      <c r="F75" s="48">
        <v>89.080030614364048</v>
      </c>
      <c r="G75" s="41">
        <v>89.802819687250206</v>
      </c>
      <c r="H75" s="41">
        <v>0.72278907288615812</v>
      </c>
      <c r="I75" s="41">
        <v>0.8113929327383973</v>
      </c>
      <c r="J75" s="60"/>
      <c r="K75" s="32">
        <v>274621.22222222225</v>
      </c>
      <c r="L75" s="40">
        <v>278530.50632911391</v>
      </c>
      <c r="M75" s="40">
        <v>3909.2841068916605</v>
      </c>
      <c r="N75" s="39">
        <v>1.4235185741502177</v>
      </c>
      <c r="O75" s="60"/>
      <c r="P75" s="48">
        <v>3110.3590951321976</v>
      </c>
      <c r="Q75" s="41">
        <v>3131.7807666216208</v>
      </c>
      <c r="R75" s="41">
        <v>21.421671489423261</v>
      </c>
      <c r="S75" s="41">
        <v>0.68872020349510787</v>
      </c>
    </row>
    <row r="76" spans="1:19" x14ac:dyDescent="0.25">
      <c r="A76" s="30" t="s">
        <v>207</v>
      </c>
      <c r="B76" s="33">
        <v>0</v>
      </c>
      <c r="C76" s="44">
        <v>6</v>
      </c>
      <c r="D76" s="44">
        <v>6</v>
      </c>
      <c r="E76" s="60"/>
      <c r="F76" s="51">
        <v>0</v>
      </c>
      <c r="G76" s="45">
        <v>80.8</v>
      </c>
      <c r="H76" s="45">
        <v>80.8</v>
      </c>
      <c r="I76" s="45"/>
      <c r="J76" s="60"/>
      <c r="K76" s="33">
        <v>0</v>
      </c>
      <c r="L76" s="44">
        <v>185833.33333333334</v>
      </c>
      <c r="M76" s="44">
        <v>185833.33333333334</v>
      </c>
      <c r="N76" s="43"/>
      <c r="O76" s="60"/>
      <c r="P76" s="51">
        <v>0</v>
      </c>
      <c r="Q76" s="45">
        <v>2293.0066879546353</v>
      </c>
      <c r="R76" s="45">
        <v>2293.0066879546353</v>
      </c>
      <c r="S76" s="45"/>
    </row>
    <row r="77" spans="1:19" x14ac:dyDescent="0.25">
      <c r="A77" s="3" t="s">
        <v>49</v>
      </c>
      <c r="B77" s="32">
        <v>218</v>
      </c>
      <c r="C77" s="40">
        <v>213</v>
      </c>
      <c r="D77" s="40">
        <v>-5</v>
      </c>
      <c r="E77" s="60"/>
      <c r="F77" s="48">
        <v>75.758438768459882</v>
      </c>
      <c r="G77" s="41">
        <v>75.667463152696044</v>
      </c>
      <c r="H77" s="41">
        <v>-9.0975615763838391E-2</v>
      </c>
      <c r="I77" s="41">
        <v>-0.12008644481427133</v>
      </c>
      <c r="J77" s="60"/>
      <c r="K77" s="32">
        <v>291436.54128440365</v>
      </c>
      <c r="L77" s="40">
        <v>290935.05164319248</v>
      </c>
      <c r="M77" s="40">
        <v>-501.48964121117024</v>
      </c>
      <c r="N77" s="39">
        <v>-0.17207507301625347</v>
      </c>
      <c r="O77" s="60"/>
      <c r="P77" s="48">
        <v>3907.3078306889115</v>
      </c>
      <c r="Q77" s="41">
        <v>3902.8642151895046</v>
      </c>
      <c r="R77" s="41">
        <v>-4.4436154994068602</v>
      </c>
      <c r="S77" s="41">
        <v>-0.11372575931963835</v>
      </c>
    </row>
    <row r="78" spans="1:19" x14ac:dyDescent="0.25">
      <c r="A78" s="30" t="s">
        <v>208</v>
      </c>
      <c r="B78" s="33">
        <v>0</v>
      </c>
      <c r="C78" s="44">
        <v>53</v>
      </c>
      <c r="D78" s="44">
        <v>53</v>
      </c>
      <c r="E78" s="60"/>
      <c r="F78" s="51">
        <v>0</v>
      </c>
      <c r="G78" s="45">
        <v>83.250376603301859</v>
      </c>
      <c r="H78" s="45">
        <v>83.250376603301859</v>
      </c>
      <c r="I78" s="45"/>
      <c r="J78" s="60"/>
      <c r="K78" s="33">
        <v>0</v>
      </c>
      <c r="L78" s="44">
        <v>446320.75471698114</v>
      </c>
      <c r="M78" s="44">
        <v>446320.75471698114</v>
      </c>
      <c r="N78" s="43"/>
      <c r="O78" s="60"/>
      <c r="P78" s="51">
        <v>0</v>
      </c>
      <c r="Q78" s="45">
        <v>5576.480452239256</v>
      </c>
      <c r="R78" s="45">
        <v>5576.480452239256</v>
      </c>
      <c r="S78" s="45"/>
    </row>
    <row r="79" spans="1:19" x14ac:dyDescent="0.25">
      <c r="A79" s="29" t="s">
        <v>249</v>
      </c>
      <c r="B79" s="36">
        <v>982</v>
      </c>
      <c r="C79" s="36">
        <v>951</v>
      </c>
      <c r="D79" s="36">
        <v>-31</v>
      </c>
      <c r="E79" s="60"/>
      <c r="F79" s="37">
        <v>82.48775489979721</v>
      </c>
      <c r="G79" s="37">
        <v>84.132082241291755</v>
      </c>
      <c r="H79" s="37">
        <v>1.6443273414945452</v>
      </c>
      <c r="I79" s="37">
        <v>1.9934199245597251</v>
      </c>
      <c r="J79" s="60"/>
      <c r="K79" s="36">
        <v>376023.49796334014</v>
      </c>
      <c r="L79" s="36">
        <v>352444.55835962144</v>
      </c>
      <c r="M79" s="36">
        <v>-23578.939603718696</v>
      </c>
      <c r="N79" s="65">
        <v>-6.2706026967542012</v>
      </c>
      <c r="O79" s="60"/>
      <c r="P79" s="37">
        <v>4684.1223625942357</v>
      </c>
      <c r="Q79" s="37">
        <v>4245.3881153513348</v>
      </c>
      <c r="R79" s="37">
        <v>-438.73424724290089</v>
      </c>
      <c r="S79" s="37">
        <v>-9.3664130285425315</v>
      </c>
    </row>
    <row r="80" spans="1:19" x14ac:dyDescent="0.25">
      <c r="A80" s="3" t="s">
        <v>64</v>
      </c>
      <c r="B80" s="32"/>
      <c r="C80" s="40"/>
      <c r="D80" s="40"/>
      <c r="E80" s="60"/>
      <c r="F80" s="48"/>
      <c r="G80" s="41"/>
      <c r="H80" s="41"/>
      <c r="I80" s="41"/>
      <c r="J80" s="60"/>
      <c r="K80" s="32"/>
      <c r="L80" s="40"/>
      <c r="M80" s="40"/>
      <c r="N80" s="39"/>
      <c r="O80" s="60"/>
      <c r="P80" s="48"/>
      <c r="Q80" s="41"/>
      <c r="R80" s="41"/>
      <c r="S80" s="41"/>
    </row>
    <row r="81" spans="1:19" x14ac:dyDescent="0.25">
      <c r="A81" s="30" t="s">
        <v>52</v>
      </c>
      <c r="B81" s="33">
        <v>5</v>
      </c>
      <c r="C81" s="44">
        <v>5</v>
      </c>
      <c r="D81" s="44">
        <v>0</v>
      </c>
      <c r="E81" s="60"/>
      <c r="F81" s="51">
        <v>171.85767075738465</v>
      </c>
      <c r="G81" s="45">
        <v>171.85767075738465</v>
      </c>
      <c r="H81" s="45">
        <v>0</v>
      </c>
      <c r="I81" s="45">
        <v>0</v>
      </c>
      <c r="J81" s="60"/>
      <c r="K81" s="33">
        <v>265000</v>
      </c>
      <c r="L81" s="44">
        <v>265000</v>
      </c>
      <c r="M81" s="44">
        <v>0</v>
      </c>
      <c r="N81" s="43">
        <v>0</v>
      </c>
      <c r="O81" s="60"/>
      <c r="P81" s="51">
        <v>1541.9736508247368</v>
      </c>
      <c r="Q81" s="45">
        <v>1541.9736508247368</v>
      </c>
      <c r="R81" s="45">
        <v>0</v>
      </c>
      <c r="S81" s="45">
        <v>0</v>
      </c>
    </row>
    <row r="82" spans="1:19" x14ac:dyDescent="0.25">
      <c r="A82" s="3" t="s">
        <v>50</v>
      </c>
      <c r="B82" s="32">
        <v>6</v>
      </c>
      <c r="C82" s="40">
        <v>11</v>
      </c>
      <c r="D82" s="40">
        <v>5</v>
      </c>
      <c r="E82" s="60"/>
      <c r="F82" s="48">
        <v>98.424816636535255</v>
      </c>
      <c r="G82" s="41">
        <v>87.851536347201048</v>
      </c>
      <c r="H82" s="41">
        <v>-10.573280289334207</v>
      </c>
      <c r="I82" s="41">
        <v>-10.74249427192675</v>
      </c>
      <c r="J82" s="60"/>
      <c r="K82" s="32">
        <v>298200</v>
      </c>
      <c r="L82" s="40">
        <v>261363.63636363635</v>
      </c>
      <c r="M82" s="40">
        <v>-36836.363636363647</v>
      </c>
      <c r="N82" s="39">
        <v>-12.352905310651796</v>
      </c>
      <c r="O82" s="60"/>
      <c r="P82" s="48">
        <v>3005.7887141041115</v>
      </c>
      <c r="Q82" s="41">
        <v>3015.7610116246474</v>
      </c>
      <c r="R82" s="41">
        <v>9.9722975205359035</v>
      </c>
      <c r="S82" s="41">
        <v>0.33176974395248138</v>
      </c>
    </row>
    <row r="83" spans="1:19" x14ac:dyDescent="0.25">
      <c r="A83" s="30" t="s">
        <v>209</v>
      </c>
      <c r="B83" s="33">
        <v>158</v>
      </c>
      <c r="C83" s="44">
        <v>100</v>
      </c>
      <c r="D83" s="44">
        <v>-58</v>
      </c>
      <c r="E83" s="60"/>
      <c r="F83" s="51">
        <v>69.085917035475887</v>
      </c>
      <c r="G83" s="45">
        <v>70.08937828404261</v>
      </c>
      <c r="H83" s="45">
        <v>1.0034612485667225</v>
      </c>
      <c r="I83" s="45">
        <v>1.4524830698150026</v>
      </c>
      <c r="J83" s="60"/>
      <c r="K83" s="33">
        <v>520432.27848101268</v>
      </c>
      <c r="L83" s="44">
        <v>339480</v>
      </c>
      <c r="M83" s="44">
        <v>-180952.27848101268</v>
      </c>
      <c r="N83" s="43">
        <v>-34.769610949028497</v>
      </c>
      <c r="O83" s="60"/>
      <c r="P83" s="51">
        <v>7459.0518038553419</v>
      </c>
      <c r="Q83" s="45">
        <v>4771.597814183584</v>
      </c>
      <c r="R83" s="45">
        <v>-2687.4539896717579</v>
      </c>
      <c r="S83" s="45">
        <v>-36.029431894851569</v>
      </c>
    </row>
    <row r="84" spans="1:19" x14ac:dyDescent="0.25">
      <c r="A84" s="3" t="s">
        <v>56</v>
      </c>
      <c r="B84" s="32">
        <v>9</v>
      </c>
      <c r="C84" s="40">
        <v>9</v>
      </c>
      <c r="D84" s="40">
        <v>0</v>
      </c>
      <c r="E84" s="60"/>
      <c r="F84" s="48">
        <v>154.6719036816462</v>
      </c>
      <c r="G84" s="41">
        <v>154.6719036816462</v>
      </c>
      <c r="H84" s="41">
        <v>0</v>
      </c>
      <c r="I84" s="41">
        <v>0</v>
      </c>
      <c r="J84" s="60"/>
      <c r="K84" s="32">
        <v>325555.55555555556</v>
      </c>
      <c r="L84" s="40">
        <v>325555.55555555556</v>
      </c>
      <c r="M84" s="40">
        <v>0</v>
      </c>
      <c r="N84" s="39">
        <v>0</v>
      </c>
      <c r="O84" s="60"/>
      <c r="P84" s="48">
        <v>2104.8137884539851</v>
      </c>
      <c r="Q84" s="41">
        <v>2104.8137884539851</v>
      </c>
      <c r="R84" s="41">
        <v>0</v>
      </c>
      <c r="S84" s="41">
        <v>0</v>
      </c>
    </row>
    <row r="85" spans="1:19" x14ac:dyDescent="0.25">
      <c r="A85" s="30" t="s">
        <v>57</v>
      </c>
      <c r="B85" s="33">
        <v>224</v>
      </c>
      <c r="C85" s="44">
        <v>205</v>
      </c>
      <c r="D85" s="44">
        <v>-19</v>
      </c>
      <c r="E85" s="60"/>
      <c r="F85" s="51">
        <v>81.988507228083151</v>
      </c>
      <c r="G85" s="45">
        <v>83.851735121951307</v>
      </c>
      <c r="H85" s="45">
        <v>1.8632278938681566</v>
      </c>
      <c r="I85" s="45">
        <v>2.2725476494953822</v>
      </c>
      <c r="J85" s="60"/>
      <c r="K85" s="33">
        <v>472562.5</v>
      </c>
      <c r="L85" s="44">
        <v>490117.07317073172</v>
      </c>
      <c r="M85" s="44">
        <v>17554.573170731717</v>
      </c>
      <c r="N85" s="43">
        <v>3.7147622104444888</v>
      </c>
      <c r="O85" s="60"/>
      <c r="P85" s="51">
        <v>5793.1816131764699</v>
      </c>
      <c r="Q85" s="45">
        <v>5911.3749576304172</v>
      </c>
      <c r="R85" s="45">
        <v>118.19334445394725</v>
      </c>
      <c r="S85" s="45">
        <v>2.0402147273463456</v>
      </c>
    </row>
    <row r="86" spans="1:19" x14ac:dyDescent="0.25">
      <c r="A86" s="3" t="s">
        <v>58</v>
      </c>
      <c r="B86" s="32">
        <v>23</v>
      </c>
      <c r="C86" s="40">
        <v>27</v>
      </c>
      <c r="D86" s="40">
        <v>4</v>
      </c>
      <c r="E86" s="60"/>
      <c r="F86" s="48">
        <v>83.64312173913045</v>
      </c>
      <c r="G86" s="41">
        <v>82.844140740740755</v>
      </c>
      <c r="H86" s="41">
        <v>-0.79898099838969472</v>
      </c>
      <c r="I86" s="41">
        <v>-0.95522618211404398</v>
      </c>
      <c r="J86" s="60"/>
      <c r="K86" s="32">
        <v>311406.52173913043</v>
      </c>
      <c r="L86" s="40">
        <v>335642.59259259258</v>
      </c>
      <c r="M86" s="40">
        <v>24236.070853462152</v>
      </c>
      <c r="N86" s="39">
        <v>7.7827756201474196</v>
      </c>
      <c r="O86" s="60"/>
      <c r="P86" s="48">
        <v>3793.8934011959741</v>
      </c>
      <c r="Q86" s="41">
        <v>4131.1369773056231</v>
      </c>
      <c r="R86" s="41">
        <v>337.24357610964898</v>
      </c>
      <c r="S86" s="41">
        <v>8.8891157564769063</v>
      </c>
    </row>
    <row r="87" spans="1:19" x14ac:dyDescent="0.25">
      <c r="A87" s="30" t="s">
        <v>59</v>
      </c>
      <c r="B87" s="33">
        <v>39</v>
      </c>
      <c r="C87" s="44">
        <v>39</v>
      </c>
      <c r="D87" s="44">
        <v>0</v>
      </c>
      <c r="E87" s="60"/>
      <c r="F87" s="51">
        <v>82.54538230538229</v>
      </c>
      <c r="G87" s="45">
        <v>82.54538230538229</v>
      </c>
      <c r="H87" s="45">
        <v>0</v>
      </c>
      <c r="I87" s="45">
        <v>0</v>
      </c>
      <c r="J87" s="60"/>
      <c r="K87" s="33">
        <v>129812.82051282052</v>
      </c>
      <c r="L87" s="44">
        <v>129812.82051282052</v>
      </c>
      <c r="M87" s="44">
        <v>0</v>
      </c>
      <c r="N87" s="43">
        <v>0</v>
      </c>
      <c r="O87" s="60"/>
      <c r="P87" s="51">
        <v>1571.614929114113</v>
      </c>
      <c r="Q87" s="45">
        <v>1571.6149291141128</v>
      </c>
      <c r="R87" s="45">
        <v>0</v>
      </c>
      <c r="S87" s="45">
        <v>-1.1102230246251565E-14</v>
      </c>
    </row>
    <row r="88" spans="1:19" x14ac:dyDescent="0.25">
      <c r="A88" s="3" t="s">
        <v>65</v>
      </c>
      <c r="B88" s="32">
        <v>260</v>
      </c>
      <c r="C88" s="40">
        <v>236</v>
      </c>
      <c r="D88" s="40">
        <v>-24</v>
      </c>
      <c r="E88" s="60"/>
      <c r="F88" s="48">
        <v>86.688994892584901</v>
      </c>
      <c r="G88" s="41">
        <v>88.394221868677988</v>
      </c>
      <c r="H88" s="41">
        <v>1.7052269760930869</v>
      </c>
      <c r="I88" s="41">
        <v>1.9670628067680385</v>
      </c>
      <c r="J88" s="60"/>
      <c r="K88" s="32">
        <v>317558.26923076925</v>
      </c>
      <c r="L88" s="40">
        <v>350891.31355932204</v>
      </c>
      <c r="M88" s="40">
        <v>33333.044328552787</v>
      </c>
      <c r="N88" s="39">
        <v>10.496670236078698</v>
      </c>
      <c r="O88" s="60"/>
      <c r="P88" s="48">
        <v>3626.804281128881</v>
      </c>
      <c r="Q88" s="41">
        <v>3984.0435541229908</v>
      </c>
      <c r="R88" s="41">
        <v>357.2392729941098</v>
      </c>
      <c r="S88" s="41">
        <v>9.8499738420655838</v>
      </c>
    </row>
    <row r="89" spans="1:19" x14ac:dyDescent="0.25">
      <c r="A89" s="30" t="s">
        <v>51</v>
      </c>
      <c r="B89" s="33">
        <v>18</v>
      </c>
      <c r="C89" s="44">
        <v>23</v>
      </c>
      <c r="D89" s="44">
        <v>5</v>
      </c>
      <c r="E89" s="60"/>
      <c r="F89" s="51">
        <v>92.431111111111107</v>
      </c>
      <c r="G89" s="45">
        <v>95.796378435950018</v>
      </c>
      <c r="H89" s="45">
        <v>3.3652673248389107</v>
      </c>
      <c r="I89" s="45">
        <v>3.6408383328785598</v>
      </c>
      <c r="J89" s="60"/>
      <c r="K89" s="33">
        <v>546944.4444444445</v>
      </c>
      <c r="L89" s="44">
        <v>522173.91304347827</v>
      </c>
      <c r="M89" s="44">
        <v>-24770.531400966225</v>
      </c>
      <c r="N89" s="43">
        <v>-4.5288935014463405</v>
      </c>
      <c r="O89" s="60"/>
      <c r="P89" s="51">
        <v>5760.8897503279004</v>
      </c>
      <c r="Q89" s="45">
        <v>5411.7748617176649</v>
      </c>
      <c r="R89" s="45">
        <v>-349.11488861023554</v>
      </c>
      <c r="S89" s="45">
        <v>-6.060086266888975</v>
      </c>
    </row>
    <row r="90" spans="1:19" x14ac:dyDescent="0.25">
      <c r="A90" s="3" t="s">
        <v>41</v>
      </c>
      <c r="B90" s="32">
        <v>31</v>
      </c>
      <c r="C90" s="40">
        <v>84</v>
      </c>
      <c r="D90" s="40">
        <v>53</v>
      </c>
      <c r="E90" s="60"/>
      <c r="F90" s="48">
        <v>84.275161290322544</v>
      </c>
      <c r="G90" s="41">
        <v>78.096432923124581</v>
      </c>
      <c r="H90" s="41">
        <v>-6.1787283671979623</v>
      </c>
      <c r="I90" s="41">
        <v>-7.3316126277262583</v>
      </c>
      <c r="J90" s="60"/>
      <c r="K90" s="32">
        <v>235225.80645161291</v>
      </c>
      <c r="L90" s="40">
        <v>210095.23809523811</v>
      </c>
      <c r="M90" s="40">
        <v>-25130.568356374803</v>
      </c>
      <c r="N90" s="39">
        <v>-10.683593239819233</v>
      </c>
      <c r="O90" s="60"/>
      <c r="P90" s="48">
        <v>2879.2896051525931</v>
      </c>
      <c r="Q90" s="41">
        <v>2746.6296540343515</v>
      </c>
      <c r="R90" s="41">
        <v>-132.65995111824168</v>
      </c>
      <c r="S90" s="41">
        <v>-4.6073847827200805</v>
      </c>
    </row>
    <row r="91" spans="1:19" x14ac:dyDescent="0.25">
      <c r="A91" s="30" t="s">
        <v>53</v>
      </c>
      <c r="B91" s="33">
        <v>3</v>
      </c>
      <c r="C91" s="44">
        <v>2</v>
      </c>
      <c r="D91" s="44">
        <v>-1</v>
      </c>
      <c r="E91" s="60"/>
      <c r="F91" s="51">
        <v>84.697666666666677</v>
      </c>
      <c r="G91" s="45">
        <v>92.546500000000009</v>
      </c>
      <c r="H91" s="45">
        <v>7.8488333333333316</v>
      </c>
      <c r="I91" s="45">
        <v>9.2668825981038427</v>
      </c>
      <c r="J91" s="60"/>
      <c r="K91" s="33">
        <v>256333.33333333334</v>
      </c>
      <c r="L91" s="44">
        <v>327000</v>
      </c>
      <c r="M91" s="44">
        <v>70666.666666666657</v>
      </c>
      <c r="N91" s="43">
        <v>27.568270481144342</v>
      </c>
      <c r="O91" s="60"/>
      <c r="P91" s="51">
        <v>2911.1179599270326</v>
      </c>
      <c r="Q91" s="45">
        <v>3533.3436065572155</v>
      </c>
      <c r="R91" s="45">
        <v>622.22564663018284</v>
      </c>
      <c r="S91" s="45">
        <v>21.374113148124675</v>
      </c>
    </row>
    <row r="92" spans="1:19" x14ac:dyDescent="0.25">
      <c r="A92" s="3" t="s">
        <v>54</v>
      </c>
      <c r="B92" s="32">
        <v>133</v>
      </c>
      <c r="C92" s="40">
        <v>139</v>
      </c>
      <c r="D92" s="40">
        <v>6</v>
      </c>
      <c r="E92" s="60"/>
      <c r="F92" s="48">
        <v>71.58301419088265</v>
      </c>
      <c r="G92" s="41">
        <v>74.439136770080523</v>
      </c>
      <c r="H92" s="41">
        <v>2.8561225791978728</v>
      </c>
      <c r="I92" s="41">
        <v>3.9899445580508175</v>
      </c>
      <c r="J92" s="60"/>
      <c r="K92" s="32">
        <v>269842.10526315792</v>
      </c>
      <c r="L92" s="40">
        <v>290417.26618705038</v>
      </c>
      <c r="M92" s="40">
        <v>20575.160923892458</v>
      </c>
      <c r="N92" s="39">
        <v>7.6248889712103862</v>
      </c>
      <c r="O92" s="60"/>
      <c r="P92" s="48">
        <v>3735.3451671903149</v>
      </c>
      <c r="Q92" s="41">
        <v>3818.9280279999634</v>
      </c>
      <c r="R92" s="41">
        <v>83.582860809648537</v>
      </c>
      <c r="S92" s="41">
        <v>2.2376208106229312</v>
      </c>
    </row>
    <row r="93" spans="1:19" x14ac:dyDescent="0.25">
      <c r="A93" s="30" t="s">
        <v>62</v>
      </c>
      <c r="B93" s="33">
        <v>27</v>
      </c>
      <c r="C93" s="44">
        <v>27</v>
      </c>
      <c r="D93" s="44">
        <v>0</v>
      </c>
      <c r="E93" s="60"/>
      <c r="F93" s="51">
        <v>127.24214214214209</v>
      </c>
      <c r="G93" s="45">
        <v>127.24214214214213</v>
      </c>
      <c r="H93" s="45">
        <v>0</v>
      </c>
      <c r="I93" s="45">
        <v>4.4408920985006262E-14</v>
      </c>
      <c r="J93" s="60"/>
      <c r="K93" s="33">
        <v>444791.66666666669</v>
      </c>
      <c r="L93" s="44">
        <v>444791.66666666669</v>
      </c>
      <c r="M93" s="44">
        <v>0</v>
      </c>
      <c r="N93" s="43">
        <v>0</v>
      </c>
      <c r="O93" s="60"/>
      <c r="P93" s="51">
        <v>3517.0988763513665</v>
      </c>
      <c r="Q93" s="45">
        <v>3517.098876351366</v>
      </c>
      <c r="R93" s="45">
        <v>0</v>
      </c>
      <c r="S93" s="45">
        <v>-1.1102230246251565E-14</v>
      </c>
    </row>
    <row r="94" spans="1:19" x14ac:dyDescent="0.25">
      <c r="A94" s="3" t="s">
        <v>63</v>
      </c>
      <c r="B94" s="32"/>
      <c r="C94" s="40"/>
      <c r="D94" s="40"/>
      <c r="E94" s="60"/>
      <c r="F94" s="48"/>
      <c r="G94" s="41"/>
      <c r="H94" s="41"/>
      <c r="I94" s="41"/>
      <c r="J94" s="60"/>
      <c r="K94" s="32"/>
      <c r="L94" s="40"/>
      <c r="M94" s="40"/>
      <c r="N94" s="39"/>
      <c r="O94" s="60"/>
      <c r="P94" s="48"/>
      <c r="Q94" s="41"/>
      <c r="R94" s="41"/>
      <c r="S94" s="41"/>
    </row>
    <row r="95" spans="1:19" x14ac:dyDescent="0.25">
      <c r="A95" s="30" t="s">
        <v>60</v>
      </c>
      <c r="B95" s="33">
        <v>19</v>
      </c>
      <c r="C95" s="44">
        <v>19</v>
      </c>
      <c r="D95" s="44">
        <v>0</v>
      </c>
      <c r="E95" s="60"/>
      <c r="F95" s="51">
        <v>67.471261261261262</v>
      </c>
      <c r="G95" s="45">
        <v>67.471261261261262</v>
      </c>
      <c r="H95" s="45">
        <v>0</v>
      </c>
      <c r="I95" s="45">
        <v>0</v>
      </c>
      <c r="J95" s="60"/>
      <c r="K95" s="33">
        <v>427894.73684210528</v>
      </c>
      <c r="L95" s="44">
        <v>427894.73684210528</v>
      </c>
      <c r="M95" s="44">
        <v>0</v>
      </c>
      <c r="N95" s="43">
        <v>0</v>
      </c>
      <c r="O95" s="60"/>
      <c r="P95" s="51">
        <v>6397.8992318553373</v>
      </c>
      <c r="Q95" s="45">
        <v>6397.8992318553373</v>
      </c>
      <c r="R95" s="45">
        <v>0</v>
      </c>
      <c r="S95" s="45">
        <v>0</v>
      </c>
    </row>
    <row r="96" spans="1:19" x14ac:dyDescent="0.25">
      <c r="A96" s="3" t="s">
        <v>66</v>
      </c>
      <c r="B96" s="32">
        <v>10</v>
      </c>
      <c r="C96" s="40">
        <v>8</v>
      </c>
      <c r="D96" s="40">
        <v>-2</v>
      </c>
      <c r="E96" s="60"/>
      <c r="F96" s="48">
        <v>100.98797483984468</v>
      </c>
      <c r="G96" s="41">
        <v>105.45371854980586</v>
      </c>
      <c r="H96" s="41">
        <v>4.4657437099611741</v>
      </c>
      <c r="I96" s="41">
        <v>4.4220549199479819</v>
      </c>
      <c r="J96" s="60"/>
      <c r="K96" s="32">
        <v>293600</v>
      </c>
      <c r="L96" s="40">
        <v>300000</v>
      </c>
      <c r="M96" s="40">
        <v>6400</v>
      </c>
      <c r="N96" s="39">
        <v>2.1798365122615904</v>
      </c>
      <c r="O96" s="60"/>
      <c r="P96" s="48">
        <v>2957.2482426849929</v>
      </c>
      <c r="Q96" s="41">
        <v>2882.192815280745</v>
      </c>
      <c r="R96" s="41">
        <v>-75.055427404247894</v>
      </c>
      <c r="S96" s="41">
        <v>-2.538015791873538</v>
      </c>
    </row>
    <row r="97" spans="1:19" x14ac:dyDescent="0.25">
      <c r="A97" s="30" t="s">
        <v>55</v>
      </c>
      <c r="B97" s="33"/>
      <c r="C97" s="44"/>
      <c r="D97" s="44"/>
      <c r="E97" s="60"/>
      <c r="F97" s="51"/>
      <c r="G97" s="45"/>
      <c r="H97" s="45"/>
      <c r="I97" s="45"/>
      <c r="J97" s="60"/>
      <c r="K97" s="33"/>
      <c r="L97" s="44"/>
      <c r="M97" s="44"/>
      <c r="N97" s="43"/>
      <c r="O97" s="60"/>
      <c r="P97" s="51"/>
      <c r="Q97" s="45"/>
      <c r="R97" s="45"/>
      <c r="S97" s="45"/>
    </row>
    <row r="98" spans="1:19" x14ac:dyDescent="0.25">
      <c r="A98" s="3" t="s">
        <v>67</v>
      </c>
      <c r="B98" s="32"/>
      <c r="C98" s="40"/>
      <c r="D98" s="40"/>
      <c r="E98" s="60"/>
      <c r="F98" s="48"/>
      <c r="G98" s="41"/>
      <c r="H98" s="41"/>
      <c r="I98" s="41"/>
      <c r="J98" s="60"/>
      <c r="K98" s="32"/>
      <c r="L98" s="40"/>
      <c r="M98" s="40"/>
      <c r="N98" s="39"/>
      <c r="O98" s="60"/>
      <c r="P98" s="48"/>
      <c r="Q98" s="41"/>
      <c r="R98" s="41"/>
      <c r="S98" s="41"/>
    </row>
    <row r="99" spans="1:19" x14ac:dyDescent="0.25">
      <c r="A99" s="30" t="s">
        <v>61</v>
      </c>
      <c r="B99" s="33">
        <v>17</v>
      </c>
      <c r="C99" s="44">
        <v>17</v>
      </c>
      <c r="D99" s="44">
        <v>0</v>
      </c>
      <c r="E99" s="60"/>
      <c r="F99" s="51">
        <v>83.505564387917332</v>
      </c>
      <c r="G99" s="45">
        <v>83.505564387917332</v>
      </c>
      <c r="H99" s="45">
        <v>0</v>
      </c>
      <c r="I99" s="45">
        <v>0</v>
      </c>
      <c r="J99" s="60"/>
      <c r="K99" s="33">
        <v>204000</v>
      </c>
      <c r="L99" s="44">
        <v>204000</v>
      </c>
      <c r="M99" s="44">
        <v>0</v>
      </c>
      <c r="N99" s="43">
        <v>0</v>
      </c>
      <c r="O99" s="60"/>
      <c r="P99" s="51">
        <v>2518.4255082496875</v>
      </c>
      <c r="Q99" s="45">
        <v>2518.4255082496875</v>
      </c>
      <c r="R99" s="45">
        <v>0</v>
      </c>
      <c r="S99" s="45">
        <v>0</v>
      </c>
    </row>
    <row r="100" spans="1:19" x14ac:dyDescent="0.25">
      <c r="A100" s="29" t="s">
        <v>250</v>
      </c>
      <c r="B100" s="36">
        <v>317</v>
      </c>
      <c r="C100" s="36">
        <v>216</v>
      </c>
      <c r="D100" s="36">
        <v>-101</v>
      </c>
      <c r="E100" s="60"/>
      <c r="F100" s="37">
        <v>86.49513120511098</v>
      </c>
      <c r="G100" s="37">
        <v>87.226830373572412</v>
      </c>
      <c r="H100" s="37">
        <v>0.73169916846143224</v>
      </c>
      <c r="I100" s="37">
        <v>0.8459426077131571</v>
      </c>
      <c r="J100" s="60"/>
      <c r="K100" s="36">
        <v>210298.52050473186</v>
      </c>
      <c r="L100" s="36">
        <v>204893.51851851851</v>
      </c>
      <c r="M100" s="36">
        <v>-5405.0019862133486</v>
      </c>
      <c r="N100" s="65">
        <v>-2.5701569241861288</v>
      </c>
      <c r="O100" s="60"/>
      <c r="P100" s="37">
        <v>2351.1930852594114</v>
      </c>
      <c r="Q100" s="37">
        <v>2225.457835546094</v>
      </c>
      <c r="R100" s="37">
        <v>-125.73524971331744</v>
      </c>
      <c r="S100" s="37">
        <v>-5.3477211421555708</v>
      </c>
    </row>
    <row r="101" spans="1:19" x14ac:dyDescent="0.25">
      <c r="A101" s="3" t="s">
        <v>68</v>
      </c>
      <c r="B101" s="32"/>
      <c r="C101" s="40"/>
      <c r="D101" s="40"/>
      <c r="E101" s="60"/>
      <c r="F101" s="48"/>
      <c r="G101" s="41"/>
      <c r="H101" s="41"/>
      <c r="I101" s="41"/>
      <c r="J101" s="60"/>
      <c r="K101" s="32"/>
      <c r="L101" s="40"/>
      <c r="M101" s="40"/>
      <c r="N101" s="39"/>
      <c r="O101" s="60"/>
      <c r="P101" s="48"/>
      <c r="Q101" s="41"/>
      <c r="R101" s="41"/>
      <c r="S101" s="41"/>
    </row>
    <row r="102" spans="1:19" x14ac:dyDescent="0.25">
      <c r="A102" s="30" t="s">
        <v>69</v>
      </c>
      <c r="B102" s="33"/>
      <c r="C102" s="44"/>
      <c r="D102" s="44"/>
      <c r="E102" s="60"/>
      <c r="F102" s="51"/>
      <c r="G102" s="45"/>
      <c r="H102" s="45"/>
      <c r="I102" s="45"/>
      <c r="J102" s="60"/>
      <c r="K102" s="33"/>
      <c r="L102" s="44"/>
      <c r="M102" s="44"/>
      <c r="N102" s="43"/>
      <c r="O102" s="60"/>
      <c r="P102" s="51"/>
      <c r="Q102" s="45"/>
      <c r="R102" s="45"/>
      <c r="S102" s="45"/>
    </row>
    <row r="103" spans="1:19" x14ac:dyDescent="0.25">
      <c r="A103" s="3" t="s">
        <v>70</v>
      </c>
      <c r="B103" s="32">
        <v>236</v>
      </c>
      <c r="C103" s="40">
        <v>153</v>
      </c>
      <c r="D103" s="40">
        <v>-83</v>
      </c>
      <c r="E103" s="60"/>
      <c r="F103" s="48">
        <v>82.107896823645405</v>
      </c>
      <c r="G103" s="41">
        <v>82.308852687523739</v>
      </c>
      <c r="H103" s="41">
        <v>0.20095586387833464</v>
      </c>
      <c r="I103" s="41">
        <v>0.24474608612854443</v>
      </c>
      <c r="J103" s="60"/>
      <c r="K103" s="32">
        <v>197825.52966101695</v>
      </c>
      <c r="L103" s="40">
        <v>198855.55555555556</v>
      </c>
      <c r="M103" s="40">
        <v>1030.0258945386158</v>
      </c>
      <c r="N103" s="39">
        <v>0.52067389699581579</v>
      </c>
      <c r="O103" s="60"/>
      <c r="P103" s="48">
        <v>2341.2499029335754</v>
      </c>
      <c r="Q103" s="41">
        <v>2291.0878534162812</v>
      </c>
      <c r="R103" s="41">
        <v>-50.162049517294236</v>
      </c>
      <c r="S103" s="41">
        <v>-2.142532903234351</v>
      </c>
    </row>
    <row r="104" spans="1:19" x14ac:dyDescent="0.25">
      <c r="A104" s="30" t="s">
        <v>71</v>
      </c>
      <c r="B104" s="33">
        <v>16</v>
      </c>
      <c r="C104" s="44">
        <v>13</v>
      </c>
      <c r="D104" s="44">
        <v>-3</v>
      </c>
      <c r="E104" s="60"/>
      <c r="F104" s="51">
        <v>87.59375</v>
      </c>
      <c r="G104" s="45">
        <v>91.740769230769217</v>
      </c>
      <c r="H104" s="45">
        <v>4.1470192307692173</v>
      </c>
      <c r="I104" s="45">
        <v>4.7343780015916881</v>
      </c>
      <c r="J104" s="60"/>
      <c r="K104" s="33">
        <v>232487.5</v>
      </c>
      <c r="L104" s="44">
        <v>268076.92307692306</v>
      </c>
      <c r="M104" s="44">
        <v>35589.423076923063</v>
      </c>
      <c r="N104" s="43">
        <v>15.308101758986204</v>
      </c>
      <c r="O104" s="60"/>
      <c r="P104" s="51">
        <v>2528.9176878970625</v>
      </c>
      <c r="Q104" s="45">
        <v>2759.5507401471591</v>
      </c>
      <c r="R104" s="45">
        <v>230.63305225009663</v>
      </c>
      <c r="S104" s="45">
        <v>9.1198323043041096</v>
      </c>
    </row>
    <row r="105" spans="1:19" x14ac:dyDescent="0.25">
      <c r="A105" s="3" t="s">
        <v>73</v>
      </c>
      <c r="B105" s="32">
        <v>12</v>
      </c>
      <c r="C105" s="40">
        <v>12</v>
      </c>
      <c r="D105" s="40">
        <v>0</v>
      </c>
      <c r="E105" s="60"/>
      <c r="F105" s="48">
        <v>105.34923026777533</v>
      </c>
      <c r="G105" s="41">
        <v>105.34923026777533</v>
      </c>
      <c r="H105" s="41">
        <v>0</v>
      </c>
      <c r="I105" s="41">
        <v>0</v>
      </c>
      <c r="J105" s="60"/>
      <c r="K105" s="32">
        <v>235000</v>
      </c>
      <c r="L105" s="40">
        <v>235000</v>
      </c>
      <c r="M105" s="40">
        <v>0</v>
      </c>
      <c r="N105" s="39">
        <v>0</v>
      </c>
      <c r="O105" s="60"/>
      <c r="P105" s="48">
        <v>2270.8440247095709</v>
      </c>
      <c r="Q105" s="41">
        <v>2270.8440247095709</v>
      </c>
      <c r="R105" s="41">
        <v>0</v>
      </c>
      <c r="S105" s="41">
        <v>0</v>
      </c>
    </row>
    <row r="106" spans="1:19" x14ac:dyDescent="0.25">
      <c r="A106" s="30" t="s">
        <v>74</v>
      </c>
      <c r="B106" s="33"/>
      <c r="C106" s="44"/>
      <c r="D106" s="44"/>
      <c r="E106" s="60"/>
      <c r="F106" s="51"/>
      <c r="G106" s="45"/>
      <c r="H106" s="45"/>
      <c r="I106" s="45"/>
      <c r="J106" s="60"/>
      <c r="K106" s="33"/>
      <c r="L106" s="44"/>
      <c r="M106" s="44"/>
      <c r="N106" s="43"/>
      <c r="O106" s="60"/>
      <c r="P106" s="51"/>
      <c r="Q106" s="45"/>
      <c r="R106" s="45"/>
      <c r="S106" s="45"/>
    </row>
    <row r="107" spans="1:19" x14ac:dyDescent="0.25">
      <c r="A107" s="3" t="s">
        <v>72</v>
      </c>
      <c r="B107" s="32">
        <v>16</v>
      </c>
      <c r="C107" s="40">
        <v>28</v>
      </c>
      <c r="D107" s="40">
        <v>12</v>
      </c>
      <c r="E107" s="60"/>
      <c r="F107" s="48">
        <v>80.608108108108112</v>
      </c>
      <c r="G107" s="41">
        <v>86.082778674474227</v>
      </c>
      <c r="H107" s="41">
        <v>5.4746705663661146</v>
      </c>
      <c r="I107" s="41">
        <v>6.791712018626872</v>
      </c>
      <c r="J107" s="60"/>
      <c r="K107" s="32">
        <v>101912.5</v>
      </c>
      <c r="L107" s="40">
        <v>116325</v>
      </c>
      <c r="M107" s="40">
        <v>14412.5</v>
      </c>
      <c r="N107" s="39">
        <v>14.142033607261141</v>
      </c>
      <c r="O107" s="60"/>
      <c r="P107" s="48">
        <v>1259.1365972363872</v>
      </c>
      <c r="Q107" s="41">
        <v>1427.4531817229599</v>
      </c>
      <c r="R107" s="41">
        <v>168.31658448657276</v>
      </c>
      <c r="S107" s="41">
        <v>13.367619117417595</v>
      </c>
    </row>
    <row r="108" spans="1:19" x14ac:dyDescent="0.25">
      <c r="A108" s="30" t="s">
        <v>75</v>
      </c>
      <c r="B108" s="33">
        <v>6</v>
      </c>
      <c r="C108" s="44">
        <v>4</v>
      </c>
      <c r="D108" s="44">
        <v>-2</v>
      </c>
      <c r="E108" s="60"/>
      <c r="F108" s="51">
        <v>98.151834625322991</v>
      </c>
      <c r="G108" s="45">
        <v>106.00775193798449</v>
      </c>
      <c r="H108" s="45">
        <v>7.8559173126615036</v>
      </c>
      <c r="I108" s="45">
        <v>8.0038415406600052</v>
      </c>
      <c r="J108" s="60"/>
      <c r="K108" s="33">
        <v>96151</v>
      </c>
      <c r="L108" s="44">
        <v>65000</v>
      </c>
      <c r="M108" s="44">
        <v>-31151</v>
      </c>
      <c r="N108" s="43">
        <v>-32.397998980769827</v>
      </c>
      <c r="O108" s="60"/>
      <c r="P108" s="51">
        <v>1252.1525290045174</v>
      </c>
      <c r="Q108" s="45">
        <v>613.31025135024288</v>
      </c>
      <c r="R108" s="45">
        <v>-638.84227765427454</v>
      </c>
      <c r="S108" s="45">
        <v>-51.019525405755886</v>
      </c>
    </row>
    <row r="109" spans="1:19" x14ac:dyDescent="0.25">
      <c r="A109" s="3" t="s">
        <v>76</v>
      </c>
      <c r="B109" s="32">
        <v>31</v>
      </c>
      <c r="C109" s="40">
        <v>6</v>
      </c>
      <c r="D109" s="40">
        <v>-25</v>
      </c>
      <c r="E109" s="60"/>
      <c r="F109" s="48">
        <v>112.81165938531878</v>
      </c>
      <c r="G109" s="41">
        <v>159.42855427499998</v>
      </c>
      <c r="H109" s="41">
        <v>46.616894889681205</v>
      </c>
      <c r="I109" s="41">
        <v>41.322763217635902</v>
      </c>
      <c r="J109" s="60"/>
      <c r="K109" s="32">
        <v>362274.19354838709</v>
      </c>
      <c r="L109" s="40">
        <v>668333.33333333337</v>
      </c>
      <c r="M109" s="40">
        <v>306059.13978494628</v>
      </c>
      <c r="N109" s="39">
        <v>84.482733033554467</v>
      </c>
      <c r="O109" s="60"/>
      <c r="P109" s="48">
        <v>3142.6231903945827</v>
      </c>
      <c r="Q109" s="41">
        <v>4102.7054821988959</v>
      </c>
      <c r="R109" s="41">
        <v>960.08229180431317</v>
      </c>
      <c r="S109" s="41">
        <v>30.550347071160221</v>
      </c>
    </row>
    <row r="110" spans="1:19" x14ac:dyDescent="0.25">
      <c r="A110" s="29" t="s">
        <v>251</v>
      </c>
      <c r="B110" s="36">
        <v>692</v>
      </c>
      <c r="C110" s="36">
        <v>686</v>
      </c>
      <c r="D110" s="36">
        <v>-6</v>
      </c>
      <c r="E110" s="60"/>
      <c r="F110" s="37">
        <v>85.260113799786822</v>
      </c>
      <c r="G110" s="37">
        <v>82.052543117842703</v>
      </c>
      <c r="H110" s="37">
        <v>-3.2075706819441194</v>
      </c>
      <c r="I110" s="37">
        <v>-3.7620999304274205</v>
      </c>
      <c r="J110" s="60"/>
      <c r="K110" s="36">
        <v>244164.32947976878</v>
      </c>
      <c r="L110" s="36">
        <v>245530.16180758018</v>
      </c>
      <c r="M110" s="36">
        <v>1365.8323278113967</v>
      </c>
      <c r="N110" s="65">
        <v>0.55939060825203057</v>
      </c>
      <c r="O110" s="60"/>
      <c r="P110" s="37">
        <v>2957.9236001769577</v>
      </c>
      <c r="Q110" s="37">
        <v>3013.4030057828982</v>
      </c>
      <c r="R110" s="37">
        <v>55.479405605940428</v>
      </c>
      <c r="S110" s="37">
        <v>1.8756199653913175</v>
      </c>
    </row>
    <row r="111" spans="1:19" x14ac:dyDescent="0.25">
      <c r="A111" s="3" t="s">
        <v>85</v>
      </c>
      <c r="B111" s="32">
        <v>27</v>
      </c>
      <c r="C111" s="40">
        <v>12</v>
      </c>
      <c r="D111" s="40">
        <v>-15</v>
      </c>
      <c r="E111" s="60"/>
      <c r="F111" s="48">
        <v>199.17334780012541</v>
      </c>
      <c r="G111" s="41">
        <v>239.16666666666666</v>
      </c>
      <c r="H111" s="41">
        <v>39.993318866541244</v>
      </c>
      <c r="I111" s="41">
        <v>20.079653883548399</v>
      </c>
      <c r="J111" s="60"/>
      <c r="K111" s="32">
        <v>274348.14814814815</v>
      </c>
      <c r="L111" s="40">
        <v>320000</v>
      </c>
      <c r="M111" s="40">
        <v>45651.851851851854</v>
      </c>
      <c r="N111" s="39">
        <v>16.640116640116641</v>
      </c>
      <c r="O111" s="60"/>
      <c r="P111" s="48">
        <v>1374.3202974826179</v>
      </c>
      <c r="Q111" s="41">
        <v>1339.8373983739834</v>
      </c>
      <c r="R111" s="41">
        <v>-34.482899108634456</v>
      </c>
      <c r="S111" s="41">
        <v>-2.5090875228866105</v>
      </c>
    </row>
    <row r="112" spans="1:19" x14ac:dyDescent="0.25">
      <c r="A112" s="30" t="s">
        <v>82</v>
      </c>
      <c r="B112" s="33">
        <v>157</v>
      </c>
      <c r="C112" s="44">
        <v>143</v>
      </c>
      <c r="D112" s="44">
        <v>-14</v>
      </c>
      <c r="E112" s="60"/>
      <c r="F112" s="51">
        <v>69.610906353888183</v>
      </c>
      <c r="G112" s="45">
        <v>70.198687395527557</v>
      </c>
      <c r="H112" s="45">
        <v>0.58778104163937428</v>
      </c>
      <c r="I112" s="45">
        <v>0.84438067599810207</v>
      </c>
      <c r="J112" s="60"/>
      <c r="K112" s="33">
        <v>226414.01273885349</v>
      </c>
      <c r="L112" s="44">
        <v>221609.7902097902</v>
      </c>
      <c r="M112" s="44">
        <v>-4804.2225290632923</v>
      </c>
      <c r="N112" s="43">
        <v>-2.1218750866822456</v>
      </c>
      <c r="O112" s="60"/>
      <c r="P112" s="51">
        <v>3225.9358294054323</v>
      </c>
      <c r="Q112" s="45">
        <v>3123.648673498586</v>
      </c>
      <c r="R112" s="45">
        <v>-102.28715590684624</v>
      </c>
      <c r="S112" s="45">
        <v>-3.1707746624860422</v>
      </c>
    </row>
    <row r="113" spans="1:19" s="34" customFormat="1" x14ac:dyDescent="0.25">
      <c r="A113" s="3" t="s">
        <v>77</v>
      </c>
      <c r="B113" s="32">
        <v>100</v>
      </c>
      <c r="C113" s="40">
        <v>132</v>
      </c>
      <c r="D113" s="40">
        <v>32</v>
      </c>
      <c r="E113" s="60"/>
      <c r="F113" s="48">
        <v>70.824519346015293</v>
      </c>
      <c r="G113" s="41">
        <v>77.999408595466122</v>
      </c>
      <c r="H113" s="41">
        <v>7.1748892494508283</v>
      </c>
      <c r="I113" s="41">
        <v>10.13051597907455</v>
      </c>
      <c r="J113" s="60"/>
      <c r="K113" s="32">
        <v>278127</v>
      </c>
      <c r="L113" s="40">
        <v>327217.42424242425</v>
      </c>
      <c r="M113" s="40">
        <v>49090.424242424255</v>
      </c>
      <c r="N113" s="39">
        <v>17.650362691297229</v>
      </c>
      <c r="O113" s="60"/>
      <c r="P113" s="48">
        <v>3982.5270524430985</v>
      </c>
      <c r="Q113" s="41">
        <v>4182.512078293712</v>
      </c>
      <c r="R113" s="41">
        <v>199.98502585061351</v>
      </c>
      <c r="S113" s="41">
        <v>5.021561014329623</v>
      </c>
    </row>
    <row r="114" spans="1:19" s="34" customFormat="1" x14ac:dyDescent="0.25">
      <c r="A114" s="30" t="s">
        <v>83</v>
      </c>
      <c r="B114" s="33">
        <v>20</v>
      </c>
      <c r="C114" s="44">
        <v>25</v>
      </c>
      <c r="D114" s="44">
        <v>5</v>
      </c>
      <c r="E114" s="60"/>
      <c r="F114" s="51">
        <v>135.14754499999998</v>
      </c>
      <c r="G114" s="45">
        <v>121.99803599999996</v>
      </c>
      <c r="H114" s="45">
        <v>-13.149509000000023</v>
      </c>
      <c r="I114" s="45">
        <v>-9.7297431484974606</v>
      </c>
      <c r="J114" s="60"/>
      <c r="K114" s="33">
        <v>377973.5</v>
      </c>
      <c r="L114" s="44">
        <v>349964.79999999999</v>
      </c>
      <c r="M114" s="44">
        <v>-28008.700000000012</v>
      </c>
      <c r="N114" s="43">
        <v>-7.4102284948547981</v>
      </c>
      <c r="O114" s="60"/>
      <c r="P114" s="51">
        <v>2859.8519326165015</v>
      </c>
      <c r="Q114" s="45">
        <v>2999.62803491148</v>
      </c>
      <c r="R114" s="45">
        <v>139.7761022949785</v>
      </c>
      <c r="S114" s="45">
        <v>4.8875293402723896</v>
      </c>
    </row>
    <row r="115" spans="1:19" s="34" customFormat="1" x14ac:dyDescent="0.25">
      <c r="A115" s="3" t="s">
        <v>86</v>
      </c>
      <c r="B115" s="32">
        <v>8</v>
      </c>
      <c r="C115" s="40">
        <v>8</v>
      </c>
      <c r="D115" s="40">
        <v>0</v>
      </c>
      <c r="E115" s="60"/>
      <c r="F115" s="48">
        <v>67.761875000000003</v>
      </c>
      <c r="G115" s="41">
        <v>67.761875000000003</v>
      </c>
      <c r="H115" s="41">
        <v>0</v>
      </c>
      <c r="I115" s="41">
        <v>0</v>
      </c>
      <c r="J115" s="60"/>
      <c r="K115" s="32">
        <v>68225</v>
      </c>
      <c r="L115" s="40">
        <v>68225</v>
      </c>
      <c r="M115" s="40">
        <v>0</v>
      </c>
      <c r="N115" s="39">
        <v>0</v>
      </c>
      <c r="O115" s="60"/>
      <c r="P115" s="48">
        <v>1029.4995190228535</v>
      </c>
      <c r="Q115" s="41">
        <v>1029.4995190228535</v>
      </c>
      <c r="R115" s="41">
        <v>0</v>
      </c>
      <c r="S115" s="41">
        <v>0</v>
      </c>
    </row>
    <row r="116" spans="1:19" s="34" customFormat="1" x14ac:dyDescent="0.25">
      <c r="A116" s="30" t="s">
        <v>78</v>
      </c>
      <c r="B116" s="33">
        <v>3</v>
      </c>
      <c r="C116" s="44">
        <v>2</v>
      </c>
      <c r="D116" s="44">
        <v>-1</v>
      </c>
      <c r="E116" s="60"/>
      <c r="F116" s="51">
        <v>87.684895254281102</v>
      </c>
      <c r="G116" s="45">
        <v>49.748273113979771</v>
      </c>
      <c r="H116" s="45">
        <v>-37.936622140301331</v>
      </c>
      <c r="I116" s="45">
        <v>-43.264717406900388</v>
      </c>
      <c r="J116" s="60"/>
      <c r="K116" s="33">
        <v>149000</v>
      </c>
      <c r="L116" s="44">
        <v>115000</v>
      </c>
      <c r="M116" s="44">
        <v>-34000</v>
      </c>
      <c r="N116" s="43">
        <v>-22.818791946308725</v>
      </c>
      <c r="O116" s="60"/>
      <c r="P116" s="51">
        <v>1983.3404670285199</v>
      </c>
      <c r="Q116" s="45">
        <v>2311.6380288521782</v>
      </c>
      <c r="R116" s="45">
        <v>328.29756182365827</v>
      </c>
      <c r="S116" s="45">
        <v>16.552758705897851</v>
      </c>
    </row>
    <row r="117" spans="1:19" s="34" customFormat="1" x14ac:dyDescent="0.25">
      <c r="A117" s="3" t="s">
        <v>87</v>
      </c>
      <c r="B117" s="32">
        <v>4</v>
      </c>
      <c r="C117" s="40">
        <v>4</v>
      </c>
      <c r="D117" s="40">
        <v>0</v>
      </c>
      <c r="E117" s="60"/>
      <c r="F117" s="48">
        <v>66.825500000000005</v>
      </c>
      <c r="G117" s="41">
        <v>149.41999999999999</v>
      </c>
      <c r="H117" s="41">
        <v>82.594499999999982</v>
      </c>
      <c r="I117" s="41">
        <v>123.59727948163494</v>
      </c>
      <c r="J117" s="60"/>
      <c r="K117" s="32">
        <v>62300</v>
      </c>
      <c r="L117" s="40">
        <v>193300</v>
      </c>
      <c r="M117" s="40">
        <v>131000</v>
      </c>
      <c r="N117" s="39">
        <v>210.27287319422152</v>
      </c>
      <c r="O117" s="60"/>
      <c r="P117" s="48">
        <v>950.68749617262324</v>
      </c>
      <c r="Q117" s="41">
        <v>1293.6688528978718</v>
      </c>
      <c r="R117" s="41">
        <v>342.98135672524859</v>
      </c>
      <c r="S117" s="41">
        <v>36.077192358799159</v>
      </c>
    </row>
    <row r="118" spans="1:19" s="34" customFormat="1" x14ac:dyDescent="0.25">
      <c r="A118" s="30" t="s">
        <v>210</v>
      </c>
      <c r="B118" s="33">
        <v>13</v>
      </c>
      <c r="C118" s="44">
        <v>6</v>
      </c>
      <c r="D118" s="44">
        <v>-7</v>
      </c>
      <c r="E118" s="60"/>
      <c r="F118" s="51">
        <v>61.703372141372157</v>
      </c>
      <c r="G118" s="45">
        <v>55.47405537128828</v>
      </c>
      <c r="H118" s="45">
        <v>-6.2293167700838765</v>
      </c>
      <c r="I118" s="45">
        <v>-10.095585628304937</v>
      </c>
      <c r="J118" s="60"/>
      <c r="K118" s="33">
        <v>103473.07692307692</v>
      </c>
      <c r="L118" s="44">
        <v>140658.33333333334</v>
      </c>
      <c r="M118" s="44">
        <v>37185.256410256421</v>
      </c>
      <c r="N118" s="43">
        <v>35.937132166177264</v>
      </c>
      <c r="O118" s="60"/>
      <c r="P118" s="51">
        <v>1771.9589913633013</v>
      </c>
      <c r="Q118" s="45">
        <v>2566.7694016753512</v>
      </c>
      <c r="R118" s="45">
        <v>794.81041031204995</v>
      </c>
      <c r="S118" s="45">
        <v>44.854898684790825</v>
      </c>
    </row>
    <row r="119" spans="1:19" s="34" customFormat="1" x14ac:dyDescent="0.25">
      <c r="A119" s="3" t="s">
        <v>89</v>
      </c>
      <c r="B119" s="32">
        <v>39</v>
      </c>
      <c r="C119" s="40">
        <v>39</v>
      </c>
      <c r="D119" s="40">
        <v>0</v>
      </c>
      <c r="E119" s="60"/>
      <c r="F119" s="48">
        <v>97.585236544236537</v>
      </c>
      <c r="G119" s="41">
        <v>92.011133980133962</v>
      </c>
      <c r="H119" s="41">
        <v>-5.5741025641025743</v>
      </c>
      <c r="I119" s="41">
        <v>-5.7120346903865578</v>
      </c>
      <c r="J119" s="60"/>
      <c r="K119" s="32">
        <v>216743.58974358975</v>
      </c>
      <c r="L119" s="40">
        <v>207320.51282051281</v>
      </c>
      <c r="M119" s="40">
        <v>-9423.0769230769365</v>
      </c>
      <c r="N119" s="39">
        <v>-4.3475689104459985</v>
      </c>
      <c r="O119" s="60"/>
      <c r="P119" s="48">
        <v>2304.7028337219349</v>
      </c>
      <c r="Q119" s="41">
        <v>2338.7362887072964</v>
      </c>
      <c r="R119" s="41">
        <v>34.033454985361459</v>
      </c>
      <c r="S119" s="41">
        <v>1.4766960185665257</v>
      </c>
    </row>
    <row r="120" spans="1:19" s="34" customFormat="1" x14ac:dyDescent="0.25">
      <c r="A120" s="30" t="s">
        <v>79</v>
      </c>
      <c r="B120" s="33">
        <v>84</v>
      </c>
      <c r="C120" s="44">
        <v>98</v>
      </c>
      <c r="D120" s="44">
        <v>14</v>
      </c>
      <c r="E120" s="60"/>
      <c r="F120" s="51">
        <v>82.827029761904924</v>
      </c>
      <c r="G120" s="45">
        <v>84.516159117397962</v>
      </c>
      <c r="H120" s="45">
        <v>1.6891293554930371</v>
      </c>
      <c r="I120" s="45">
        <v>2.0393455618879619</v>
      </c>
      <c r="J120" s="60"/>
      <c r="K120" s="33">
        <v>226283.57142857142</v>
      </c>
      <c r="L120" s="44">
        <v>231629.03061224491</v>
      </c>
      <c r="M120" s="44">
        <v>5345.4591836734908</v>
      </c>
      <c r="N120" s="43">
        <v>2.362283372993712</v>
      </c>
      <c r="O120" s="60"/>
      <c r="P120" s="51">
        <v>2746.8141561760085</v>
      </c>
      <c r="Q120" s="45">
        <v>2752.4722489261085</v>
      </c>
      <c r="R120" s="45">
        <v>5.6580927500999678</v>
      </c>
      <c r="S120" s="45">
        <v>0.20598746141518021</v>
      </c>
    </row>
    <row r="121" spans="1:19" s="34" customFormat="1" x14ac:dyDescent="0.25">
      <c r="A121" s="3" t="s">
        <v>90</v>
      </c>
      <c r="B121" s="32">
        <v>131</v>
      </c>
      <c r="C121" s="40">
        <v>98</v>
      </c>
      <c r="D121" s="40">
        <v>-33</v>
      </c>
      <c r="E121" s="60"/>
      <c r="F121" s="48">
        <v>84.497428093461352</v>
      </c>
      <c r="G121" s="41">
        <v>86.783398777994378</v>
      </c>
      <c r="H121" s="41">
        <v>2.2859706845330265</v>
      </c>
      <c r="I121" s="41">
        <v>2.7053730937284248</v>
      </c>
      <c r="J121" s="60"/>
      <c r="K121" s="32">
        <v>315364.88549618318</v>
      </c>
      <c r="L121" s="40">
        <v>324177.55102040817</v>
      </c>
      <c r="M121" s="40">
        <v>8812.6655242249835</v>
      </c>
      <c r="N121" s="39">
        <v>2.794434615115593</v>
      </c>
      <c r="O121" s="60"/>
      <c r="P121" s="48">
        <v>3627.7616946451608</v>
      </c>
      <c r="Q121" s="41">
        <v>3579.5684437533964</v>
      </c>
      <c r="R121" s="41">
        <v>-48.193250891764364</v>
      </c>
      <c r="S121" s="41">
        <v>-1.3284569094739851</v>
      </c>
    </row>
    <row r="122" spans="1:19" s="34" customFormat="1" x14ac:dyDescent="0.25">
      <c r="A122" s="30" t="s">
        <v>80</v>
      </c>
      <c r="B122" s="33">
        <v>8</v>
      </c>
      <c r="C122" s="44">
        <v>20</v>
      </c>
      <c r="D122" s="44">
        <v>12</v>
      </c>
      <c r="E122" s="60"/>
      <c r="F122" s="51">
        <v>59.132250000000006</v>
      </c>
      <c r="G122" s="45">
        <v>62.195900000000009</v>
      </c>
      <c r="H122" s="45">
        <v>3.0636500000000026</v>
      </c>
      <c r="I122" s="45">
        <v>5.1810137446148374</v>
      </c>
      <c r="J122" s="60"/>
      <c r="K122" s="33">
        <v>141787.5</v>
      </c>
      <c r="L122" s="44">
        <v>193600</v>
      </c>
      <c r="M122" s="44">
        <v>51812.5</v>
      </c>
      <c r="N122" s="43">
        <v>36.542360927444228</v>
      </c>
      <c r="O122" s="60"/>
      <c r="P122" s="51">
        <v>2471.3406849871772</v>
      </c>
      <c r="Q122" s="45">
        <v>3102.4201559617586</v>
      </c>
      <c r="R122" s="45">
        <v>631.07947097458145</v>
      </c>
      <c r="S122" s="45">
        <v>25.535915578464884</v>
      </c>
    </row>
    <row r="123" spans="1:19" s="34" customFormat="1" x14ac:dyDescent="0.25">
      <c r="A123" s="3" t="s">
        <v>88</v>
      </c>
      <c r="B123" s="32">
        <v>19</v>
      </c>
      <c r="C123" s="40">
        <v>15</v>
      </c>
      <c r="D123" s="40">
        <v>-4</v>
      </c>
      <c r="E123" s="60"/>
      <c r="F123" s="48">
        <v>68.070521904856335</v>
      </c>
      <c r="G123" s="41">
        <v>70.689327746151349</v>
      </c>
      <c r="H123" s="41">
        <v>2.6188058412950141</v>
      </c>
      <c r="I123" s="41">
        <v>3.8471951852453445</v>
      </c>
      <c r="J123" s="60"/>
      <c r="K123" s="32">
        <v>121161.89473684211</v>
      </c>
      <c r="L123" s="40">
        <v>138811.73333333334</v>
      </c>
      <c r="M123" s="40">
        <v>17649.83859649123</v>
      </c>
      <c r="N123" s="39">
        <v>14.567153010297385</v>
      </c>
      <c r="O123" s="60"/>
      <c r="P123" s="48">
        <v>1745.5316574509968</v>
      </c>
      <c r="Q123" s="41">
        <v>1960.5781893321744</v>
      </c>
      <c r="R123" s="41">
        <v>215.04653188117754</v>
      </c>
      <c r="S123" s="41">
        <v>12.319829947696871</v>
      </c>
    </row>
    <row r="124" spans="1:19" s="34" customFormat="1" x14ac:dyDescent="0.25">
      <c r="A124" s="30" t="s">
        <v>91</v>
      </c>
      <c r="B124" s="33">
        <v>6</v>
      </c>
      <c r="C124" s="44">
        <v>6</v>
      </c>
      <c r="D124" s="44">
        <v>0</v>
      </c>
      <c r="E124" s="60"/>
      <c r="F124" s="51">
        <v>35.833333333333336</v>
      </c>
      <c r="G124" s="45">
        <v>36.833333333333336</v>
      </c>
      <c r="H124" s="45">
        <v>1</v>
      </c>
      <c r="I124" s="45">
        <v>2.7906976744185963</v>
      </c>
      <c r="J124" s="60"/>
      <c r="K124" s="33">
        <v>45166.666666666664</v>
      </c>
      <c r="L124" s="44">
        <v>45166.666666666664</v>
      </c>
      <c r="M124" s="44">
        <v>0</v>
      </c>
      <c r="N124" s="43">
        <v>0</v>
      </c>
      <c r="O124" s="60"/>
      <c r="P124" s="51">
        <v>1263.9248513611842</v>
      </c>
      <c r="Q124" s="45">
        <v>1225.7784099889363</v>
      </c>
      <c r="R124" s="45">
        <v>-38.146441372247864</v>
      </c>
      <c r="S124" s="45">
        <v>-3.0180941003862705</v>
      </c>
    </row>
    <row r="125" spans="1:19" s="34" customFormat="1" x14ac:dyDescent="0.25">
      <c r="A125" s="3" t="s">
        <v>84</v>
      </c>
      <c r="B125" s="32">
        <v>51</v>
      </c>
      <c r="C125" s="40">
        <v>58</v>
      </c>
      <c r="D125" s="40">
        <v>7</v>
      </c>
      <c r="E125" s="60"/>
      <c r="F125" s="48">
        <v>106.02860129627759</v>
      </c>
      <c r="G125" s="41">
        <v>67.876404098984622</v>
      </c>
      <c r="H125" s="41">
        <v>-38.152197197292963</v>
      </c>
      <c r="I125" s="41">
        <v>-35.982929823513942</v>
      </c>
      <c r="J125" s="60"/>
      <c r="K125" s="32">
        <v>214568.62745098039</v>
      </c>
      <c r="L125" s="40">
        <v>95775.862068965522</v>
      </c>
      <c r="M125" s="40">
        <v>-118792.76538201487</v>
      </c>
      <c r="N125" s="39">
        <v>-55.363529511859255</v>
      </c>
      <c r="O125" s="60"/>
      <c r="P125" s="48">
        <v>1849.0242228195159</v>
      </c>
      <c r="Q125" s="41">
        <v>1402.3950660976943</v>
      </c>
      <c r="R125" s="41">
        <v>-446.62915672182157</v>
      </c>
      <c r="S125" s="41">
        <v>-24.154856989421781</v>
      </c>
    </row>
    <row r="126" spans="1:19" s="34" customFormat="1" x14ac:dyDescent="0.25">
      <c r="A126" s="30" t="s">
        <v>81</v>
      </c>
      <c r="B126" s="33">
        <v>22</v>
      </c>
      <c r="C126" s="44">
        <v>20</v>
      </c>
      <c r="D126" s="44">
        <v>-2</v>
      </c>
      <c r="E126" s="60"/>
      <c r="F126" s="51">
        <v>82.367877968877963</v>
      </c>
      <c r="G126" s="45">
        <v>81.18816576576576</v>
      </c>
      <c r="H126" s="45">
        <v>-1.1797122031122029</v>
      </c>
      <c r="I126" s="45">
        <v>-1.4322479007629063</v>
      </c>
      <c r="J126" s="60"/>
      <c r="K126" s="33">
        <v>210181.81818181818</v>
      </c>
      <c r="L126" s="44">
        <v>211700</v>
      </c>
      <c r="M126" s="44">
        <v>1518.1818181818235</v>
      </c>
      <c r="N126" s="43">
        <v>0.72231833910034737</v>
      </c>
      <c r="O126" s="60"/>
      <c r="P126" s="51">
        <v>2552.6539397982747</v>
      </c>
      <c r="Q126" s="45">
        <v>2600.8215121100502</v>
      </c>
      <c r="R126" s="45">
        <v>48.16757231177553</v>
      </c>
      <c r="S126" s="45">
        <v>1.88696053001145</v>
      </c>
    </row>
    <row r="127" spans="1:19" s="34" customFormat="1" x14ac:dyDescent="0.25">
      <c r="A127" s="3"/>
      <c r="B127" s="32"/>
      <c r="C127" s="40"/>
      <c r="D127" s="40"/>
      <c r="E127" s="60"/>
      <c r="F127" s="48"/>
      <c r="G127" s="41"/>
      <c r="H127" s="41"/>
      <c r="I127" s="41"/>
      <c r="J127" s="60"/>
      <c r="K127" s="32"/>
      <c r="L127" s="40"/>
      <c r="M127" s="40"/>
      <c r="N127" s="39"/>
      <c r="O127" s="60"/>
      <c r="P127" s="48"/>
      <c r="Q127" s="41"/>
      <c r="R127" s="41"/>
      <c r="S127" s="41"/>
    </row>
    <row r="128" spans="1:19" s="34" customFormat="1" x14ac:dyDescent="0.25">
      <c r="A128" s="3"/>
      <c r="B128" s="35"/>
      <c r="E128" s="72"/>
      <c r="F128" s="35"/>
      <c r="J128" s="72"/>
      <c r="K128" s="35"/>
      <c r="O128" s="72"/>
      <c r="P128" s="35"/>
    </row>
    <row r="129" spans="1:16" s="34" customFormat="1" x14ac:dyDescent="0.25">
      <c r="A129" s="3"/>
      <c r="B129" s="35"/>
      <c r="E129" s="72"/>
      <c r="F129" s="35"/>
      <c r="J129" s="72"/>
      <c r="K129" s="35"/>
      <c r="O129" s="72"/>
      <c r="P129" s="35"/>
    </row>
    <row r="130" spans="1:16" s="34" customFormat="1" x14ac:dyDescent="0.25">
      <c r="A130" s="3"/>
      <c r="B130" s="35"/>
      <c r="E130" s="72"/>
      <c r="F130" s="35"/>
      <c r="J130" s="72"/>
      <c r="K130" s="35"/>
      <c r="O130" s="72"/>
      <c r="P130" s="35"/>
    </row>
    <row r="131" spans="1:16" s="34" customFormat="1" x14ac:dyDescent="0.25">
      <c r="A131" s="3"/>
      <c r="B131" s="35"/>
      <c r="E131" s="72"/>
      <c r="F131" s="35"/>
      <c r="J131" s="72"/>
      <c r="K131" s="35"/>
      <c r="O131" s="72"/>
      <c r="P131" s="35"/>
    </row>
    <row r="132" spans="1:16" s="34" customFormat="1" x14ac:dyDescent="0.25">
      <c r="A132" s="3"/>
      <c r="B132" s="35"/>
      <c r="E132" s="72"/>
      <c r="F132" s="35"/>
      <c r="J132" s="72"/>
      <c r="K132" s="35"/>
      <c r="O132" s="72"/>
      <c r="P132" s="35"/>
    </row>
    <row r="133" spans="1:16" s="34" customFormat="1" x14ac:dyDescent="0.25">
      <c r="A133" s="3"/>
      <c r="B133" s="35"/>
      <c r="E133" s="72"/>
      <c r="F133" s="35"/>
      <c r="J133" s="72"/>
      <c r="K133" s="35"/>
      <c r="O133" s="72"/>
      <c r="P133" s="35"/>
    </row>
    <row r="134" spans="1:16" s="34" customFormat="1" x14ac:dyDescent="0.25">
      <c r="A134" s="3"/>
      <c r="B134" s="35"/>
      <c r="E134" s="72"/>
      <c r="F134" s="35"/>
      <c r="J134" s="72"/>
      <c r="K134" s="35"/>
      <c r="O134" s="72"/>
      <c r="P134" s="35"/>
    </row>
    <row r="135" spans="1:16" s="34" customFormat="1" x14ac:dyDescent="0.25">
      <c r="A135" s="3"/>
      <c r="B135" s="35"/>
      <c r="E135" s="72"/>
      <c r="F135" s="35"/>
      <c r="J135" s="72"/>
      <c r="K135" s="35"/>
      <c r="O135" s="72"/>
      <c r="P135" s="35"/>
    </row>
    <row r="136" spans="1:16" s="34" customFormat="1" x14ac:dyDescent="0.25">
      <c r="A136" s="3"/>
      <c r="B136" s="35"/>
      <c r="E136" s="72"/>
      <c r="F136" s="35"/>
      <c r="J136" s="72"/>
      <c r="K136" s="35"/>
      <c r="O136" s="72"/>
      <c r="P136" s="35"/>
    </row>
    <row r="137" spans="1:16" s="34" customFormat="1" x14ac:dyDescent="0.25">
      <c r="A137" s="3"/>
      <c r="B137" s="35"/>
      <c r="E137" s="72"/>
      <c r="F137" s="35"/>
      <c r="J137" s="72"/>
      <c r="K137" s="35"/>
      <c r="O137" s="72"/>
      <c r="P137" s="35"/>
    </row>
    <row r="138" spans="1:16" s="34" customFormat="1" x14ac:dyDescent="0.25">
      <c r="A138" s="3"/>
      <c r="B138" s="35"/>
      <c r="E138" s="72"/>
      <c r="F138" s="35"/>
      <c r="J138" s="72"/>
      <c r="K138" s="35"/>
      <c r="O138" s="72"/>
      <c r="P138" s="35"/>
    </row>
    <row r="139" spans="1:16" s="34" customFormat="1" x14ac:dyDescent="0.25">
      <c r="A139" s="3"/>
      <c r="B139" s="35"/>
      <c r="E139" s="72"/>
      <c r="F139" s="35"/>
      <c r="J139" s="72"/>
      <c r="K139" s="35"/>
      <c r="O139" s="72"/>
      <c r="P139" s="35"/>
    </row>
    <row r="140" spans="1:16" s="34" customFormat="1" x14ac:dyDescent="0.25">
      <c r="A140" s="3"/>
      <c r="B140" s="35"/>
      <c r="E140" s="72"/>
      <c r="F140" s="35"/>
      <c r="J140" s="72"/>
      <c r="K140" s="35"/>
      <c r="O140" s="72"/>
      <c r="P140" s="35"/>
    </row>
    <row r="141" spans="1:16" s="34" customFormat="1" x14ac:dyDescent="0.25">
      <c r="A141" s="3"/>
      <c r="B141" s="35"/>
      <c r="E141" s="72"/>
      <c r="F141" s="35"/>
      <c r="J141" s="72"/>
      <c r="K141" s="35"/>
      <c r="O141" s="72"/>
      <c r="P141" s="35"/>
    </row>
    <row r="142" spans="1:16" s="34" customFormat="1" x14ac:dyDescent="0.25">
      <c r="A142" s="3"/>
      <c r="B142" s="35"/>
      <c r="E142" s="72"/>
      <c r="F142" s="35"/>
      <c r="J142" s="72"/>
      <c r="K142" s="35"/>
      <c r="O142" s="72"/>
      <c r="P142" s="35"/>
    </row>
    <row r="143" spans="1:16" s="34" customFormat="1" x14ac:dyDescent="0.25">
      <c r="A143" s="3"/>
      <c r="B143" s="35"/>
      <c r="E143" s="72"/>
      <c r="F143" s="35"/>
      <c r="J143" s="72"/>
      <c r="K143" s="35"/>
      <c r="O143" s="72"/>
      <c r="P143" s="35"/>
    </row>
    <row r="144" spans="1:16" s="34" customFormat="1" x14ac:dyDescent="0.25">
      <c r="A144" s="3"/>
      <c r="B144" s="35"/>
      <c r="E144" s="72"/>
      <c r="F144" s="35"/>
      <c r="J144" s="72"/>
      <c r="K144" s="35"/>
      <c r="O144" s="72"/>
      <c r="P144" s="35"/>
    </row>
    <row r="145" spans="1:16" x14ac:dyDescent="0.25">
      <c r="A145" s="3"/>
      <c r="B145" s="35"/>
      <c r="F145" s="35"/>
      <c r="K145" s="35"/>
      <c r="P145" s="35"/>
    </row>
    <row r="146" spans="1:16" x14ac:dyDescent="0.25">
      <c r="A146" s="3"/>
      <c r="B146" s="35"/>
      <c r="F146" s="35"/>
      <c r="K146" s="35"/>
      <c r="P146" s="35"/>
    </row>
    <row r="147" spans="1:16" x14ac:dyDescent="0.25">
      <c r="A147" s="3"/>
      <c r="B147" s="35"/>
      <c r="F147" s="35"/>
      <c r="K147" s="35"/>
      <c r="P147" s="35"/>
    </row>
    <row r="148" spans="1:16" x14ac:dyDescent="0.25">
      <c r="A148" s="3"/>
      <c r="B148" s="35"/>
      <c r="F148" s="35"/>
      <c r="K148" s="35"/>
      <c r="P148" s="35"/>
    </row>
    <row r="149" spans="1:16" x14ac:dyDescent="0.25">
      <c r="A149" s="3"/>
      <c r="B149" s="35"/>
      <c r="F149" s="35"/>
      <c r="K149" s="35"/>
      <c r="P149" s="35"/>
    </row>
    <row r="150" spans="1:16" x14ac:dyDescent="0.25">
      <c r="A150" s="3"/>
      <c r="B150" s="35"/>
      <c r="F150" s="35"/>
      <c r="K150" s="35"/>
      <c r="P150" s="35"/>
    </row>
    <row r="151" spans="1:16" x14ac:dyDescent="0.25">
      <c r="A151" s="3"/>
      <c r="B151" s="35"/>
      <c r="F151" s="35"/>
      <c r="K151" s="35"/>
      <c r="P151" s="35"/>
    </row>
    <row r="152" spans="1:16" x14ac:dyDescent="0.25">
      <c r="A152" s="3"/>
      <c r="B152" s="35"/>
      <c r="F152" s="35"/>
      <c r="K152" s="35"/>
      <c r="P152" s="35"/>
    </row>
    <row r="153" spans="1:16" x14ac:dyDescent="0.25">
      <c r="A153" s="3"/>
      <c r="B153" s="35"/>
      <c r="F153" s="35"/>
      <c r="K153" s="35"/>
      <c r="P153" s="35"/>
    </row>
    <row r="154" spans="1:16" x14ac:dyDescent="0.25">
      <c r="A154" s="3"/>
      <c r="B154" s="35"/>
      <c r="F154" s="35"/>
      <c r="K154" s="35"/>
      <c r="P154" s="35"/>
    </row>
    <row r="155" spans="1:16" x14ac:dyDescent="0.25">
      <c r="A155" s="3"/>
      <c r="B155" s="35"/>
      <c r="F155" s="35"/>
      <c r="K155" s="35"/>
      <c r="P155" s="35"/>
    </row>
    <row r="156" spans="1:16" x14ac:dyDescent="0.25">
      <c r="A156" s="3"/>
      <c r="B156" s="35"/>
      <c r="F156" s="35"/>
      <c r="K156" s="35"/>
      <c r="P156" s="35"/>
    </row>
    <row r="157" spans="1:16" x14ac:dyDescent="0.25">
      <c r="A157" s="3"/>
      <c r="B157" s="35"/>
      <c r="F157" s="35"/>
      <c r="K157" s="35"/>
      <c r="P157" s="35"/>
    </row>
    <row r="158" spans="1:16" x14ac:dyDescent="0.25">
      <c r="A158" s="3"/>
      <c r="B158" s="35"/>
      <c r="F158" s="35"/>
      <c r="K158" s="35"/>
      <c r="P158" s="35"/>
    </row>
    <row r="159" spans="1:16" x14ac:dyDescent="0.25">
      <c r="A159" s="3"/>
      <c r="B159" s="35"/>
      <c r="F159" s="35"/>
      <c r="K159" s="35"/>
      <c r="P159" s="35"/>
    </row>
    <row r="160" spans="1:16" x14ac:dyDescent="0.25">
      <c r="A160" s="3"/>
      <c r="B160" s="35"/>
      <c r="F160" s="35"/>
      <c r="K160" s="35"/>
      <c r="P160" s="35"/>
    </row>
    <row r="161" spans="1:16" x14ac:dyDescent="0.25">
      <c r="A161" s="3"/>
      <c r="B161" s="35"/>
      <c r="F161" s="35"/>
      <c r="K161" s="35"/>
      <c r="P161" s="35"/>
    </row>
    <row r="162" spans="1:16" x14ac:dyDescent="0.25">
      <c r="A162" s="3"/>
      <c r="B162" s="35"/>
      <c r="F162" s="35"/>
      <c r="K162" s="35"/>
      <c r="P162" s="35"/>
    </row>
    <row r="163" spans="1:16" x14ac:dyDescent="0.25">
      <c r="A163" s="3"/>
      <c r="B163" s="35"/>
      <c r="F163" s="35"/>
      <c r="K163" s="35"/>
      <c r="P163" s="35"/>
    </row>
    <row r="164" spans="1:16" x14ac:dyDescent="0.25">
      <c r="A164" s="3"/>
      <c r="B164" s="35"/>
      <c r="F164" s="35"/>
      <c r="K164" s="35"/>
      <c r="P164" s="35"/>
    </row>
    <row r="165" spans="1:16" x14ac:dyDescent="0.25">
      <c r="A165" s="3"/>
      <c r="B165" s="35"/>
      <c r="F165" s="35"/>
      <c r="K165" s="35"/>
      <c r="P165" s="35"/>
    </row>
    <row r="166" spans="1:16" x14ac:dyDescent="0.25">
      <c r="A166" s="3"/>
      <c r="B166" s="35"/>
      <c r="F166" s="35"/>
      <c r="K166" s="35"/>
      <c r="P166" s="35"/>
    </row>
    <row r="167" spans="1:16" x14ac:dyDescent="0.25">
      <c r="A167" s="3"/>
      <c r="B167" s="35"/>
      <c r="F167" s="35"/>
      <c r="K167" s="35"/>
      <c r="P167" s="35"/>
    </row>
    <row r="168" spans="1:16" x14ac:dyDescent="0.25">
      <c r="A168" s="3"/>
      <c r="B168" s="35"/>
      <c r="F168" s="35"/>
      <c r="K168" s="35"/>
      <c r="P168" s="35"/>
    </row>
    <row r="169" spans="1:16" x14ac:dyDescent="0.25">
      <c r="A169" s="3"/>
      <c r="B169" s="35"/>
      <c r="F169" s="35"/>
      <c r="K169" s="35"/>
      <c r="P169" s="35"/>
    </row>
    <row r="170" spans="1:16" x14ac:dyDescent="0.25">
      <c r="A170" s="3"/>
      <c r="B170" s="35"/>
      <c r="F170" s="35"/>
      <c r="K170" s="35"/>
      <c r="P170" s="35"/>
    </row>
    <row r="171" spans="1:16" x14ac:dyDescent="0.25">
      <c r="A171" s="3"/>
      <c r="B171" s="35"/>
      <c r="F171" s="35"/>
      <c r="K171" s="35"/>
      <c r="P171" s="35"/>
    </row>
    <row r="172" spans="1:16" x14ac:dyDescent="0.25">
      <c r="A172" s="3"/>
      <c r="B172" s="35"/>
      <c r="F172" s="35"/>
      <c r="K172" s="35"/>
      <c r="P172" s="35"/>
    </row>
    <row r="173" spans="1:16" x14ac:dyDescent="0.25">
      <c r="A173" s="3"/>
      <c r="B173" s="35"/>
      <c r="F173" s="35"/>
      <c r="K173" s="35"/>
      <c r="P173" s="35"/>
    </row>
    <row r="174" spans="1:16" x14ac:dyDescent="0.25">
      <c r="A174" s="3"/>
      <c r="B174" s="35"/>
      <c r="F174" s="35"/>
      <c r="K174" s="35"/>
      <c r="P174" s="35"/>
    </row>
    <row r="175" spans="1:16" x14ac:dyDescent="0.25">
      <c r="A175" s="3"/>
      <c r="B175" s="35"/>
      <c r="F175" s="35"/>
      <c r="K175" s="35"/>
      <c r="P175" s="35"/>
    </row>
    <row r="176" spans="1:16" x14ac:dyDescent="0.25">
      <c r="A176" s="3"/>
      <c r="B176" s="35"/>
      <c r="F176" s="35"/>
      <c r="K176" s="35"/>
      <c r="P176" s="35"/>
    </row>
    <row r="177" spans="1:16" x14ac:dyDescent="0.25">
      <c r="A177" s="3"/>
      <c r="B177" s="35"/>
      <c r="F177" s="35"/>
      <c r="K177" s="35"/>
      <c r="P177" s="35"/>
    </row>
    <row r="178" spans="1:16" x14ac:dyDescent="0.25">
      <c r="A178" s="3"/>
      <c r="B178" s="35"/>
      <c r="F178" s="35"/>
      <c r="K178" s="35"/>
      <c r="P178" s="35"/>
    </row>
    <row r="179" spans="1:16" x14ac:dyDescent="0.25">
      <c r="A179" s="3"/>
      <c r="B179" s="35"/>
      <c r="F179" s="35"/>
      <c r="K179" s="35"/>
      <c r="P179" s="35"/>
    </row>
    <row r="180" spans="1:16" x14ac:dyDescent="0.25">
      <c r="A180" s="3"/>
      <c r="B180" s="35"/>
      <c r="F180" s="35"/>
      <c r="K180" s="35"/>
      <c r="P180" s="35"/>
    </row>
    <row r="181" spans="1:16" x14ac:dyDescent="0.25">
      <c r="A181" s="3"/>
      <c r="B181" s="35"/>
      <c r="F181" s="35"/>
      <c r="K181" s="35"/>
      <c r="P181" s="35"/>
    </row>
    <row r="182" spans="1:16" x14ac:dyDescent="0.25">
      <c r="A182" s="3"/>
      <c r="B182" s="35"/>
      <c r="F182" s="35"/>
      <c r="K182" s="35"/>
      <c r="P182" s="35"/>
    </row>
    <row r="183" spans="1:16" x14ac:dyDescent="0.25">
      <c r="A183" s="3"/>
      <c r="B183" s="35"/>
      <c r="F183" s="35"/>
      <c r="K183" s="35"/>
      <c r="P183" s="35"/>
    </row>
    <row r="184" spans="1:16" x14ac:dyDescent="0.25">
      <c r="A184" s="3"/>
      <c r="B184" s="35"/>
      <c r="F184" s="35"/>
      <c r="K184" s="35"/>
      <c r="P184" s="35"/>
    </row>
    <row r="185" spans="1:16" x14ac:dyDescent="0.25">
      <c r="A185" s="3"/>
      <c r="B185" s="35"/>
      <c r="F185" s="35"/>
      <c r="K185" s="35"/>
      <c r="P185" s="35"/>
    </row>
    <row r="186" spans="1:16" x14ac:dyDescent="0.25">
      <c r="A186" s="3"/>
      <c r="B186" s="35"/>
      <c r="F186" s="35"/>
      <c r="K186" s="35"/>
      <c r="P186" s="35"/>
    </row>
    <row r="187" spans="1:16" x14ac:dyDescent="0.25">
      <c r="A187" s="3"/>
      <c r="B187" s="35"/>
      <c r="F187" s="35"/>
      <c r="K187" s="35"/>
      <c r="P187" s="35"/>
    </row>
    <row r="188" spans="1:16" x14ac:dyDescent="0.25">
      <c r="A188" s="3"/>
      <c r="B188" s="35"/>
      <c r="F188" s="35"/>
      <c r="K188" s="35"/>
      <c r="P188" s="35"/>
    </row>
    <row r="189" spans="1:16" x14ac:dyDescent="0.25">
      <c r="A189" s="3"/>
      <c r="B189" s="35"/>
      <c r="F189" s="35"/>
      <c r="K189" s="35"/>
      <c r="P189" s="35"/>
    </row>
    <row r="190" spans="1:16" x14ac:dyDescent="0.25">
      <c r="A190" s="3"/>
      <c r="B190" s="35"/>
      <c r="F190" s="35"/>
      <c r="K190" s="35"/>
      <c r="P190" s="35"/>
    </row>
    <row r="191" spans="1:16" x14ac:dyDescent="0.25">
      <c r="A191" s="3"/>
      <c r="B191" s="35"/>
      <c r="F191" s="35"/>
      <c r="K191" s="35"/>
      <c r="P191" s="35"/>
    </row>
    <row r="192" spans="1:16" x14ac:dyDescent="0.25">
      <c r="A192" s="3"/>
      <c r="B192" s="35"/>
      <c r="F192" s="35"/>
      <c r="K192" s="35"/>
      <c r="P192" s="35"/>
    </row>
    <row r="193" spans="1:16" x14ac:dyDescent="0.25">
      <c r="A193" s="3"/>
      <c r="B193" s="35"/>
      <c r="F193" s="35"/>
      <c r="K193" s="35"/>
      <c r="P193" s="35"/>
    </row>
    <row r="194" spans="1:16" x14ac:dyDescent="0.25">
      <c r="A194" s="3"/>
      <c r="B194" s="35"/>
      <c r="F194" s="35"/>
      <c r="K194" s="35"/>
      <c r="P194" s="35"/>
    </row>
    <row r="195" spans="1:16" x14ac:dyDescent="0.25">
      <c r="A195" s="3"/>
      <c r="B195" s="35"/>
      <c r="F195" s="35"/>
      <c r="K195" s="35"/>
      <c r="P195" s="35"/>
    </row>
    <row r="196" spans="1:16" x14ac:dyDescent="0.25">
      <c r="A196" s="3"/>
      <c r="B196" s="35"/>
      <c r="F196" s="35"/>
      <c r="K196" s="35"/>
      <c r="P196" s="35"/>
    </row>
    <row r="197" spans="1:16" x14ac:dyDescent="0.25">
      <c r="A197" s="3"/>
      <c r="B197" s="35"/>
      <c r="F197" s="35"/>
      <c r="K197" s="35"/>
      <c r="P197" s="35"/>
    </row>
    <row r="198" spans="1:16" x14ac:dyDescent="0.25">
      <c r="A198" s="3"/>
      <c r="B198" s="35"/>
      <c r="F198" s="35"/>
      <c r="K198" s="35"/>
      <c r="P198" s="35"/>
    </row>
    <row r="199" spans="1:16" x14ac:dyDescent="0.25">
      <c r="A199" s="3"/>
      <c r="B199" s="35"/>
      <c r="F199" s="35"/>
      <c r="K199" s="35"/>
      <c r="P199" s="35"/>
    </row>
    <row r="200" spans="1:16" x14ac:dyDescent="0.25">
      <c r="A200" s="3"/>
      <c r="B200" s="35"/>
      <c r="F200" s="35"/>
      <c r="K200" s="35"/>
      <c r="P200" s="35"/>
    </row>
    <row r="201" spans="1:16" x14ac:dyDescent="0.25">
      <c r="A201" s="3"/>
      <c r="B201" s="35"/>
      <c r="F201" s="35"/>
      <c r="K201" s="35"/>
      <c r="P201" s="35"/>
    </row>
    <row r="202" spans="1:16" x14ac:dyDescent="0.25">
      <c r="A202" s="3"/>
      <c r="B202" s="35"/>
      <c r="F202" s="35"/>
      <c r="K202" s="35"/>
      <c r="P202" s="35"/>
    </row>
    <row r="203" spans="1:16" x14ac:dyDescent="0.25">
      <c r="A203" s="3"/>
      <c r="B203" s="35"/>
      <c r="F203" s="35"/>
      <c r="K203" s="35"/>
      <c r="P203" s="35"/>
    </row>
    <row r="204" spans="1:16" x14ac:dyDescent="0.25">
      <c r="A204" s="3"/>
      <c r="B204" s="35"/>
      <c r="F204" s="35"/>
      <c r="K204" s="35"/>
      <c r="P204" s="35"/>
    </row>
    <row r="205" spans="1:16" x14ac:dyDescent="0.25">
      <c r="A205" s="3"/>
      <c r="B205" s="35"/>
      <c r="F205" s="35"/>
      <c r="K205" s="35"/>
      <c r="P205" s="35"/>
    </row>
    <row r="206" spans="1:16" x14ac:dyDescent="0.25">
      <c r="A206" s="3"/>
      <c r="B206" s="35"/>
      <c r="F206" s="35"/>
      <c r="K206" s="35"/>
      <c r="P206" s="35"/>
    </row>
    <row r="207" spans="1:16" x14ac:dyDescent="0.25">
      <c r="A207" s="3"/>
      <c r="B207" s="35"/>
      <c r="F207" s="35"/>
      <c r="K207" s="35"/>
      <c r="P207" s="35"/>
    </row>
    <row r="208" spans="1:16" x14ac:dyDescent="0.25">
      <c r="A208" s="3"/>
      <c r="B208" s="35"/>
      <c r="F208" s="35"/>
      <c r="K208" s="35"/>
      <c r="P208" s="35"/>
    </row>
    <row r="209" spans="1:16" x14ac:dyDescent="0.25">
      <c r="A209" s="3"/>
      <c r="B209" s="35"/>
      <c r="F209" s="35"/>
      <c r="K209" s="35"/>
      <c r="P209" s="35"/>
    </row>
    <row r="210" spans="1:16" x14ac:dyDescent="0.25">
      <c r="A210" s="3"/>
      <c r="B210" s="35"/>
      <c r="F210" s="35"/>
      <c r="K210" s="35"/>
      <c r="P210" s="35"/>
    </row>
    <row r="211" spans="1:16" x14ac:dyDescent="0.25">
      <c r="A211" s="3"/>
      <c r="B211" s="35"/>
      <c r="F211" s="35"/>
      <c r="K211" s="35"/>
      <c r="P211" s="35"/>
    </row>
    <row r="212" spans="1:16" x14ac:dyDescent="0.25">
      <c r="A212" s="3"/>
      <c r="B212" s="35"/>
      <c r="F212" s="35"/>
      <c r="K212" s="35"/>
      <c r="P212" s="35"/>
    </row>
    <row r="213" spans="1:16" x14ac:dyDescent="0.25">
      <c r="A213" s="3"/>
      <c r="B213" s="35"/>
      <c r="F213" s="35"/>
      <c r="K213" s="35"/>
      <c r="P213" s="35"/>
    </row>
    <row r="214" spans="1:16" x14ac:dyDescent="0.25">
      <c r="A214" s="3"/>
      <c r="B214" s="35"/>
      <c r="F214" s="35"/>
      <c r="K214" s="35"/>
      <c r="P214" s="35"/>
    </row>
    <row r="215" spans="1:16" x14ac:dyDescent="0.25">
      <c r="A215" s="3"/>
      <c r="B215" s="35"/>
      <c r="F215" s="35"/>
      <c r="K215" s="35"/>
      <c r="P215" s="35"/>
    </row>
    <row r="216" spans="1:16" x14ac:dyDescent="0.25">
      <c r="A216" s="3"/>
      <c r="B216" s="35"/>
      <c r="F216" s="35"/>
      <c r="K216" s="35"/>
      <c r="P216" s="35"/>
    </row>
    <row r="217" spans="1:16" x14ac:dyDescent="0.25">
      <c r="A217" s="3"/>
      <c r="B217" s="35"/>
      <c r="F217" s="35"/>
      <c r="K217" s="35"/>
      <c r="P217" s="35"/>
    </row>
    <row r="218" spans="1:16" x14ac:dyDescent="0.25">
      <c r="A218" s="3"/>
      <c r="B218" s="35"/>
      <c r="F218" s="35"/>
      <c r="K218" s="35"/>
      <c r="P218" s="35"/>
    </row>
    <row r="219" spans="1:16" x14ac:dyDescent="0.25">
      <c r="A219" s="3"/>
      <c r="B219" s="35"/>
      <c r="F219" s="35"/>
      <c r="K219" s="35"/>
      <c r="P219" s="35"/>
    </row>
    <row r="220" spans="1:16" x14ac:dyDescent="0.25">
      <c r="A220" s="3"/>
      <c r="B220" s="35"/>
      <c r="F220" s="35"/>
      <c r="K220" s="35"/>
      <c r="P220" s="35"/>
    </row>
    <row r="221" spans="1:16" x14ac:dyDescent="0.25">
      <c r="A221" s="3"/>
      <c r="B221" s="35"/>
      <c r="F221" s="35"/>
      <c r="K221" s="35"/>
      <c r="P221" s="35"/>
    </row>
    <row r="222" spans="1:16" x14ac:dyDescent="0.25">
      <c r="A222" s="3"/>
      <c r="B222" s="35"/>
      <c r="F222" s="35"/>
      <c r="K222" s="35"/>
      <c r="P222" s="35"/>
    </row>
    <row r="223" spans="1:16" x14ac:dyDescent="0.25">
      <c r="A223" s="3"/>
      <c r="B223" s="35"/>
      <c r="F223" s="35"/>
      <c r="K223" s="35"/>
      <c r="P223" s="35"/>
    </row>
    <row r="224" spans="1:16" x14ac:dyDescent="0.25">
      <c r="A224" s="3"/>
      <c r="B224" s="35"/>
      <c r="F224" s="35"/>
      <c r="K224" s="35"/>
      <c r="P224" s="35"/>
    </row>
    <row r="225" spans="1:16" x14ac:dyDescent="0.25">
      <c r="A225" s="3"/>
      <c r="B225" s="35"/>
      <c r="F225" s="35"/>
      <c r="K225" s="35"/>
      <c r="P225" s="35"/>
    </row>
    <row r="226" spans="1:16" x14ac:dyDescent="0.25">
      <c r="A226" s="3"/>
      <c r="B226" s="35"/>
      <c r="F226" s="35"/>
      <c r="K226" s="35"/>
      <c r="P226" s="35"/>
    </row>
    <row r="227" spans="1:16" x14ac:dyDescent="0.25">
      <c r="A227" s="3"/>
      <c r="B227" s="35"/>
      <c r="F227" s="35"/>
      <c r="K227" s="35"/>
      <c r="P227" s="35"/>
    </row>
    <row r="228" spans="1:16" x14ac:dyDescent="0.25">
      <c r="A228" s="3"/>
      <c r="B228" s="35"/>
      <c r="F228" s="35"/>
      <c r="K228" s="35"/>
      <c r="P228" s="35"/>
    </row>
    <row r="229" spans="1:16" x14ac:dyDescent="0.25">
      <c r="A229" s="3"/>
      <c r="B229" s="35"/>
      <c r="F229" s="35"/>
      <c r="K229" s="35"/>
      <c r="P229" s="35"/>
    </row>
    <row r="230" spans="1:16" x14ac:dyDescent="0.25">
      <c r="A230" s="3"/>
      <c r="B230" s="35"/>
      <c r="F230" s="35"/>
      <c r="K230" s="35"/>
      <c r="P230" s="35"/>
    </row>
    <row r="231" spans="1:16" x14ac:dyDescent="0.25">
      <c r="A231" s="3"/>
      <c r="B231" s="35"/>
      <c r="F231" s="35"/>
      <c r="K231" s="35"/>
      <c r="P231" s="35"/>
    </row>
    <row r="232" spans="1:16" x14ac:dyDescent="0.25">
      <c r="A232" s="3"/>
      <c r="B232" s="35"/>
      <c r="F232" s="35"/>
      <c r="K232" s="35"/>
      <c r="P232" s="35"/>
    </row>
    <row r="233" spans="1:16" x14ac:dyDescent="0.25">
      <c r="A233" s="3"/>
      <c r="B233" s="35"/>
      <c r="F233" s="35"/>
      <c r="K233" s="35"/>
      <c r="P233" s="35"/>
    </row>
    <row r="234" spans="1:16" x14ac:dyDescent="0.25">
      <c r="A234" s="3"/>
      <c r="B234" s="35"/>
      <c r="F234" s="35"/>
      <c r="K234" s="35"/>
      <c r="P234" s="35"/>
    </row>
    <row r="235" spans="1:16" x14ac:dyDescent="0.25">
      <c r="A235" s="3"/>
      <c r="B235" s="35"/>
      <c r="F235" s="35"/>
      <c r="K235" s="35"/>
      <c r="P235" s="35"/>
    </row>
    <row r="236" spans="1:16" x14ac:dyDescent="0.25">
      <c r="A236" s="3"/>
      <c r="B236" s="35"/>
      <c r="F236" s="35"/>
      <c r="K236" s="35"/>
      <c r="P236" s="35"/>
    </row>
    <row r="237" spans="1:16" x14ac:dyDescent="0.25">
      <c r="A237" s="3"/>
      <c r="B237" s="35"/>
      <c r="F237" s="35"/>
      <c r="K237" s="35"/>
      <c r="P237" s="35"/>
    </row>
    <row r="238" spans="1:16" x14ac:dyDescent="0.25">
      <c r="A238" s="3"/>
      <c r="B238" s="35"/>
      <c r="F238" s="35"/>
      <c r="K238" s="35"/>
      <c r="P238" s="35"/>
    </row>
    <row r="239" spans="1:16" x14ac:dyDescent="0.25">
      <c r="A239" s="3"/>
      <c r="B239" s="35"/>
      <c r="F239" s="35"/>
      <c r="K239" s="35"/>
      <c r="P239" s="35"/>
    </row>
    <row r="240" spans="1:16" x14ac:dyDescent="0.25">
      <c r="A240" s="3"/>
      <c r="B240" s="35"/>
      <c r="F240" s="35"/>
      <c r="K240" s="35"/>
      <c r="P240" s="35"/>
    </row>
    <row r="241" spans="1:16" x14ac:dyDescent="0.25">
      <c r="A241" s="3"/>
      <c r="B241" s="35"/>
      <c r="F241" s="35"/>
      <c r="K241" s="35"/>
      <c r="P241" s="35"/>
    </row>
    <row r="242" spans="1:16" x14ac:dyDescent="0.25">
      <c r="A242" s="3"/>
      <c r="B242" s="35"/>
      <c r="F242" s="35"/>
      <c r="K242" s="35"/>
      <c r="P242" s="35"/>
    </row>
    <row r="243" spans="1:16" x14ac:dyDescent="0.25">
      <c r="A243" s="3"/>
      <c r="B243" s="35"/>
      <c r="F243" s="35"/>
      <c r="K243" s="35"/>
      <c r="P243" s="35"/>
    </row>
    <row r="244" spans="1:16" x14ac:dyDescent="0.25">
      <c r="A244" s="3"/>
      <c r="B244" s="35"/>
      <c r="F244" s="35"/>
      <c r="K244" s="35"/>
      <c r="P244" s="35"/>
    </row>
    <row r="245" spans="1:16" x14ac:dyDescent="0.25">
      <c r="A245" s="3"/>
      <c r="B245" s="35"/>
      <c r="F245" s="35"/>
      <c r="K245" s="35"/>
      <c r="P245" s="35"/>
    </row>
    <row r="246" spans="1:16" x14ac:dyDescent="0.25">
      <c r="A246" s="3"/>
      <c r="B246" s="35"/>
      <c r="F246" s="35"/>
      <c r="K246" s="35"/>
      <c r="P246" s="35"/>
    </row>
    <row r="247" spans="1:16" x14ac:dyDescent="0.25">
      <c r="A247" s="3"/>
      <c r="B247" s="35"/>
      <c r="F247" s="35"/>
      <c r="K247" s="35"/>
      <c r="P247" s="35"/>
    </row>
    <row r="248" spans="1:16" x14ac:dyDescent="0.25">
      <c r="A248" s="3"/>
      <c r="B248" s="35"/>
      <c r="F248" s="35"/>
      <c r="K248" s="35"/>
      <c r="P248" s="35"/>
    </row>
    <row r="249" spans="1:16" x14ac:dyDescent="0.25">
      <c r="A249" s="3"/>
      <c r="B249" s="35"/>
      <c r="F249" s="35"/>
      <c r="K249" s="35"/>
      <c r="P249" s="35"/>
    </row>
    <row r="250" spans="1:16" x14ac:dyDescent="0.25">
      <c r="A250" s="3"/>
      <c r="B250" s="35"/>
      <c r="F250" s="35"/>
      <c r="K250" s="35"/>
      <c r="P250" s="35"/>
    </row>
    <row r="251" spans="1:16" x14ac:dyDescent="0.25">
      <c r="A251" s="3"/>
      <c r="B251" s="35"/>
      <c r="F251" s="35"/>
      <c r="K251" s="35"/>
      <c r="P251" s="35"/>
    </row>
    <row r="252" spans="1:16" x14ac:dyDescent="0.25">
      <c r="A252" s="3"/>
      <c r="B252" s="35"/>
      <c r="F252" s="35"/>
      <c r="K252" s="35"/>
      <c r="P252" s="35"/>
    </row>
    <row r="253" spans="1:16" x14ac:dyDescent="0.25">
      <c r="A253" s="3"/>
      <c r="B253" s="35"/>
      <c r="F253" s="35"/>
      <c r="K253" s="35"/>
      <c r="P253" s="35"/>
    </row>
    <row r="254" spans="1:16" x14ac:dyDescent="0.25">
      <c r="A254" s="3"/>
      <c r="B254" s="35"/>
      <c r="F254" s="35"/>
      <c r="K254" s="35"/>
      <c r="P254" s="35"/>
    </row>
    <row r="255" spans="1:16" x14ac:dyDescent="0.25">
      <c r="A255" s="3"/>
      <c r="B255" s="35"/>
      <c r="F255" s="35"/>
      <c r="K255" s="35"/>
      <c r="P255" s="35"/>
    </row>
    <row r="256" spans="1:16" x14ac:dyDescent="0.25">
      <c r="A256" s="3"/>
      <c r="B256" s="35"/>
      <c r="F256" s="35"/>
      <c r="K256" s="35"/>
      <c r="P256" s="35"/>
    </row>
    <row r="257" spans="1:16" x14ac:dyDescent="0.25">
      <c r="A257" s="3"/>
      <c r="B257" s="35"/>
      <c r="F257" s="35"/>
      <c r="K257" s="35"/>
      <c r="P257" s="35"/>
    </row>
    <row r="258" spans="1:16" x14ac:dyDescent="0.25">
      <c r="A258" s="3"/>
      <c r="B258" s="35"/>
      <c r="F258" s="35"/>
      <c r="K258" s="35"/>
      <c r="P258" s="35"/>
    </row>
    <row r="259" spans="1:16" x14ac:dyDescent="0.25">
      <c r="A259" s="3"/>
      <c r="B259" s="35"/>
      <c r="F259" s="35"/>
      <c r="K259" s="35"/>
      <c r="P259" s="35"/>
    </row>
    <row r="260" spans="1:16" x14ac:dyDescent="0.25">
      <c r="A260" s="3"/>
      <c r="B260" s="35"/>
      <c r="F260" s="35"/>
      <c r="K260" s="35"/>
      <c r="P260" s="35"/>
    </row>
    <row r="261" spans="1:16" x14ac:dyDescent="0.25">
      <c r="A261" s="3"/>
      <c r="B261" s="35"/>
      <c r="F261" s="35"/>
      <c r="K261" s="35"/>
      <c r="P261" s="35"/>
    </row>
    <row r="262" spans="1:16" x14ac:dyDescent="0.25">
      <c r="A262" s="3"/>
      <c r="B262" s="35"/>
      <c r="F262" s="35"/>
      <c r="K262" s="35"/>
      <c r="P262" s="35"/>
    </row>
    <row r="263" spans="1:16" x14ac:dyDescent="0.25">
      <c r="A263" s="3"/>
      <c r="B263" s="35"/>
      <c r="F263" s="35"/>
      <c r="K263" s="35"/>
      <c r="P263" s="35"/>
    </row>
    <row r="264" spans="1:16" x14ac:dyDescent="0.25">
      <c r="A264" s="3"/>
      <c r="B264" s="35"/>
      <c r="F264" s="35"/>
      <c r="K264" s="35"/>
      <c r="P264" s="35"/>
    </row>
    <row r="265" spans="1:16" x14ac:dyDescent="0.25">
      <c r="A265" s="3"/>
      <c r="B265" s="35"/>
      <c r="F265" s="35"/>
      <c r="K265" s="35"/>
      <c r="P265" s="35"/>
    </row>
    <row r="266" spans="1:16" x14ac:dyDescent="0.25">
      <c r="A266" s="3"/>
      <c r="B266" s="35"/>
      <c r="F266" s="35"/>
      <c r="K266" s="35"/>
      <c r="P266" s="35"/>
    </row>
    <row r="267" spans="1:16" x14ac:dyDescent="0.25">
      <c r="A267" s="3"/>
      <c r="B267" s="35"/>
      <c r="F267" s="35"/>
      <c r="K267" s="35"/>
      <c r="P267" s="35"/>
    </row>
    <row r="268" spans="1:16" x14ac:dyDescent="0.25">
      <c r="A268" s="3"/>
      <c r="B268" s="35"/>
      <c r="F268" s="35"/>
      <c r="K268" s="35"/>
      <c r="P268" s="35"/>
    </row>
    <row r="269" spans="1:16" x14ac:dyDescent="0.25">
      <c r="A269" s="3"/>
      <c r="B269" s="35"/>
      <c r="F269" s="35"/>
      <c r="K269" s="35"/>
      <c r="P269" s="35"/>
    </row>
    <row r="270" spans="1:16" x14ac:dyDescent="0.25">
      <c r="A270" s="3"/>
      <c r="B270" s="35"/>
      <c r="F270" s="35"/>
      <c r="K270" s="35"/>
      <c r="P270" s="35"/>
    </row>
    <row r="271" spans="1:16" x14ac:dyDescent="0.25">
      <c r="A271" s="3"/>
      <c r="B271" s="35"/>
      <c r="F271" s="35"/>
      <c r="K271" s="35"/>
      <c r="P271" s="35"/>
    </row>
    <row r="272" spans="1:16" x14ac:dyDescent="0.25">
      <c r="A272" s="3"/>
      <c r="B272" s="35"/>
      <c r="F272" s="35"/>
      <c r="K272" s="35"/>
      <c r="P272" s="35"/>
    </row>
    <row r="273" spans="1:16" x14ac:dyDescent="0.25">
      <c r="A273" s="3"/>
      <c r="B273" s="35"/>
      <c r="F273" s="35"/>
      <c r="K273" s="35"/>
      <c r="P273" s="35"/>
    </row>
    <row r="274" spans="1:16" x14ac:dyDescent="0.25">
      <c r="A274" s="3"/>
      <c r="B274" s="35"/>
      <c r="F274" s="35"/>
      <c r="K274" s="35"/>
      <c r="P274" s="35"/>
    </row>
    <row r="275" spans="1:16" x14ac:dyDescent="0.25">
      <c r="A275" s="3"/>
      <c r="B275" s="35"/>
      <c r="F275" s="35"/>
      <c r="K275" s="35"/>
      <c r="P275" s="35"/>
    </row>
    <row r="276" spans="1:16" x14ac:dyDescent="0.25">
      <c r="A276" s="3"/>
      <c r="B276" s="35"/>
      <c r="F276" s="35"/>
      <c r="K276" s="35"/>
      <c r="P276" s="35"/>
    </row>
    <row r="277" spans="1:16" x14ac:dyDescent="0.25">
      <c r="A277" s="3"/>
      <c r="B277" s="35"/>
      <c r="F277" s="35"/>
      <c r="K277" s="35"/>
      <c r="P277" s="35"/>
    </row>
    <row r="278" spans="1:16" x14ac:dyDescent="0.25">
      <c r="A278" s="3"/>
      <c r="B278" s="35"/>
      <c r="F278" s="35"/>
      <c r="K278" s="35"/>
      <c r="P278" s="35"/>
    </row>
    <row r="279" spans="1:16" x14ac:dyDescent="0.25">
      <c r="A279" s="3"/>
      <c r="B279" s="35"/>
      <c r="F279" s="35"/>
      <c r="K279" s="35"/>
      <c r="P279" s="35"/>
    </row>
    <row r="280" spans="1:16" x14ac:dyDescent="0.25">
      <c r="A280" s="3"/>
      <c r="B280" s="35"/>
      <c r="F280" s="35"/>
      <c r="K280" s="35"/>
      <c r="P280" s="35"/>
    </row>
    <row r="281" spans="1:16" x14ac:dyDescent="0.25">
      <c r="A281" s="3"/>
      <c r="B281" s="35"/>
      <c r="F281" s="35"/>
      <c r="K281" s="35"/>
      <c r="P281" s="35"/>
    </row>
    <row r="282" spans="1:16" x14ac:dyDescent="0.25">
      <c r="A282" s="3"/>
      <c r="B282" s="35"/>
      <c r="F282" s="35"/>
      <c r="K282" s="35"/>
      <c r="P282" s="35"/>
    </row>
    <row r="283" spans="1:16" x14ac:dyDescent="0.25">
      <c r="A283" s="3"/>
      <c r="B283" s="35"/>
      <c r="F283" s="35"/>
      <c r="K283" s="35"/>
      <c r="P283" s="35"/>
    </row>
    <row r="284" spans="1:16" x14ac:dyDescent="0.25">
      <c r="A284" s="3"/>
      <c r="B284" s="35"/>
      <c r="F284" s="35"/>
      <c r="K284" s="35"/>
      <c r="P284" s="35"/>
    </row>
    <row r="285" spans="1:16" x14ac:dyDescent="0.25">
      <c r="A285" s="3"/>
      <c r="B285" s="35"/>
      <c r="F285" s="35"/>
      <c r="K285" s="35"/>
      <c r="P285" s="35"/>
    </row>
    <row r="286" spans="1:16" x14ac:dyDescent="0.25">
      <c r="A286" s="3"/>
      <c r="B286" s="35"/>
      <c r="F286" s="35"/>
      <c r="K286" s="35"/>
      <c r="P286" s="35"/>
    </row>
    <row r="287" spans="1:16" x14ac:dyDescent="0.25">
      <c r="A287" s="3"/>
      <c r="B287" s="35"/>
      <c r="F287" s="35"/>
      <c r="K287" s="35"/>
      <c r="P287" s="35"/>
    </row>
    <row r="288" spans="1:16" x14ac:dyDescent="0.25">
      <c r="A288" s="3"/>
      <c r="B288" s="35"/>
      <c r="F288" s="35"/>
      <c r="K288" s="35"/>
      <c r="P288" s="35"/>
    </row>
    <row r="289" spans="1:16" x14ac:dyDescent="0.25">
      <c r="A289" s="3"/>
      <c r="B289" s="35"/>
      <c r="F289" s="35"/>
      <c r="K289" s="35"/>
      <c r="P289" s="35"/>
    </row>
    <row r="290" spans="1:16" x14ac:dyDescent="0.25">
      <c r="A290" s="3"/>
      <c r="B290" s="35"/>
      <c r="F290" s="35"/>
      <c r="K290" s="35"/>
      <c r="P290" s="35"/>
    </row>
    <row r="291" spans="1:16" x14ac:dyDescent="0.25">
      <c r="A291" s="3"/>
      <c r="B291" s="35"/>
      <c r="F291" s="35"/>
      <c r="K291" s="35"/>
      <c r="P291" s="35"/>
    </row>
    <row r="292" spans="1:16" x14ac:dyDescent="0.25">
      <c r="A292" s="3"/>
      <c r="B292" s="35"/>
      <c r="F292" s="35"/>
      <c r="K292" s="35"/>
      <c r="P292" s="35"/>
    </row>
    <row r="293" spans="1:16" x14ac:dyDescent="0.25">
      <c r="A293" s="3"/>
      <c r="B293" s="35"/>
      <c r="F293" s="35"/>
      <c r="K293" s="35"/>
      <c r="P293" s="35"/>
    </row>
    <row r="294" spans="1:16" x14ac:dyDescent="0.25">
      <c r="A294" s="3"/>
      <c r="B294" s="35"/>
      <c r="F294" s="35"/>
      <c r="K294" s="35"/>
      <c r="P294" s="35"/>
    </row>
    <row r="295" spans="1:16" x14ac:dyDescent="0.25">
      <c r="A295" s="3"/>
      <c r="B295" s="35"/>
      <c r="F295" s="35"/>
      <c r="K295" s="35"/>
      <c r="P295" s="35"/>
    </row>
    <row r="296" spans="1:16" x14ac:dyDescent="0.25">
      <c r="A296" s="3"/>
      <c r="B296" s="35"/>
      <c r="F296" s="35"/>
      <c r="K296" s="35"/>
      <c r="P296" s="35"/>
    </row>
    <row r="297" spans="1:16" x14ac:dyDescent="0.25">
      <c r="A297" s="3"/>
      <c r="B297" s="35"/>
      <c r="F297" s="35"/>
      <c r="K297" s="35"/>
      <c r="P297" s="35"/>
    </row>
    <row r="298" spans="1:16" x14ac:dyDescent="0.25">
      <c r="A298" s="3"/>
      <c r="B298" s="35"/>
      <c r="F298" s="35"/>
      <c r="K298" s="35"/>
      <c r="P298" s="35"/>
    </row>
    <row r="299" spans="1:16" x14ac:dyDescent="0.25">
      <c r="A299" s="3"/>
      <c r="B299" s="35"/>
      <c r="F299" s="35"/>
      <c r="K299" s="35"/>
      <c r="P299" s="35"/>
    </row>
    <row r="300" spans="1:16" x14ac:dyDescent="0.25">
      <c r="A300" s="3"/>
      <c r="B300" s="35"/>
      <c r="F300" s="35"/>
      <c r="K300" s="35"/>
      <c r="P300" s="35"/>
    </row>
    <row r="301" spans="1:16" x14ac:dyDescent="0.25">
      <c r="A301" s="3"/>
      <c r="B301" s="35"/>
      <c r="F301" s="35"/>
      <c r="K301" s="35"/>
      <c r="P301" s="35"/>
    </row>
    <row r="302" spans="1:16" x14ac:dyDescent="0.25">
      <c r="A302" s="3"/>
      <c r="B302" s="35"/>
      <c r="F302" s="35"/>
      <c r="K302" s="35"/>
      <c r="P302" s="35"/>
    </row>
    <row r="303" spans="1:16" x14ac:dyDescent="0.25">
      <c r="A303" s="3"/>
      <c r="B303" s="35"/>
      <c r="F303" s="35"/>
      <c r="K303" s="35"/>
      <c r="P303" s="35"/>
    </row>
    <row r="304" spans="1:16" x14ac:dyDescent="0.25">
      <c r="A304" s="3"/>
      <c r="B304" s="35"/>
      <c r="F304" s="35"/>
      <c r="K304" s="35"/>
      <c r="P304" s="35"/>
    </row>
    <row r="305" spans="1:16" x14ac:dyDescent="0.25">
      <c r="A305" s="3"/>
      <c r="B305" s="35"/>
      <c r="F305" s="35"/>
      <c r="K305" s="35"/>
      <c r="P305" s="35"/>
    </row>
    <row r="306" spans="1:16" x14ac:dyDescent="0.25">
      <c r="A306" s="3"/>
      <c r="B306" s="35"/>
      <c r="F306" s="35"/>
      <c r="K306" s="35"/>
      <c r="P306" s="35"/>
    </row>
    <row r="307" spans="1:16" x14ac:dyDescent="0.25">
      <c r="A307" s="3"/>
      <c r="B307" s="35"/>
      <c r="F307" s="35"/>
      <c r="K307" s="35"/>
      <c r="P307" s="35"/>
    </row>
    <row r="308" spans="1:16" x14ac:dyDescent="0.25">
      <c r="A308" s="3"/>
      <c r="B308" s="35"/>
      <c r="F308" s="35"/>
      <c r="K308" s="35"/>
      <c r="P308" s="35"/>
    </row>
    <row r="309" spans="1:16" x14ac:dyDescent="0.25">
      <c r="A309" s="3"/>
      <c r="B309" s="35"/>
      <c r="F309" s="35"/>
      <c r="K309" s="35"/>
      <c r="P309" s="35"/>
    </row>
    <row r="310" spans="1:16" x14ac:dyDescent="0.25">
      <c r="A310" s="3"/>
      <c r="B310" s="35"/>
      <c r="F310" s="35"/>
      <c r="K310" s="35"/>
      <c r="P310" s="35"/>
    </row>
    <row r="311" spans="1:16" x14ac:dyDescent="0.25">
      <c r="A311" s="3"/>
      <c r="B311" s="35"/>
      <c r="F311" s="35"/>
      <c r="K311" s="35"/>
      <c r="P311" s="35"/>
    </row>
    <row r="312" spans="1:16" x14ac:dyDescent="0.25">
      <c r="A312" s="3"/>
      <c r="B312" s="35"/>
      <c r="F312" s="35"/>
      <c r="K312" s="35"/>
      <c r="P312" s="35"/>
    </row>
    <row r="313" spans="1:16" x14ac:dyDescent="0.25">
      <c r="A313" s="3"/>
      <c r="B313" s="35"/>
      <c r="F313" s="35"/>
      <c r="K313" s="35"/>
      <c r="P313" s="35"/>
    </row>
    <row r="314" spans="1:16" x14ac:dyDescent="0.25">
      <c r="A314" s="3"/>
      <c r="B314" s="35"/>
      <c r="F314" s="35"/>
      <c r="K314" s="35"/>
      <c r="P314" s="35"/>
    </row>
    <row r="315" spans="1:16" x14ac:dyDescent="0.25">
      <c r="A315" s="3"/>
      <c r="B315" s="35"/>
      <c r="F315" s="35"/>
      <c r="K315" s="35"/>
      <c r="P315" s="35"/>
    </row>
    <row r="316" spans="1:16" x14ac:dyDescent="0.25">
      <c r="A316" s="3"/>
      <c r="B316" s="35"/>
      <c r="F316" s="35"/>
      <c r="K316" s="35"/>
      <c r="P316" s="35"/>
    </row>
    <row r="317" spans="1:16" x14ac:dyDescent="0.25">
      <c r="A317" s="3"/>
      <c r="B317" s="35"/>
      <c r="F317" s="35"/>
      <c r="K317" s="35"/>
      <c r="P317" s="35"/>
    </row>
    <row r="318" spans="1:16" x14ac:dyDescent="0.25">
      <c r="A318" s="3"/>
      <c r="B318" s="35"/>
      <c r="F318" s="35"/>
      <c r="K318" s="35"/>
      <c r="P318" s="35"/>
    </row>
    <row r="319" spans="1:16" x14ac:dyDescent="0.25">
      <c r="A319" s="3"/>
      <c r="B319" s="35"/>
      <c r="F319" s="35"/>
      <c r="K319" s="35"/>
      <c r="P319" s="35"/>
    </row>
    <row r="320" spans="1:16" x14ac:dyDescent="0.25">
      <c r="A320" s="3"/>
      <c r="B320" s="35"/>
      <c r="F320" s="35"/>
      <c r="K320" s="35"/>
      <c r="P320" s="35"/>
    </row>
    <row r="321" spans="1:16" x14ac:dyDescent="0.25">
      <c r="A321" s="3"/>
      <c r="B321" s="35"/>
      <c r="F321" s="35"/>
      <c r="K321" s="35"/>
      <c r="P321" s="35"/>
    </row>
    <row r="322" spans="1:16" x14ac:dyDescent="0.25">
      <c r="A322" s="3"/>
      <c r="B322" s="35"/>
      <c r="F322" s="35"/>
      <c r="K322" s="35"/>
      <c r="P322" s="35"/>
    </row>
    <row r="323" spans="1:16" x14ac:dyDescent="0.25">
      <c r="A323" s="3"/>
      <c r="B323" s="35"/>
      <c r="F323" s="35"/>
      <c r="K323" s="35"/>
      <c r="P323" s="35"/>
    </row>
    <row r="324" spans="1:16" x14ac:dyDescent="0.25">
      <c r="A324" s="3"/>
      <c r="B324" s="35"/>
      <c r="F324" s="35"/>
      <c r="K324" s="35"/>
      <c r="P324" s="35"/>
    </row>
    <row r="325" spans="1:16" x14ac:dyDescent="0.25">
      <c r="A325" s="3"/>
      <c r="B325" s="35"/>
      <c r="F325" s="35"/>
      <c r="K325" s="35"/>
      <c r="P325" s="35"/>
    </row>
    <row r="326" spans="1:16" x14ac:dyDescent="0.25">
      <c r="A326" s="3"/>
      <c r="B326" s="35"/>
      <c r="F326" s="35"/>
      <c r="K326" s="35"/>
      <c r="P326" s="35"/>
    </row>
    <row r="327" spans="1:16" x14ac:dyDescent="0.25">
      <c r="A327" s="3"/>
      <c r="B327" s="35"/>
      <c r="F327" s="35"/>
      <c r="K327" s="35"/>
      <c r="P327" s="35"/>
    </row>
    <row r="328" spans="1:16" x14ac:dyDescent="0.25">
      <c r="A328" s="3"/>
      <c r="B328" s="35"/>
      <c r="F328" s="35"/>
      <c r="K328" s="35"/>
      <c r="P328" s="35"/>
    </row>
    <row r="329" spans="1:16" x14ac:dyDescent="0.25">
      <c r="A329" s="3"/>
      <c r="B329" s="35"/>
      <c r="F329" s="35"/>
      <c r="K329" s="35"/>
      <c r="P329" s="35"/>
    </row>
    <row r="330" spans="1:16" x14ac:dyDescent="0.25">
      <c r="A330" s="3"/>
      <c r="B330" s="35"/>
      <c r="F330" s="35"/>
      <c r="K330" s="35"/>
      <c r="P330" s="35"/>
    </row>
    <row r="331" spans="1:16" x14ac:dyDescent="0.25">
      <c r="A331" s="3"/>
      <c r="B331" s="35"/>
      <c r="F331" s="35"/>
      <c r="K331" s="35"/>
      <c r="P331" s="35"/>
    </row>
    <row r="332" spans="1:16" x14ac:dyDescent="0.25">
      <c r="A332" s="3"/>
      <c r="B332" s="35"/>
      <c r="F332" s="35"/>
      <c r="K332" s="35"/>
      <c r="P332" s="35"/>
    </row>
    <row r="333" spans="1:16" x14ac:dyDescent="0.25">
      <c r="A333" s="3"/>
      <c r="B333" s="35"/>
      <c r="F333" s="35"/>
      <c r="K333" s="35"/>
      <c r="P333" s="35"/>
    </row>
  </sheetData>
  <mergeCells count="4">
    <mergeCell ref="B1:D1"/>
    <mergeCell ref="F1:I1"/>
    <mergeCell ref="K1:N1"/>
    <mergeCell ref="P1:S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8A74-B40C-4CF3-8695-A554B401CE6A}">
  <dimension ref="A1:S333"/>
  <sheetViews>
    <sheetView showGridLines="0" topLeftCell="A8" zoomScaleNormal="100" workbookViewId="0">
      <selection activeCell="A111" sqref="A111"/>
    </sheetView>
  </sheetViews>
  <sheetFormatPr baseColWidth="10" defaultRowHeight="15" x14ac:dyDescent="0.25"/>
  <cols>
    <col min="1" max="1" width="37.85546875" bestFit="1" customWidth="1"/>
    <col min="2" max="4" width="13.140625" style="34" customWidth="1"/>
    <col min="5" max="5" width="2.7109375" style="72" customWidth="1"/>
    <col min="6" max="9" width="13.140625" style="34" customWidth="1"/>
    <col min="10" max="10" width="2.7109375" style="72" customWidth="1"/>
    <col min="11" max="14" width="13.140625" style="34" customWidth="1"/>
    <col min="15" max="15" width="2.7109375" style="72" customWidth="1"/>
    <col min="16" max="19" width="13.140625" style="34" customWidth="1"/>
  </cols>
  <sheetData>
    <row r="1" spans="1:19" s="24" customFormat="1" ht="15" customHeight="1" x14ac:dyDescent="0.25">
      <c r="A1"/>
      <c r="B1" s="79" t="s">
        <v>212</v>
      </c>
      <c r="C1" s="80"/>
      <c r="D1" s="80"/>
      <c r="E1" s="23"/>
      <c r="F1" s="79" t="s">
        <v>241</v>
      </c>
      <c r="G1" s="80"/>
      <c r="H1" s="80"/>
      <c r="I1" s="80"/>
      <c r="J1" s="23"/>
      <c r="K1" s="79" t="s">
        <v>236</v>
      </c>
      <c r="L1" s="80"/>
      <c r="M1" s="80"/>
      <c r="N1" s="80"/>
      <c r="O1" s="23"/>
      <c r="P1" s="79" t="s">
        <v>237</v>
      </c>
      <c r="Q1" s="80"/>
      <c r="R1" s="80"/>
      <c r="S1" s="80"/>
    </row>
    <row r="2" spans="1:19" s="24" customFormat="1" ht="37.5" customHeight="1" x14ac:dyDescent="0.25">
      <c r="A2"/>
      <c r="B2" s="28">
        <v>2022</v>
      </c>
      <c r="C2" s="28">
        <v>2023</v>
      </c>
      <c r="D2" s="28" t="s">
        <v>238</v>
      </c>
      <c r="E2" s="25"/>
      <c r="F2" s="28">
        <v>2022</v>
      </c>
      <c r="G2" s="28">
        <v>2023</v>
      </c>
      <c r="H2" s="28" t="s">
        <v>238</v>
      </c>
      <c r="I2" s="28" t="s">
        <v>240</v>
      </c>
      <c r="J2" s="25"/>
      <c r="K2" s="28">
        <v>2022</v>
      </c>
      <c r="L2" s="28">
        <v>2023</v>
      </c>
      <c r="M2" s="28" t="s">
        <v>238</v>
      </c>
      <c r="N2" s="28" t="s">
        <v>240</v>
      </c>
      <c r="O2" s="25"/>
      <c r="P2" s="28">
        <v>2022</v>
      </c>
      <c r="Q2" s="28">
        <v>2023</v>
      </c>
      <c r="R2" s="28" t="s">
        <v>238</v>
      </c>
      <c r="S2" s="28" t="s">
        <v>240</v>
      </c>
    </row>
    <row r="3" spans="1:19" s="24" customFormat="1" x14ac:dyDescent="0.25">
      <c r="A3" s="29" t="s">
        <v>233</v>
      </c>
      <c r="B3" s="36">
        <v>7843</v>
      </c>
      <c r="C3" s="36">
        <v>8132</v>
      </c>
      <c r="D3" s="36">
        <v>289</v>
      </c>
      <c r="E3" s="59"/>
      <c r="F3" s="37">
        <v>77.481169781384423</v>
      </c>
      <c r="G3" s="37">
        <v>76.740965694221003</v>
      </c>
      <c r="H3" s="37">
        <v>-0.7402040871634199</v>
      </c>
      <c r="I3" s="37">
        <v>-0.95533416603276189</v>
      </c>
      <c r="J3" s="59"/>
      <c r="K3" s="36">
        <v>362491.58357771259</v>
      </c>
      <c r="L3" s="36">
        <v>354445.75073782587</v>
      </c>
      <c r="M3" s="36">
        <v>-8045.8328398867161</v>
      </c>
      <c r="N3" s="65">
        <v>-2.2195916276113503</v>
      </c>
      <c r="O3" s="59"/>
      <c r="P3" s="37">
        <v>4585.6088169814147</v>
      </c>
      <c r="Q3" s="37">
        <v>4533.8094219253389</v>
      </c>
      <c r="R3" s="37">
        <v>-51.799395056075809</v>
      </c>
      <c r="S3" s="37">
        <v>-1.1296078039682023</v>
      </c>
    </row>
    <row r="4" spans="1:19" s="24" customFormat="1" x14ac:dyDescent="0.25">
      <c r="A4" s="29" t="s">
        <v>252</v>
      </c>
      <c r="B4" s="36">
        <v>6020</v>
      </c>
      <c r="C4" s="36">
        <v>6438</v>
      </c>
      <c r="D4" s="36">
        <v>418</v>
      </c>
      <c r="E4" s="60"/>
      <c r="F4" s="37">
        <v>77.308440432281643</v>
      </c>
      <c r="G4" s="37">
        <v>76.364075936327879</v>
      </c>
      <c r="H4" s="37">
        <v>-0.94436449595376359</v>
      </c>
      <c r="I4" s="37">
        <v>-1.2215541934014085</v>
      </c>
      <c r="J4" s="60"/>
      <c r="K4" s="36">
        <v>382726.48056478403</v>
      </c>
      <c r="L4" s="36">
        <v>373215.03945324634</v>
      </c>
      <c r="M4" s="36">
        <v>-9511.4411115376861</v>
      </c>
      <c r="N4" s="65">
        <v>-2.4851797810022891</v>
      </c>
      <c r="O4" s="60"/>
      <c r="P4" s="37">
        <v>4824.0442487027103</v>
      </c>
      <c r="Q4" s="37">
        <v>4782.1364195292181</v>
      </c>
      <c r="R4" s="37">
        <v>-41.907829173492246</v>
      </c>
      <c r="S4" s="37">
        <v>-0.86872812546779921</v>
      </c>
    </row>
    <row r="5" spans="1:19" s="24" customFormat="1" x14ac:dyDescent="0.25">
      <c r="A5" s="3" t="s">
        <v>184</v>
      </c>
      <c r="B5" s="32">
        <v>0</v>
      </c>
      <c r="C5" s="40">
        <v>22</v>
      </c>
      <c r="D5" s="40">
        <v>22</v>
      </c>
      <c r="E5" s="60"/>
      <c r="F5" s="48">
        <v>0</v>
      </c>
      <c r="G5" s="41">
        <v>62.839090909090899</v>
      </c>
      <c r="H5" s="41">
        <v>62.839090909090899</v>
      </c>
      <c r="I5" s="41"/>
      <c r="J5" s="60"/>
      <c r="K5" s="32">
        <v>0</v>
      </c>
      <c r="L5" s="40">
        <v>201931.81818181818</v>
      </c>
      <c r="M5" s="40">
        <v>201931.81818181818</v>
      </c>
      <c r="N5" s="39"/>
      <c r="O5" s="60"/>
      <c r="P5" s="48">
        <v>0</v>
      </c>
      <c r="Q5" s="41">
        <v>3285.2642258360447</v>
      </c>
      <c r="R5" s="41">
        <v>3285.2642258360447</v>
      </c>
      <c r="S5" s="41"/>
    </row>
    <row r="6" spans="1:19" s="24" customFormat="1" x14ac:dyDescent="0.25">
      <c r="A6" s="30" t="s">
        <v>1</v>
      </c>
      <c r="B6" s="33">
        <v>70</v>
      </c>
      <c r="C6" s="44">
        <v>66</v>
      </c>
      <c r="D6" s="44">
        <v>-4</v>
      </c>
      <c r="E6" s="60"/>
      <c r="F6" s="51">
        <v>75.917667815410169</v>
      </c>
      <c r="G6" s="45">
        <v>76.846541622404729</v>
      </c>
      <c r="H6" s="45">
        <v>0.92887380699455946</v>
      </c>
      <c r="I6" s="45">
        <v>1.223527847632333</v>
      </c>
      <c r="J6" s="60"/>
      <c r="K6" s="33">
        <v>252178</v>
      </c>
      <c r="L6" s="44">
        <v>254491.81818181818</v>
      </c>
      <c r="M6" s="44">
        <v>2313.8181818181765</v>
      </c>
      <c r="N6" s="43">
        <v>0.91753371896763358</v>
      </c>
      <c r="O6" s="60"/>
      <c r="P6" s="51">
        <v>3456.8434487512982</v>
      </c>
      <c r="Q6" s="45">
        <v>3452.3808648962108</v>
      </c>
      <c r="R6" s="45">
        <v>-4.4625838550873596</v>
      </c>
      <c r="S6" s="45">
        <v>-0.12909418436924947</v>
      </c>
    </row>
    <row r="7" spans="1:19" s="24" customFormat="1" x14ac:dyDescent="0.25">
      <c r="A7" s="3" t="s">
        <v>185</v>
      </c>
      <c r="B7" s="32">
        <v>0</v>
      </c>
      <c r="C7" s="40">
        <v>4</v>
      </c>
      <c r="D7" s="40">
        <v>4</v>
      </c>
      <c r="E7" s="60"/>
      <c r="F7" s="48">
        <v>0</v>
      </c>
      <c r="G7" s="41">
        <v>81.406265129999994</v>
      </c>
      <c r="H7" s="41">
        <v>81.406265129999994</v>
      </c>
      <c r="I7" s="41"/>
      <c r="J7" s="60"/>
      <c r="K7" s="32">
        <v>0</v>
      </c>
      <c r="L7" s="40">
        <v>239000</v>
      </c>
      <c r="M7" s="40">
        <v>239000</v>
      </c>
      <c r="N7" s="39"/>
      <c r="O7" s="60"/>
      <c r="P7" s="48">
        <v>0</v>
      </c>
      <c r="Q7" s="41">
        <v>2935.8919687364855</v>
      </c>
      <c r="R7" s="41">
        <v>2935.8919687364855</v>
      </c>
      <c r="S7" s="41"/>
    </row>
    <row r="8" spans="1:19" s="24" customFormat="1" x14ac:dyDescent="0.25">
      <c r="A8" s="30" t="s">
        <v>2</v>
      </c>
      <c r="B8" s="33">
        <v>250</v>
      </c>
      <c r="C8" s="44">
        <v>202</v>
      </c>
      <c r="D8" s="44">
        <v>-48</v>
      </c>
      <c r="E8" s="60"/>
      <c r="F8" s="51">
        <v>77.827114952449662</v>
      </c>
      <c r="G8" s="45">
        <v>76.63747349812526</v>
      </c>
      <c r="H8" s="45">
        <v>-1.189641454324402</v>
      </c>
      <c r="I8" s="45">
        <v>-1.5285693874830697</v>
      </c>
      <c r="J8" s="60"/>
      <c r="K8" s="33">
        <v>314912.18800000002</v>
      </c>
      <c r="L8" s="44">
        <v>308419.70792079211</v>
      </c>
      <c r="M8" s="44">
        <v>-6492.4800792079186</v>
      </c>
      <c r="N8" s="43">
        <v>-2.0616795178495684</v>
      </c>
      <c r="O8" s="60"/>
      <c r="P8" s="51">
        <v>4095.5167594253185</v>
      </c>
      <c r="Q8" s="45">
        <v>4057.9258642332134</v>
      </c>
      <c r="R8" s="45">
        <v>-37.590895192105108</v>
      </c>
      <c r="S8" s="45">
        <v>-0.91785475192097676</v>
      </c>
    </row>
    <row r="9" spans="1:19" s="24" customFormat="1" x14ac:dyDescent="0.25">
      <c r="A9" s="3" t="s">
        <v>186</v>
      </c>
      <c r="B9" s="32">
        <v>0</v>
      </c>
      <c r="C9" s="40">
        <v>40</v>
      </c>
      <c r="D9" s="40">
        <v>40</v>
      </c>
      <c r="E9" s="60"/>
      <c r="F9" s="48">
        <v>0</v>
      </c>
      <c r="G9" s="41">
        <v>80.521500000000032</v>
      </c>
      <c r="H9" s="41">
        <v>80.521500000000032</v>
      </c>
      <c r="I9" s="41"/>
      <c r="J9" s="60"/>
      <c r="K9" s="32">
        <v>0</v>
      </c>
      <c r="L9" s="40">
        <v>263256.25</v>
      </c>
      <c r="M9" s="40">
        <v>263256.25</v>
      </c>
      <c r="N9" s="39"/>
      <c r="O9" s="60"/>
      <c r="P9" s="48">
        <v>0</v>
      </c>
      <c r="Q9" s="41">
        <v>3267.7390496248995</v>
      </c>
      <c r="R9" s="41">
        <v>3267.7390496248995</v>
      </c>
      <c r="S9" s="41"/>
    </row>
    <row r="10" spans="1:19" s="24" customFormat="1" x14ac:dyDescent="0.25">
      <c r="A10" s="30" t="s">
        <v>0</v>
      </c>
      <c r="B10" s="33">
        <v>1380</v>
      </c>
      <c r="C10" s="44">
        <v>1353</v>
      </c>
      <c r="D10" s="44">
        <v>-27</v>
      </c>
      <c r="E10" s="60"/>
      <c r="F10" s="51">
        <v>80.053614078328621</v>
      </c>
      <c r="G10" s="45">
        <v>78.633240559106028</v>
      </c>
      <c r="H10" s="45">
        <v>-1.4203735192225935</v>
      </c>
      <c r="I10" s="45">
        <v>-1.7742778206525811</v>
      </c>
      <c r="J10" s="60"/>
      <c r="K10" s="33">
        <v>629114.03188405791</v>
      </c>
      <c r="L10" s="44">
        <v>618946.87878787878</v>
      </c>
      <c r="M10" s="44">
        <v>-10167.153096179129</v>
      </c>
      <c r="N10" s="43">
        <v>-1.6161065531682284</v>
      </c>
      <c r="O10" s="60"/>
      <c r="P10" s="51">
        <v>7509.9527846543833</v>
      </c>
      <c r="Q10" s="45">
        <v>7488.028250049937</v>
      </c>
      <c r="R10" s="45">
        <v>-21.924534604446308</v>
      </c>
      <c r="S10" s="45">
        <v>-0.29193971297990506</v>
      </c>
    </row>
    <row r="11" spans="1:19" s="24" customFormat="1" x14ac:dyDescent="0.25">
      <c r="A11" s="3" t="s">
        <v>35</v>
      </c>
      <c r="B11" s="32"/>
      <c r="C11" s="40"/>
      <c r="D11" s="40"/>
      <c r="E11" s="60"/>
      <c r="F11" s="48"/>
      <c r="G11" s="41"/>
      <c r="H11" s="41"/>
      <c r="I11" s="41"/>
      <c r="J11" s="60"/>
      <c r="K11" s="32"/>
      <c r="L11" s="40"/>
      <c r="M11" s="40"/>
      <c r="N11" s="39"/>
      <c r="O11" s="60"/>
      <c r="P11" s="48"/>
      <c r="Q11" s="41"/>
      <c r="R11" s="41"/>
      <c r="S11" s="41"/>
    </row>
    <row r="12" spans="1:19" s="24" customFormat="1" x14ac:dyDescent="0.25">
      <c r="A12" s="30" t="s">
        <v>187</v>
      </c>
      <c r="B12" s="33">
        <v>0</v>
      </c>
      <c r="C12" s="44">
        <v>10</v>
      </c>
      <c r="D12" s="44">
        <v>10</v>
      </c>
      <c r="E12" s="60"/>
      <c r="F12" s="51">
        <v>0</v>
      </c>
      <c r="G12" s="45">
        <v>76.896995997500014</v>
      </c>
      <c r="H12" s="45">
        <v>76.896995997500014</v>
      </c>
      <c r="I12" s="45"/>
      <c r="J12" s="60"/>
      <c r="K12" s="33">
        <v>0</v>
      </c>
      <c r="L12" s="44">
        <v>286200</v>
      </c>
      <c r="M12" s="44">
        <v>286200</v>
      </c>
      <c r="N12" s="43"/>
      <c r="O12" s="60"/>
      <c r="P12" s="51">
        <v>0</v>
      </c>
      <c r="Q12" s="45">
        <v>3717.2437213751909</v>
      </c>
      <c r="R12" s="45">
        <v>3717.2437213751909</v>
      </c>
      <c r="S12" s="45"/>
    </row>
    <row r="13" spans="1:19" s="24" customFormat="1" x14ac:dyDescent="0.25">
      <c r="A13" s="3" t="s">
        <v>36</v>
      </c>
      <c r="B13" s="32">
        <v>30</v>
      </c>
      <c r="C13" s="40">
        <v>18</v>
      </c>
      <c r="D13" s="40">
        <v>-12</v>
      </c>
      <c r="E13" s="60"/>
      <c r="F13" s="48">
        <v>70.670299999999983</v>
      </c>
      <c r="G13" s="41">
        <v>67.57327777777779</v>
      </c>
      <c r="H13" s="41">
        <v>-3.0970222222221935</v>
      </c>
      <c r="I13" s="41">
        <v>-4.3823532972439576</v>
      </c>
      <c r="J13" s="60"/>
      <c r="K13" s="32">
        <v>259500</v>
      </c>
      <c r="L13" s="40">
        <v>226111.11111111112</v>
      </c>
      <c r="M13" s="40">
        <v>-33388.888888888876</v>
      </c>
      <c r="N13" s="39">
        <v>-12.866623849282799</v>
      </c>
      <c r="O13" s="60"/>
      <c r="P13" s="48">
        <v>3686.5007840310413</v>
      </c>
      <c r="Q13" s="41">
        <v>3394.2994069703618</v>
      </c>
      <c r="R13" s="41">
        <v>-292.20137706067953</v>
      </c>
      <c r="S13" s="41">
        <v>-7.9262529476846861</v>
      </c>
    </row>
    <row r="14" spans="1:19" s="24" customFormat="1" x14ac:dyDescent="0.25">
      <c r="A14" s="30" t="s">
        <v>188</v>
      </c>
      <c r="B14" s="33">
        <v>0</v>
      </c>
      <c r="C14" s="44">
        <v>3</v>
      </c>
      <c r="D14" s="44">
        <v>3</v>
      </c>
      <c r="E14" s="60"/>
      <c r="F14" s="51">
        <v>0</v>
      </c>
      <c r="G14" s="45">
        <v>117.28532272433334</v>
      </c>
      <c r="H14" s="45">
        <v>117.28532272433334</v>
      </c>
      <c r="I14" s="45"/>
      <c r="J14" s="60"/>
      <c r="K14" s="33">
        <v>0</v>
      </c>
      <c r="L14" s="44">
        <v>209200</v>
      </c>
      <c r="M14" s="44">
        <v>209200</v>
      </c>
      <c r="N14" s="43"/>
      <c r="O14" s="60"/>
      <c r="P14" s="51">
        <v>0</v>
      </c>
      <c r="Q14" s="45">
        <v>1784.7374383264985</v>
      </c>
      <c r="R14" s="45">
        <v>1784.7374383264985</v>
      </c>
      <c r="S14" s="45"/>
    </row>
    <row r="15" spans="1:19" s="24" customFormat="1" x14ac:dyDescent="0.25">
      <c r="A15" s="3" t="s">
        <v>23</v>
      </c>
      <c r="B15" s="32">
        <v>15</v>
      </c>
      <c r="C15" s="40">
        <v>32</v>
      </c>
      <c r="D15" s="40">
        <v>17</v>
      </c>
      <c r="E15" s="60"/>
      <c r="F15" s="48">
        <v>66.048666666666662</v>
      </c>
      <c r="G15" s="41">
        <v>74.751229927083756</v>
      </c>
      <c r="H15" s="41">
        <v>8.7025632604170937</v>
      </c>
      <c r="I15" s="41">
        <v>13.175986283473451</v>
      </c>
      <c r="J15" s="60"/>
      <c r="K15" s="32">
        <v>261566.66666666666</v>
      </c>
      <c r="L15" s="40">
        <v>258546.875</v>
      </c>
      <c r="M15" s="40">
        <v>-3019.791666666657</v>
      </c>
      <c r="N15" s="39">
        <v>-1.1545017204027008</v>
      </c>
      <c r="O15" s="60"/>
      <c r="P15" s="48">
        <v>4055.8082399363398</v>
      </c>
      <c r="Q15" s="41">
        <v>3566.9539999142421</v>
      </c>
      <c r="R15" s="41">
        <v>-488.85424002209766</v>
      </c>
      <c r="S15" s="41">
        <v>-12.053189182084479</v>
      </c>
    </row>
    <row r="16" spans="1:19" s="24" customFormat="1" x14ac:dyDescent="0.25">
      <c r="A16" s="30" t="s">
        <v>189</v>
      </c>
      <c r="B16" s="33">
        <v>0</v>
      </c>
      <c r="C16" s="44">
        <v>134</v>
      </c>
      <c r="D16" s="44">
        <v>134</v>
      </c>
      <c r="E16" s="60"/>
      <c r="F16" s="51">
        <v>0</v>
      </c>
      <c r="G16" s="45">
        <v>77.412911351044855</v>
      </c>
      <c r="H16" s="45">
        <v>77.412911351044855</v>
      </c>
      <c r="I16" s="45"/>
      <c r="J16" s="60"/>
      <c r="K16" s="33">
        <v>0</v>
      </c>
      <c r="L16" s="44">
        <v>250514.45522388059</v>
      </c>
      <c r="M16" s="44">
        <v>250514.45522388059</v>
      </c>
      <c r="N16" s="43"/>
      <c r="O16" s="60"/>
      <c r="P16" s="51">
        <v>0</v>
      </c>
      <c r="Q16" s="45">
        <v>3245.6189180521183</v>
      </c>
      <c r="R16" s="45">
        <v>3245.6189180521183</v>
      </c>
      <c r="S16" s="45"/>
    </row>
    <row r="17" spans="1:19" s="24" customFormat="1" x14ac:dyDescent="0.25">
      <c r="A17" s="3" t="s">
        <v>190</v>
      </c>
      <c r="B17" s="32">
        <v>0</v>
      </c>
      <c r="C17" s="40">
        <v>3</v>
      </c>
      <c r="D17" s="40">
        <v>3</v>
      </c>
      <c r="E17" s="60"/>
      <c r="F17" s="48">
        <v>0</v>
      </c>
      <c r="G17" s="41">
        <v>84.316666666666663</v>
      </c>
      <c r="H17" s="41">
        <v>84.316666666666663</v>
      </c>
      <c r="I17" s="41"/>
      <c r="J17" s="60"/>
      <c r="K17" s="32">
        <v>0</v>
      </c>
      <c r="L17" s="40">
        <v>240000</v>
      </c>
      <c r="M17" s="40">
        <v>240000</v>
      </c>
      <c r="N17" s="39"/>
      <c r="O17" s="60"/>
      <c r="P17" s="48">
        <v>0</v>
      </c>
      <c r="Q17" s="41">
        <v>2846.7359602516494</v>
      </c>
      <c r="R17" s="41">
        <v>2846.7359602516494</v>
      </c>
      <c r="S17" s="41"/>
    </row>
    <row r="18" spans="1:19" s="24" customFormat="1" x14ac:dyDescent="0.25">
      <c r="A18" s="30" t="s">
        <v>24</v>
      </c>
      <c r="B18" s="33">
        <v>30</v>
      </c>
      <c r="C18" s="44">
        <v>53</v>
      </c>
      <c r="D18" s="44">
        <v>23</v>
      </c>
      <c r="E18" s="60"/>
      <c r="F18" s="51">
        <v>86.848786762762771</v>
      </c>
      <c r="G18" s="45">
        <v>81.220219797671703</v>
      </c>
      <c r="H18" s="45">
        <v>-5.6285669650910677</v>
      </c>
      <c r="I18" s="45">
        <v>-6.4808815124454577</v>
      </c>
      <c r="J18" s="60"/>
      <c r="K18" s="33">
        <v>412260.33333333331</v>
      </c>
      <c r="L18" s="44">
        <v>448849.05660377361</v>
      </c>
      <c r="M18" s="44">
        <v>36588.7232704403</v>
      </c>
      <c r="N18" s="43">
        <v>8.8751500719465248</v>
      </c>
      <c r="O18" s="60"/>
      <c r="P18" s="51">
        <v>4870.9920748735613</v>
      </c>
      <c r="Q18" s="45">
        <v>5613.4852103206258</v>
      </c>
      <c r="R18" s="45">
        <v>742.49313544706456</v>
      </c>
      <c r="S18" s="45">
        <v>15.243160408269363</v>
      </c>
    </row>
    <row r="19" spans="1:19" s="24" customFormat="1" x14ac:dyDescent="0.25">
      <c r="A19" s="3" t="s">
        <v>11</v>
      </c>
      <c r="B19" s="32">
        <v>62</v>
      </c>
      <c r="C19" s="40">
        <v>71</v>
      </c>
      <c r="D19" s="40">
        <v>9</v>
      </c>
      <c r="E19" s="60"/>
      <c r="F19" s="48">
        <v>78.924054838709694</v>
      </c>
      <c r="G19" s="41">
        <v>80.351476949434954</v>
      </c>
      <c r="H19" s="41">
        <v>1.42742211072526</v>
      </c>
      <c r="I19" s="41">
        <v>1.8086020968415273</v>
      </c>
      <c r="J19" s="60"/>
      <c r="K19" s="32">
        <v>323346.77419354836</v>
      </c>
      <c r="L19" s="40">
        <v>361838.02816901408</v>
      </c>
      <c r="M19" s="40">
        <v>38491.253975465719</v>
      </c>
      <c r="N19" s="39">
        <v>11.904016692749098</v>
      </c>
      <c r="O19" s="60"/>
      <c r="P19" s="48">
        <v>4105.6415586861094</v>
      </c>
      <c r="Q19" s="41">
        <v>4452.944645940026</v>
      </c>
      <c r="R19" s="41">
        <v>347.3030872539166</v>
      </c>
      <c r="S19" s="41">
        <v>8.4591672772588833</v>
      </c>
    </row>
    <row r="20" spans="1:19" s="24" customFormat="1" x14ac:dyDescent="0.25">
      <c r="A20" s="30" t="s">
        <v>3</v>
      </c>
      <c r="B20" s="33">
        <v>149</v>
      </c>
      <c r="C20" s="44">
        <v>139</v>
      </c>
      <c r="D20" s="44">
        <v>-10</v>
      </c>
      <c r="E20" s="60"/>
      <c r="F20" s="51">
        <v>73.274815965294209</v>
      </c>
      <c r="G20" s="45">
        <v>71.166251796106678</v>
      </c>
      <c r="H20" s="45">
        <v>-2.108564169187531</v>
      </c>
      <c r="I20" s="45">
        <v>-2.8776110064694382</v>
      </c>
      <c r="J20" s="60"/>
      <c r="K20" s="33">
        <v>328808.97986577183</v>
      </c>
      <c r="L20" s="44">
        <v>320592.03597122303</v>
      </c>
      <c r="M20" s="44">
        <v>-8216.9438945488073</v>
      </c>
      <c r="N20" s="43">
        <v>-2.4990022772197973</v>
      </c>
      <c r="O20" s="60"/>
      <c r="P20" s="51">
        <v>4557.1095132227601</v>
      </c>
      <c r="Q20" s="45">
        <v>4575.0013997923716</v>
      </c>
      <c r="R20" s="45">
        <v>17.891886569611415</v>
      </c>
      <c r="S20" s="45">
        <v>0.39261480369732205</v>
      </c>
    </row>
    <row r="21" spans="1:19" s="24" customFormat="1" x14ac:dyDescent="0.25">
      <c r="A21" s="3" t="s">
        <v>191</v>
      </c>
      <c r="B21" s="32">
        <v>0</v>
      </c>
      <c r="C21" s="40">
        <v>58</v>
      </c>
      <c r="D21" s="40">
        <v>58</v>
      </c>
      <c r="E21" s="60"/>
      <c r="F21" s="48">
        <v>0</v>
      </c>
      <c r="G21" s="41">
        <v>65.945826902775835</v>
      </c>
      <c r="H21" s="41">
        <v>65.945826902775835</v>
      </c>
      <c r="I21" s="41"/>
      <c r="J21" s="60"/>
      <c r="K21" s="32">
        <v>0</v>
      </c>
      <c r="L21" s="40">
        <v>270561.81034482759</v>
      </c>
      <c r="M21" s="40">
        <v>270561.81034482759</v>
      </c>
      <c r="N21" s="39"/>
      <c r="O21" s="60"/>
      <c r="P21" s="48">
        <v>0</v>
      </c>
      <c r="Q21" s="41">
        <v>4203.5753129724098</v>
      </c>
      <c r="R21" s="41">
        <v>4203.5753129724098</v>
      </c>
      <c r="S21" s="41"/>
    </row>
    <row r="22" spans="1:19" s="24" customFormat="1" x14ac:dyDescent="0.25">
      <c r="A22" s="30" t="s">
        <v>25</v>
      </c>
      <c r="B22" s="33">
        <v>18</v>
      </c>
      <c r="C22" s="44">
        <v>40</v>
      </c>
      <c r="D22" s="44">
        <v>22</v>
      </c>
      <c r="E22" s="60"/>
      <c r="F22" s="51">
        <v>77.233544444444448</v>
      </c>
      <c r="G22" s="45">
        <v>74.908644804700003</v>
      </c>
      <c r="H22" s="45">
        <v>-2.3248996397444444</v>
      </c>
      <c r="I22" s="45">
        <v>-3.010220049420087</v>
      </c>
      <c r="J22" s="60"/>
      <c r="K22" s="33">
        <v>253066.66666666666</v>
      </c>
      <c r="L22" s="44">
        <v>229280</v>
      </c>
      <c r="M22" s="44">
        <v>-23786.666666666657</v>
      </c>
      <c r="N22" s="43">
        <v>-9.3993677555321398</v>
      </c>
      <c r="O22" s="60"/>
      <c r="P22" s="51">
        <v>3366.8392906503959</v>
      </c>
      <c r="Q22" s="45">
        <v>3104.3622165876468</v>
      </c>
      <c r="R22" s="45">
        <v>-262.47707406274913</v>
      </c>
      <c r="S22" s="45">
        <v>-7.7959490015350408</v>
      </c>
    </row>
    <row r="23" spans="1:19" s="24" customFormat="1" x14ac:dyDescent="0.25">
      <c r="A23" s="3" t="s">
        <v>4</v>
      </c>
      <c r="B23" s="32">
        <v>41</v>
      </c>
      <c r="C23" s="40">
        <v>89</v>
      </c>
      <c r="D23" s="40">
        <v>48</v>
      </c>
      <c r="E23" s="60"/>
      <c r="F23" s="48">
        <v>99.22585975609752</v>
      </c>
      <c r="G23" s="41">
        <v>82.32651966292137</v>
      </c>
      <c r="H23" s="41">
        <v>-16.89934009317615</v>
      </c>
      <c r="I23" s="41">
        <v>-17.031185353007405</v>
      </c>
      <c r="J23" s="60"/>
      <c r="K23" s="32">
        <v>828840.24390243902</v>
      </c>
      <c r="L23" s="40">
        <v>581218.53932584275</v>
      </c>
      <c r="M23" s="40">
        <v>-247621.70457659627</v>
      </c>
      <c r="N23" s="39">
        <v>-29.875685501311555</v>
      </c>
      <c r="O23" s="60"/>
      <c r="P23" s="48">
        <v>7723.4677797312406</v>
      </c>
      <c r="Q23" s="41">
        <v>6486.2930936974908</v>
      </c>
      <c r="R23" s="41">
        <v>-1237.1746860337498</v>
      </c>
      <c r="S23" s="41">
        <v>-16.018383468634092</v>
      </c>
    </row>
    <row r="24" spans="1:19" s="24" customFormat="1" x14ac:dyDescent="0.25">
      <c r="A24" s="30" t="s">
        <v>192</v>
      </c>
      <c r="B24" s="33">
        <v>0</v>
      </c>
      <c r="C24" s="44">
        <v>6</v>
      </c>
      <c r="D24" s="44">
        <v>6</v>
      </c>
      <c r="E24" s="60"/>
      <c r="F24" s="51">
        <v>0</v>
      </c>
      <c r="G24" s="45">
        <v>68.049607554966656</v>
      </c>
      <c r="H24" s="45">
        <v>68.049607554966656</v>
      </c>
      <c r="I24" s="45"/>
      <c r="J24" s="60"/>
      <c r="K24" s="33">
        <v>0</v>
      </c>
      <c r="L24" s="44">
        <v>271500</v>
      </c>
      <c r="M24" s="44">
        <v>271500</v>
      </c>
      <c r="N24" s="43"/>
      <c r="O24" s="60"/>
      <c r="P24" s="51">
        <v>0</v>
      </c>
      <c r="Q24" s="45">
        <v>4017.1967396254677</v>
      </c>
      <c r="R24" s="45">
        <v>4017.1967396254677</v>
      </c>
      <c r="S24" s="45"/>
    </row>
    <row r="25" spans="1:19" s="24" customFormat="1" x14ac:dyDescent="0.25">
      <c r="A25" s="3" t="s">
        <v>193</v>
      </c>
      <c r="B25" s="32">
        <v>0</v>
      </c>
      <c r="C25" s="40">
        <v>10</v>
      </c>
      <c r="D25" s="40">
        <v>10</v>
      </c>
      <c r="E25" s="60"/>
      <c r="F25" s="48">
        <v>0</v>
      </c>
      <c r="G25" s="41">
        <v>89.682000839099999</v>
      </c>
      <c r="H25" s="41">
        <v>89.682000839099999</v>
      </c>
      <c r="I25" s="41"/>
      <c r="J25" s="60"/>
      <c r="K25" s="32">
        <v>0</v>
      </c>
      <c r="L25" s="40">
        <v>317290</v>
      </c>
      <c r="M25" s="40">
        <v>317290</v>
      </c>
      <c r="N25" s="39"/>
      <c r="O25" s="60"/>
      <c r="P25" s="48">
        <v>0</v>
      </c>
      <c r="Q25" s="41">
        <v>3553.8377929393077</v>
      </c>
      <c r="R25" s="41">
        <v>3553.8377929393077</v>
      </c>
      <c r="S25" s="41"/>
    </row>
    <row r="26" spans="1:19" s="24" customFormat="1" x14ac:dyDescent="0.25">
      <c r="A26" s="30" t="s">
        <v>12</v>
      </c>
      <c r="B26" s="33">
        <v>36</v>
      </c>
      <c r="C26" s="44">
        <v>53</v>
      </c>
      <c r="D26" s="44">
        <v>17</v>
      </c>
      <c r="E26" s="60"/>
      <c r="F26" s="51">
        <v>73.715855555555578</v>
      </c>
      <c r="G26" s="45">
        <v>77.121132075471721</v>
      </c>
      <c r="H26" s="45">
        <v>3.4052765199161428</v>
      </c>
      <c r="I26" s="45">
        <v>4.619462792980511</v>
      </c>
      <c r="J26" s="60"/>
      <c r="K26" s="33">
        <v>297819.44444444444</v>
      </c>
      <c r="L26" s="44">
        <v>317094.33962264151</v>
      </c>
      <c r="M26" s="44">
        <v>19274.895178197068</v>
      </c>
      <c r="N26" s="43">
        <v>6.4720069618532383</v>
      </c>
      <c r="O26" s="60"/>
      <c r="P26" s="51">
        <v>4073.1862396198962</v>
      </c>
      <c r="Q26" s="45">
        <v>4134.4461311245132</v>
      </c>
      <c r="R26" s="45">
        <v>61.259891504616917</v>
      </c>
      <c r="S26" s="45">
        <v>1.5039796341434597</v>
      </c>
    </row>
    <row r="27" spans="1:19" s="24" customFormat="1" x14ac:dyDescent="0.25">
      <c r="A27" s="3" t="s">
        <v>26</v>
      </c>
      <c r="B27" s="32">
        <v>147</v>
      </c>
      <c r="C27" s="40">
        <v>176</v>
      </c>
      <c r="D27" s="40">
        <v>29</v>
      </c>
      <c r="E27" s="60"/>
      <c r="F27" s="48">
        <v>81.073001639394533</v>
      </c>
      <c r="G27" s="41">
        <v>80.541966299926131</v>
      </c>
      <c r="H27" s="41">
        <v>-0.53103533946840287</v>
      </c>
      <c r="I27" s="41">
        <v>-0.65500885464978564</v>
      </c>
      <c r="J27" s="60"/>
      <c r="K27" s="32">
        <v>286794.09523809527</v>
      </c>
      <c r="L27" s="40">
        <v>290580.86363636365</v>
      </c>
      <c r="M27" s="40">
        <v>3786.7683982683811</v>
      </c>
      <c r="N27" s="39">
        <v>1.320378787828469</v>
      </c>
      <c r="O27" s="60"/>
      <c r="P27" s="48">
        <v>3562.0288178919059</v>
      </c>
      <c r="Q27" s="41">
        <v>3634.781707429825</v>
      </c>
      <c r="R27" s="41">
        <v>72.752889537919145</v>
      </c>
      <c r="S27" s="41">
        <v>2.0424565116510252</v>
      </c>
    </row>
    <row r="28" spans="1:19" s="24" customFormat="1" x14ac:dyDescent="0.25">
      <c r="A28" s="30" t="s">
        <v>5</v>
      </c>
      <c r="B28" s="33">
        <v>382</v>
      </c>
      <c r="C28" s="44">
        <v>326</v>
      </c>
      <c r="D28" s="44">
        <v>-56</v>
      </c>
      <c r="E28" s="60"/>
      <c r="F28" s="51">
        <v>76.541947818825278</v>
      </c>
      <c r="G28" s="45">
        <v>76.619780503509631</v>
      </c>
      <c r="H28" s="45">
        <v>7.7832684684352671E-2</v>
      </c>
      <c r="I28" s="45">
        <v>0.10168631306401998</v>
      </c>
      <c r="J28" s="60"/>
      <c r="K28" s="33">
        <v>341942.20418848167</v>
      </c>
      <c r="L28" s="44">
        <v>339153.32208588958</v>
      </c>
      <c r="M28" s="44">
        <v>-2788.8821025920915</v>
      </c>
      <c r="N28" s="43">
        <v>-0.81560043435142671</v>
      </c>
      <c r="O28" s="60"/>
      <c r="P28" s="51">
        <v>4542.1392518248849</v>
      </c>
      <c r="Q28" s="45">
        <v>4498.7272216161491</v>
      </c>
      <c r="R28" s="45">
        <v>-43.412030208735814</v>
      </c>
      <c r="S28" s="45">
        <v>-0.95576176338703078</v>
      </c>
    </row>
    <row r="29" spans="1:19" s="24" customFormat="1" ht="15" customHeight="1" x14ac:dyDescent="0.25">
      <c r="A29" s="3" t="s">
        <v>37</v>
      </c>
      <c r="B29" s="32"/>
      <c r="C29" s="40"/>
      <c r="D29" s="40"/>
      <c r="E29" s="60"/>
      <c r="F29" s="48"/>
      <c r="G29" s="41"/>
      <c r="H29" s="41"/>
      <c r="I29" s="41"/>
      <c r="J29" s="60"/>
      <c r="K29" s="32"/>
      <c r="L29" s="40"/>
      <c r="M29" s="40"/>
      <c r="N29" s="39"/>
      <c r="O29" s="60"/>
      <c r="P29" s="48"/>
      <c r="Q29" s="41"/>
      <c r="R29" s="41"/>
      <c r="S29" s="41"/>
    </row>
    <row r="30" spans="1:19" s="24" customFormat="1" x14ac:dyDescent="0.25">
      <c r="A30" s="30" t="s">
        <v>194</v>
      </c>
      <c r="B30" s="33">
        <v>0</v>
      </c>
      <c r="C30" s="44">
        <v>37</v>
      </c>
      <c r="D30" s="44">
        <v>37</v>
      </c>
      <c r="E30" s="60"/>
      <c r="F30" s="51">
        <v>0</v>
      </c>
      <c r="G30" s="45">
        <v>88.302042895426482</v>
      </c>
      <c r="H30" s="45">
        <v>88.302042895426482</v>
      </c>
      <c r="I30" s="45"/>
      <c r="J30" s="60"/>
      <c r="K30" s="33">
        <v>0</v>
      </c>
      <c r="L30" s="44">
        <v>246043.24324324325</v>
      </c>
      <c r="M30" s="44">
        <v>246043.24324324325</v>
      </c>
      <c r="N30" s="43"/>
      <c r="O30" s="60"/>
      <c r="P30" s="51">
        <v>0</v>
      </c>
      <c r="Q30" s="45">
        <v>2833.1810732870972</v>
      </c>
      <c r="R30" s="45">
        <v>2833.1810732870972</v>
      </c>
      <c r="S30" s="45"/>
    </row>
    <row r="31" spans="1:19" s="24" customFormat="1" x14ac:dyDescent="0.25">
      <c r="A31" s="3" t="s">
        <v>38</v>
      </c>
      <c r="B31" s="32">
        <v>12</v>
      </c>
      <c r="C31" s="40">
        <v>7</v>
      </c>
      <c r="D31" s="40">
        <v>-5</v>
      </c>
      <c r="E31" s="60"/>
      <c r="F31" s="48">
        <v>77.727500000000006</v>
      </c>
      <c r="G31" s="41">
        <v>75.742857142857147</v>
      </c>
      <c r="H31" s="41">
        <v>-1.9846428571428589</v>
      </c>
      <c r="I31" s="41">
        <v>-2.5533342216626842</v>
      </c>
      <c r="J31" s="60"/>
      <c r="K31" s="32">
        <v>190525.58333333334</v>
      </c>
      <c r="L31" s="40">
        <v>186615.28571428571</v>
      </c>
      <c r="M31" s="40">
        <v>-3910.2976190476329</v>
      </c>
      <c r="N31" s="39">
        <v>-2.0523740437557891</v>
      </c>
      <c r="O31" s="60"/>
      <c r="P31" s="48">
        <v>2490.023122069078</v>
      </c>
      <c r="Q31" s="41">
        <v>2459.0383093603582</v>
      </c>
      <c r="R31" s="41">
        <v>-30.984812708719801</v>
      </c>
      <c r="S31" s="41">
        <v>-1.2443584332250346</v>
      </c>
    </row>
    <row r="32" spans="1:19" s="24" customFormat="1" x14ac:dyDescent="0.25">
      <c r="A32" s="30" t="s">
        <v>39</v>
      </c>
      <c r="B32" s="33">
        <v>2</v>
      </c>
      <c r="C32" s="44">
        <v>0</v>
      </c>
      <c r="D32" s="44">
        <v>-2</v>
      </c>
      <c r="E32" s="60"/>
      <c r="F32" s="51">
        <v>96</v>
      </c>
      <c r="G32" s="45">
        <v>0</v>
      </c>
      <c r="H32" s="45">
        <v>-96</v>
      </c>
      <c r="I32" s="45">
        <v>-100</v>
      </c>
      <c r="J32" s="60"/>
      <c r="K32" s="33">
        <v>157100</v>
      </c>
      <c r="L32" s="44">
        <v>0</v>
      </c>
      <c r="M32" s="44">
        <v>-157100</v>
      </c>
      <c r="N32" s="43">
        <v>-100</v>
      </c>
      <c r="O32" s="60"/>
      <c r="P32" s="51">
        <v>1700.8928571428571</v>
      </c>
      <c r="Q32" s="45">
        <v>0</v>
      </c>
      <c r="R32" s="45">
        <v>-1700.8928571428571</v>
      </c>
      <c r="S32" s="45">
        <v>-100</v>
      </c>
    </row>
    <row r="33" spans="1:19" s="24" customFormat="1" x14ac:dyDescent="0.25">
      <c r="A33" s="3" t="s">
        <v>40</v>
      </c>
      <c r="B33" s="32">
        <v>69</v>
      </c>
      <c r="C33" s="40">
        <v>68</v>
      </c>
      <c r="D33" s="40">
        <v>-1</v>
      </c>
      <c r="E33" s="60"/>
      <c r="F33" s="48">
        <v>86.446811594202913</v>
      </c>
      <c r="G33" s="41">
        <v>86.43426470588237</v>
      </c>
      <c r="H33" s="41">
        <v>-1.2546888320542848E-2</v>
      </c>
      <c r="I33" s="41">
        <v>-1.4513997785647881E-2</v>
      </c>
      <c r="J33" s="60"/>
      <c r="K33" s="32">
        <v>234395.15942028986</v>
      </c>
      <c r="L33" s="40">
        <v>236005.38235294117</v>
      </c>
      <c r="M33" s="40">
        <v>1610.2229326513188</v>
      </c>
      <c r="N33" s="39">
        <v>0.68696936260703723</v>
      </c>
      <c r="O33" s="60"/>
      <c r="P33" s="48">
        <v>2738.4253030244868</v>
      </c>
      <c r="Q33" s="41">
        <v>2757.6565760104777</v>
      </c>
      <c r="R33" s="41">
        <v>19.231272985990927</v>
      </c>
      <c r="S33" s="41">
        <v>0.70227487909750863</v>
      </c>
    </row>
    <row r="34" spans="1:19" s="24" customFormat="1" x14ac:dyDescent="0.25">
      <c r="A34" s="30" t="s">
        <v>27</v>
      </c>
      <c r="B34" s="33">
        <v>73</v>
      </c>
      <c r="C34" s="44">
        <v>61</v>
      </c>
      <c r="D34" s="44">
        <v>-12</v>
      </c>
      <c r="E34" s="60"/>
      <c r="F34" s="51">
        <v>68.673693236975538</v>
      </c>
      <c r="G34" s="45">
        <v>68.861147540983623</v>
      </c>
      <c r="H34" s="45">
        <v>0.18745430400808516</v>
      </c>
      <c r="I34" s="45">
        <v>0.27296377283980711</v>
      </c>
      <c r="J34" s="60"/>
      <c r="K34" s="33">
        <v>210402.73972602739</v>
      </c>
      <c r="L34" s="44">
        <v>206688.52459016393</v>
      </c>
      <c r="M34" s="44">
        <v>-3714.2151358634583</v>
      </c>
      <c r="N34" s="43">
        <v>-1.7652883896378313</v>
      </c>
      <c r="O34" s="60"/>
      <c r="P34" s="51">
        <v>3062.664584412018</v>
      </c>
      <c r="Q34" s="45">
        <v>3006.4158391972001</v>
      </c>
      <c r="R34" s="45">
        <v>-56.248745214817973</v>
      </c>
      <c r="S34" s="45">
        <v>-1.8365950192883007</v>
      </c>
    </row>
    <row r="35" spans="1:19" s="24" customFormat="1" x14ac:dyDescent="0.25">
      <c r="A35" s="3" t="s">
        <v>13</v>
      </c>
      <c r="B35" s="32">
        <v>60</v>
      </c>
      <c r="C35" s="40">
        <v>71</v>
      </c>
      <c r="D35" s="40">
        <v>11</v>
      </c>
      <c r="E35" s="60"/>
      <c r="F35" s="48">
        <v>89.835916666666691</v>
      </c>
      <c r="G35" s="41">
        <v>88.531760563380274</v>
      </c>
      <c r="H35" s="41">
        <v>-1.3041561032864166</v>
      </c>
      <c r="I35" s="41">
        <v>-1.4517090175919845</v>
      </c>
      <c r="J35" s="60"/>
      <c r="K35" s="32">
        <v>412700</v>
      </c>
      <c r="L35" s="40">
        <v>415098.59154929576</v>
      </c>
      <c r="M35" s="40">
        <v>2398.5915492957574</v>
      </c>
      <c r="N35" s="39">
        <v>0.58119494773340996</v>
      </c>
      <c r="O35" s="60"/>
      <c r="P35" s="48">
        <v>4648.7181530743046</v>
      </c>
      <c r="Q35" s="41">
        <v>4753.9024610046208</v>
      </c>
      <c r="R35" s="41">
        <v>105.18430793031621</v>
      </c>
      <c r="S35" s="41">
        <v>2.2626518637348436</v>
      </c>
    </row>
    <row r="36" spans="1:19" s="24" customFormat="1" x14ac:dyDescent="0.25">
      <c r="A36" s="30" t="s">
        <v>28</v>
      </c>
      <c r="B36" s="33">
        <v>265</v>
      </c>
      <c r="C36" s="44">
        <v>227</v>
      </c>
      <c r="D36" s="44">
        <v>-38</v>
      </c>
      <c r="E36" s="60"/>
      <c r="F36" s="51">
        <v>73.419101886792362</v>
      </c>
      <c r="G36" s="45">
        <v>75.931889534105636</v>
      </c>
      <c r="H36" s="45">
        <v>2.5127876473132744</v>
      </c>
      <c r="I36" s="45">
        <v>3.4225257225126926</v>
      </c>
      <c r="J36" s="60"/>
      <c r="K36" s="33">
        <v>320061.89811320754</v>
      </c>
      <c r="L36" s="44">
        <v>331228.64757709252</v>
      </c>
      <c r="M36" s="44">
        <v>11166.749463884975</v>
      </c>
      <c r="N36" s="43">
        <v>3.4889343372997317</v>
      </c>
      <c r="O36" s="60"/>
      <c r="P36" s="51">
        <v>4333.710379944715</v>
      </c>
      <c r="Q36" s="45">
        <v>4338.2882910990884</v>
      </c>
      <c r="R36" s="45">
        <v>4.5779111543733961</v>
      </c>
      <c r="S36" s="45">
        <v>0.10563491218884558</v>
      </c>
    </row>
    <row r="37" spans="1:19" s="24" customFormat="1" x14ac:dyDescent="0.25">
      <c r="A37" s="3" t="s">
        <v>14</v>
      </c>
      <c r="B37" s="32">
        <v>134</v>
      </c>
      <c r="C37" s="40">
        <v>98</v>
      </c>
      <c r="D37" s="40">
        <v>-36</v>
      </c>
      <c r="E37" s="60"/>
      <c r="F37" s="48">
        <v>81.468742624088947</v>
      </c>
      <c r="G37" s="41">
        <v>84.303688894162363</v>
      </c>
      <c r="H37" s="41">
        <v>2.8349462700734165</v>
      </c>
      <c r="I37" s="41">
        <v>3.4797962737124211</v>
      </c>
      <c r="J37" s="60"/>
      <c r="K37" s="32">
        <v>294854.10447761195</v>
      </c>
      <c r="L37" s="40">
        <v>315667.85714285716</v>
      </c>
      <c r="M37" s="40">
        <v>20813.752665245207</v>
      </c>
      <c r="N37" s="39">
        <v>7.0590004850434651</v>
      </c>
      <c r="O37" s="60"/>
      <c r="P37" s="48">
        <v>3551.2453118326544</v>
      </c>
      <c r="Q37" s="41">
        <v>3714.1644926274607</v>
      </c>
      <c r="R37" s="41">
        <v>162.91918079480638</v>
      </c>
      <c r="S37" s="41">
        <v>4.5876633825313151</v>
      </c>
    </row>
    <row r="38" spans="1:19" s="24" customFormat="1" x14ac:dyDescent="0.25">
      <c r="A38" s="30" t="s">
        <v>15</v>
      </c>
      <c r="B38" s="33">
        <v>66</v>
      </c>
      <c r="C38" s="44">
        <v>105</v>
      </c>
      <c r="D38" s="44">
        <v>39</v>
      </c>
      <c r="E38" s="60"/>
      <c r="F38" s="51">
        <v>71.241234848484837</v>
      </c>
      <c r="G38" s="45">
        <v>71.860109523809541</v>
      </c>
      <c r="H38" s="45">
        <v>0.61887467532470453</v>
      </c>
      <c r="I38" s="45">
        <v>0.8687029030882476</v>
      </c>
      <c r="J38" s="60"/>
      <c r="K38" s="33">
        <v>253623.48484848486</v>
      </c>
      <c r="L38" s="44">
        <v>252618.57142857142</v>
      </c>
      <c r="M38" s="44">
        <v>-1004.9134199134423</v>
      </c>
      <c r="N38" s="43">
        <v>-0.39622254244860988</v>
      </c>
      <c r="O38" s="60"/>
      <c r="P38" s="51">
        <v>3564.8052009078197</v>
      </c>
      <c r="Q38" s="45">
        <v>3535.720560725254</v>
      </c>
      <c r="R38" s="45">
        <v>-29.084640182565636</v>
      </c>
      <c r="S38" s="45">
        <v>-0.81588301585621137</v>
      </c>
    </row>
    <row r="39" spans="1:19" s="24" customFormat="1" x14ac:dyDescent="0.25">
      <c r="A39" s="3" t="s">
        <v>16</v>
      </c>
      <c r="B39" s="32">
        <v>65</v>
      </c>
      <c r="C39" s="40">
        <v>42</v>
      </c>
      <c r="D39" s="40">
        <v>-23</v>
      </c>
      <c r="E39" s="60"/>
      <c r="F39" s="48">
        <v>83.113461615384608</v>
      </c>
      <c r="G39" s="41">
        <v>77.381844710952407</v>
      </c>
      <c r="H39" s="41">
        <v>-5.731616904432201</v>
      </c>
      <c r="I39" s="41">
        <v>-6.8961354671470687</v>
      </c>
      <c r="J39" s="60"/>
      <c r="K39" s="32">
        <v>252440</v>
      </c>
      <c r="L39" s="40">
        <v>263261.90476190473</v>
      </c>
      <c r="M39" s="40">
        <v>10821.904761904734</v>
      </c>
      <c r="N39" s="39">
        <v>4.2869215504296898</v>
      </c>
      <c r="O39" s="60"/>
      <c r="P39" s="48">
        <v>3117.5058461602657</v>
      </c>
      <c r="Q39" s="41">
        <v>3442.4161586266323</v>
      </c>
      <c r="R39" s="41">
        <v>324.91031246636658</v>
      </c>
      <c r="S39" s="41">
        <v>10.422123598149735</v>
      </c>
    </row>
    <row r="40" spans="1:19" s="24" customFormat="1" x14ac:dyDescent="0.25">
      <c r="A40" s="30" t="s">
        <v>195</v>
      </c>
      <c r="B40" s="33">
        <v>0</v>
      </c>
      <c r="C40" s="44">
        <v>34</v>
      </c>
      <c r="D40" s="44">
        <v>34</v>
      </c>
      <c r="E40" s="60"/>
      <c r="F40" s="51">
        <v>0</v>
      </c>
      <c r="G40" s="45">
        <v>77.287834640558827</v>
      </c>
      <c r="H40" s="45">
        <v>77.287834640558827</v>
      </c>
      <c r="I40" s="45"/>
      <c r="J40" s="60"/>
      <c r="K40" s="33">
        <v>0</v>
      </c>
      <c r="L40" s="44">
        <v>489588.23529411765</v>
      </c>
      <c r="M40" s="44">
        <v>489588.23529411765</v>
      </c>
      <c r="N40" s="43"/>
      <c r="O40" s="60"/>
      <c r="P40" s="51">
        <v>0</v>
      </c>
      <c r="Q40" s="45">
        <v>6468.7559078956101</v>
      </c>
      <c r="R40" s="45">
        <v>6468.7559078956101</v>
      </c>
      <c r="S40" s="45"/>
    </row>
    <row r="41" spans="1:19" s="24" customFormat="1" x14ac:dyDescent="0.25">
      <c r="A41" s="3" t="s">
        <v>196</v>
      </c>
      <c r="B41" s="32"/>
      <c r="C41" s="40"/>
      <c r="D41" s="40"/>
      <c r="E41" s="60"/>
      <c r="F41" s="48"/>
      <c r="G41" s="41"/>
      <c r="H41" s="41"/>
      <c r="I41" s="41"/>
      <c r="J41" s="60"/>
      <c r="K41" s="32"/>
      <c r="L41" s="40"/>
      <c r="M41" s="40"/>
      <c r="N41" s="39"/>
      <c r="O41" s="60"/>
      <c r="P41" s="48"/>
      <c r="Q41" s="41"/>
      <c r="R41" s="41"/>
      <c r="S41" s="41"/>
    </row>
    <row r="42" spans="1:19" s="24" customFormat="1" x14ac:dyDescent="0.25">
      <c r="A42" s="30" t="s">
        <v>197</v>
      </c>
      <c r="B42" s="33">
        <v>0</v>
      </c>
      <c r="C42" s="44">
        <v>7</v>
      </c>
      <c r="D42" s="44">
        <v>7</v>
      </c>
      <c r="E42" s="60"/>
      <c r="F42" s="51">
        <v>0</v>
      </c>
      <c r="G42" s="45">
        <v>67.635714285714272</v>
      </c>
      <c r="H42" s="45">
        <v>67.635714285714272</v>
      </c>
      <c r="I42" s="45"/>
      <c r="J42" s="60"/>
      <c r="K42" s="33">
        <v>0</v>
      </c>
      <c r="L42" s="44">
        <v>216714.28571428571</v>
      </c>
      <c r="M42" s="44">
        <v>216714.28571428571</v>
      </c>
      <c r="N42" s="43"/>
      <c r="O42" s="60"/>
      <c r="P42" s="51">
        <v>0</v>
      </c>
      <c r="Q42" s="45">
        <v>3278.1415349647955</v>
      </c>
      <c r="R42" s="45">
        <v>3278.1415349647955</v>
      </c>
      <c r="S42" s="45"/>
    </row>
    <row r="43" spans="1:19" s="24" customFormat="1" x14ac:dyDescent="0.25">
      <c r="A43" s="3" t="s">
        <v>198</v>
      </c>
      <c r="B43" s="32">
        <v>0</v>
      </c>
      <c r="C43" s="40">
        <v>87</v>
      </c>
      <c r="D43" s="40">
        <v>87</v>
      </c>
      <c r="E43" s="60"/>
      <c r="F43" s="48">
        <v>0</v>
      </c>
      <c r="G43" s="41">
        <v>84.678303157176956</v>
      </c>
      <c r="H43" s="41">
        <v>84.678303157176956</v>
      </c>
      <c r="I43" s="41"/>
      <c r="J43" s="60"/>
      <c r="K43" s="32">
        <v>0</v>
      </c>
      <c r="L43" s="40">
        <v>258062.06896551725</v>
      </c>
      <c r="M43" s="40">
        <v>258062.06896551725</v>
      </c>
      <c r="N43" s="39"/>
      <c r="O43" s="60"/>
      <c r="P43" s="48">
        <v>0</v>
      </c>
      <c r="Q43" s="41">
        <v>3096.2971236964945</v>
      </c>
      <c r="R43" s="41">
        <v>3096.2971236964945</v>
      </c>
      <c r="S43" s="41"/>
    </row>
    <row r="44" spans="1:19" s="24" customFormat="1" x14ac:dyDescent="0.25">
      <c r="A44" s="30" t="s">
        <v>199</v>
      </c>
      <c r="B44" s="33">
        <v>0</v>
      </c>
      <c r="C44" s="44">
        <v>23</v>
      </c>
      <c r="D44" s="44">
        <v>23</v>
      </c>
      <c r="E44" s="60"/>
      <c r="F44" s="51">
        <v>0</v>
      </c>
      <c r="G44" s="45">
        <v>80.517947634043495</v>
      </c>
      <c r="H44" s="45">
        <v>80.517947634043495</v>
      </c>
      <c r="I44" s="45"/>
      <c r="J44" s="60"/>
      <c r="K44" s="33">
        <v>0</v>
      </c>
      <c r="L44" s="44">
        <v>314086.95652173914</v>
      </c>
      <c r="M44" s="44">
        <v>314086.95652173914</v>
      </c>
      <c r="N44" s="43"/>
      <c r="O44" s="60"/>
      <c r="P44" s="51">
        <v>0</v>
      </c>
      <c r="Q44" s="45">
        <v>4029.8424714606213</v>
      </c>
      <c r="R44" s="45">
        <v>4029.8424714606213</v>
      </c>
      <c r="S44" s="45"/>
    </row>
    <row r="45" spans="1:19" s="24" customFormat="1" x14ac:dyDescent="0.25">
      <c r="A45" s="3" t="s">
        <v>200</v>
      </c>
      <c r="B45" s="32"/>
      <c r="C45" s="40"/>
      <c r="D45" s="40"/>
      <c r="E45" s="60"/>
      <c r="F45" s="48"/>
      <c r="G45" s="41"/>
      <c r="H45" s="41"/>
      <c r="I45" s="41"/>
      <c r="J45" s="60"/>
      <c r="K45" s="32"/>
      <c r="L45" s="40"/>
      <c r="M45" s="40"/>
      <c r="N45" s="39"/>
      <c r="O45" s="60"/>
      <c r="P45" s="48"/>
      <c r="Q45" s="41"/>
      <c r="R45" s="41"/>
      <c r="S45" s="41"/>
    </row>
    <row r="46" spans="1:19" s="24" customFormat="1" x14ac:dyDescent="0.25">
      <c r="A46" s="30" t="s">
        <v>29</v>
      </c>
      <c r="B46" s="33"/>
      <c r="C46" s="44"/>
      <c r="D46" s="44"/>
      <c r="E46" s="60"/>
      <c r="F46" s="51"/>
      <c r="G46" s="45"/>
      <c r="H46" s="45"/>
      <c r="I46" s="45"/>
      <c r="J46" s="60"/>
      <c r="K46" s="33"/>
      <c r="L46" s="44"/>
      <c r="M46" s="44"/>
      <c r="N46" s="43"/>
      <c r="O46" s="60"/>
      <c r="P46" s="51"/>
      <c r="Q46" s="45"/>
      <c r="R46" s="45"/>
      <c r="S46" s="45"/>
    </row>
    <row r="47" spans="1:19" s="24" customFormat="1" x14ac:dyDescent="0.25">
      <c r="A47" s="3" t="s">
        <v>42</v>
      </c>
      <c r="B47" s="32">
        <v>22</v>
      </c>
      <c r="C47" s="40">
        <v>18</v>
      </c>
      <c r="D47" s="40">
        <v>-4</v>
      </c>
      <c r="E47" s="60"/>
      <c r="F47" s="48">
        <v>80.218536117936125</v>
      </c>
      <c r="G47" s="41">
        <v>80.69351851851853</v>
      </c>
      <c r="H47" s="41">
        <v>0.47498240058240526</v>
      </c>
      <c r="I47" s="41">
        <v>0.59211053151617676</v>
      </c>
      <c r="J47" s="60"/>
      <c r="K47" s="32">
        <v>275164.77272727271</v>
      </c>
      <c r="L47" s="40">
        <v>297562.5</v>
      </c>
      <c r="M47" s="40">
        <v>22397.727272727294</v>
      </c>
      <c r="N47" s="39">
        <v>8.1397509756550903</v>
      </c>
      <c r="O47" s="60"/>
      <c r="P47" s="48">
        <v>3402.6215495248657</v>
      </c>
      <c r="Q47" s="41">
        <v>3668.6083968765579</v>
      </c>
      <c r="R47" s="41">
        <v>265.98684735169218</v>
      </c>
      <c r="S47" s="41">
        <v>7.817115229545113</v>
      </c>
    </row>
    <row r="48" spans="1:19" s="24" customFormat="1" x14ac:dyDescent="0.25">
      <c r="A48" s="30" t="s">
        <v>17</v>
      </c>
      <c r="B48" s="33">
        <v>63</v>
      </c>
      <c r="C48" s="44">
        <v>44</v>
      </c>
      <c r="D48" s="44">
        <v>-19</v>
      </c>
      <c r="E48" s="60"/>
      <c r="F48" s="51">
        <v>75.854109299299239</v>
      </c>
      <c r="G48" s="45">
        <v>76.18672399672397</v>
      </c>
      <c r="H48" s="45">
        <v>0.33261469742473082</v>
      </c>
      <c r="I48" s="45">
        <v>0.43849265451436636</v>
      </c>
      <c r="J48" s="60"/>
      <c r="K48" s="33">
        <v>285488.88888888888</v>
      </c>
      <c r="L48" s="44">
        <v>278975</v>
      </c>
      <c r="M48" s="44">
        <v>-6513.888888888876</v>
      </c>
      <c r="N48" s="43">
        <v>-2.2816610881917887</v>
      </c>
      <c r="O48" s="60"/>
      <c r="P48" s="51">
        <v>3799.1352545615541</v>
      </c>
      <c r="Q48" s="45">
        <v>3702.5257730220501</v>
      </c>
      <c r="R48" s="45">
        <v>-96.609481539504031</v>
      </c>
      <c r="S48" s="45">
        <v>-2.5429334589629815</v>
      </c>
    </row>
    <row r="49" spans="1:19" s="24" customFormat="1" x14ac:dyDescent="0.25">
      <c r="A49" s="3" t="s">
        <v>201</v>
      </c>
      <c r="B49" s="32">
        <v>0</v>
      </c>
      <c r="C49" s="40">
        <v>1</v>
      </c>
      <c r="D49" s="40">
        <v>1</v>
      </c>
      <c r="E49" s="60"/>
      <c r="F49" s="48">
        <v>0</v>
      </c>
      <c r="G49" s="41">
        <v>102.76</v>
      </c>
      <c r="H49" s="41">
        <v>102.76</v>
      </c>
      <c r="I49" s="41"/>
      <c r="J49" s="60"/>
      <c r="K49" s="32">
        <v>0</v>
      </c>
      <c r="L49" s="40">
        <v>586000</v>
      </c>
      <c r="M49" s="40">
        <v>586000</v>
      </c>
      <c r="N49" s="39"/>
      <c r="O49" s="60"/>
      <c r="P49" s="48">
        <v>0</v>
      </c>
      <c r="Q49" s="41">
        <v>5702.6080186843128</v>
      </c>
      <c r="R49" s="41">
        <v>5702.6080186843128</v>
      </c>
      <c r="S49" s="41"/>
    </row>
    <row r="50" spans="1:19" s="24" customFormat="1" x14ac:dyDescent="0.25">
      <c r="A50" s="30" t="s">
        <v>43</v>
      </c>
      <c r="B50" s="33">
        <v>2</v>
      </c>
      <c r="C50" s="44">
        <v>0</v>
      </c>
      <c r="D50" s="44">
        <v>-2</v>
      </c>
      <c r="E50" s="60"/>
      <c r="F50" s="51">
        <v>88.715000000000003</v>
      </c>
      <c r="G50" s="45">
        <v>0</v>
      </c>
      <c r="H50" s="45">
        <v>-88.715000000000003</v>
      </c>
      <c r="I50" s="45">
        <v>-100</v>
      </c>
      <c r="J50" s="60"/>
      <c r="K50" s="33">
        <v>399900</v>
      </c>
      <c r="L50" s="44">
        <v>0</v>
      </c>
      <c r="M50" s="44">
        <v>-399900</v>
      </c>
      <c r="N50" s="43">
        <v>-100</v>
      </c>
      <c r="O50" s="60"/>
      <c r="P50" s="51">
        <v>4507.7396963509509</v>
      </c>
      <c r="Q50" s="45">
        <v>0</v>
      </c>
      <c r="R50" s="45">
        <v>-4507.7396963509509</v>
      </c>
      <c r="S50" s="45">
        <v>-100</v>
      </c>
    </row>
    <row r="51" spans="1:19" s="24" customFormat="1" x14ac:dyDescent="0.25">
      <c r="A51" s="3" t="s">
        <v>18</v>
      </c>
      <c r="B51" s="32">
        <v>3</v>
      </c>
      <c r="C51" s="40">
        <v>2</v>
      </c>
      <c r="D51" s="40">
        <v>-1</v>
      </c>
      <c r="E51" s="60"/>
      <c r="F51" s="48">
        <v>80.398333333333326</v>
      </c>
      <c r="G51" s="41">
        <v>70.37</v>
      </c>
      <c r="H51" s="41">
        <v>-10.028333333333322</v>
      </c>
      <c r="I51" s="41">
        <v>-12.473309977404156</v>
      </c>
      <c r="J51" s="60"/>
      <c r="K51" s="32">
        <v>276481.33333333331</v>
      </c>
      <c r="L51" s="40">
        <v>257222</v>
      </c>
      <c r="M51" s="40">
        <v>-19259.333333333314</v>
      </c>
      <c r="N51" s="39">
        <v>-6.9658711136616702</v>
      </c>
      <c r="O51" s="60"/>
      <c r="P51" s="48">
        <v>3482.0969647079778</v>
      </c>
      <c r="Q51" s="41">
        <v>3655.2792383117803</v>
      </c>
      <c r="R51" s="41">
        <v>173.18227360380251</v>
      </c>
      <c r="S51" s="41">
        <v>4.9735051998566648</v>
      </c>
    </row>
    <row r="52" spans="1:19" s="24" customFormat="1" x14ac:dyDescent="0.25">
      <c r="A52" s="30" t="s">
        <v>202</v>
      </c>
      <c r="B52" s="33"/>
      <c r="C52" s="44"/>
      <c r="D52" s="44"/>
      <c r="E52" s="60"/>
      <c r="F52" s="51"/>
      <c r="G52" s="45"/>
      <c r="H52" s="45"/>
      <c r="I52" s="45"/>
      <c r="J52" s="60"/>
      <c r="K52" s="33"/>
      <c r="L52" s="44"/>
      <c r="M52" s="44"/>
      <c r="N52" s="43"/>
      <c r="O52" s="60"/>
      <c r="P52" s="51"/>
      <c r="Q52" s="45"/>
      <c r="R52" s="45"/>
      <c r="S52" s="45"/>
    </row>
    <row r="53" spans="1:19" s="24" customFormat="1" x14ac:dyDescent="0.25">
      <c r="A53" s="3" t="s">
        <v>30</v>
      </c>
      <c r="B53" s="32">
        <v>122</v>
      </c>
      <c r="C53" s="40">
        <v>119</v>
      </c>
      <c r="D53" s="40">
        <v>-3</v>
      </c>
      <c r="E53" s="60"/>
      <c r="F53" s="48">
        <v>70.970926229508223</v>
      </c>
      <c r="G53" s="41">
        <v>72.398739701384713</v>
      </c>
      <c r="H53" s="41">
        <v>1.4278134718764903</v>
      </c>
      <c r="I53" s="41">
        <v>2.0118287131538626</v>
      </c>
      <c r="J53" s="60"/>
      <c r="K53" s="32">
        <v>245922.13114754099</v>
      </c>
      <c r="L53" s="40">
        <v>255253.78151260506</v>
      </c>
      <c r="M53" s="40">
        <v>9331.6503650640661</v>
      </c>
      <c r="N53" s="39">
        <v>3.7945549355481001</v>
      </c>
      <c r="O53" s="60"/>
      <c r="P53" s="48">
        <v>3467.3641621580191</v>
      </c>
      <c r="Q53" s="41">
        <v>3544.8365233055579</v>
      </c>
      <c r="R53" s="41">
        <v>77.472361147538777</v>
      </c>
      <c r="S53" s="41">
        <v>2.2343300998797222</v>
      </c>
    </row>
    <row r="54" spans="1:19" s="24" customFormat="1" x14ac:dyDescent="0.25">
      <c r="A54" s="30" t="s">
        <v>31</v>
      </c>
      <c r="B54" s="33">
        <v>447</v>
      </c>
      <c r="C54" s="44">
        <v>559</v>
      </c>
      <c r="D54" s="44">
        <v>112</v>
      </c>
      <c r="E54" s="60"/>
      <c r="F54" s="51">
        <v>77.369200464984843</v>
      </c>
      <c r="G54" s="45">
        <v>74.79932873529728</v>
      </c>
      <c r="H54" s="45">
        <v>-2.5698717296875628</v>
      </c>
      <c r="I54" s="45">
        <v>-3.3215694543083929</v>
      </c>
      <c r="J54" s="60"/>
      <c r="K54" s="33">
        <v>291404.39821029082</v>
      </c>
      <c r="L54" s="44">
        <v>295189.15026833629</v>
      </c>
      <c r="M54" s="44">
        <v>3784.7520580454729</v>
      </c>
      <c r="N54" s="43">
        <v>1.2987971634231155</v>
      </c>
      <c r="O54" s="60"/>
      <c r="P54" s="51">
        <v>3782.5728040003419</v>
      </c>
      <c r="Q54" s="45">
        <v>3940.7555506879553</v>
      </c>
      <c r="R54" s="45">
        <v>158.18274668761342</v>
      </c>
      <c r="S54" s="45">
        <v>4.1818824087225481</v>
      </c>
    </row>
    <row r="55" spans="1:19" s="24" customFormat="1" x14ac:dyDescent="0.25">
      <c r="A55" s="3" t="s">
        <v>6</v>
      </c>
      <c r="B55" s="32">
        <v>36</v>
      </c>
      <c r="C55" s="40">
        <v>31</v>
      </c>
      <c r="D55" s="40">
        <v>-5</v>
      </c>
      <c r="E55" s="60"/>
      <c r="F55" s="48">
        <v>76.105299434483342</v>
      </c>
      <c r="G55" s="41">
        <v>74.021638052948376</v>
      </c>
      <c r="H55" s="41">
        <v>-2.0836613815349665</v>
      </c>
      <c r="I55" s="41">
        <v>-2.7378663470455478</v>
      </c>
      <c r="J55" s="60"/>
      <c r="K55" s="32">
        <v>317105.55555555556</v>
      </c>
      <c r="L55" s="40">
        <v>318645.16129032261</v>
      </c>
      <c r="M55" s="40">
        <v>1539.605734767043</v>
      </c>
      <c r="N55" s="39">
        <v>0.4855183732337176</v>
      </c>
      <c r="O55" s="60"/>
      <c r="P55" s="48">
        <v>4194.6676210289625</v>
      </c>
      <c r="Q55" s="41">
        <v>4312.6981576694134</v>
      </c>
      <c r="R55" s="41">
        <v>118.03053664045092</v>
      </c>
      <c r="S55" s="41">
        <v>2.8138233420148318</v>
      </c>
    </row>
    <row r="56" spans="1:19" s="24" customFormat="1" x14ac:dyDescent="0.25">
      <c r="A56" s="30" t="s">
        <v>19</v>
      </c>
      <c r="B56" s="33">
        <v>6</v>
      </c>
      <c r="C56" s="44">
        <v>6</v>
      </c>
      <c r="D56" s="44">
        <v>0</v>
      </c>
      <c r="E56" s="60"/>
      <c r="F56" s="51">
        <v>88.416666666666671</v>
      </c>
      <c r="G56" s="45">
        <v>88.416666666666671</v>
      </c>
      <c r="H56" s="45">
        <v>0</v>
      </c>
      <c r="I56" s="45">
        <v>0</v>
      </c>
      <c r="J56" s="60"/>
      <c r="K56" s="33">
        <v>267666.66666666669</v>
      </c>
      <c r="L56" s="44">
        <v>267666.66666666669</v>
      </c>
      <c r="M56" s="44">
        <v>0</v>
      </c>
      <c r="N56" s="43">
        <v>0</v>
      </c>
      <c r="O56" s="60"/>
      <c r="P56" s="51">
        <v>3035.9288701623695</v>
      </c>
      <c r="Q56" s="45">
        <v>3035.9288701623695</v>
      </c>
      <c r="R56" s="45">
        <v>0</v>
      </c>
      <c r="S56" s="45">
        <v>0</v>
      </c>
    </row>
    <row r="57" spans="1:19" s="24" customFormat="1" x14ac:dyDescent="0.25">
      <c r="A57" s="3" t="s">
        <v>203</v>
      </c>
      <c r="B57" s="32">
        <v>0</v>
      </c>
      <c r="C57" s="40">
        <v>14</v>
      </c>
      <c r="D57" s="40">
        <v>14</v>
      </c>
      <c r="E57" s="60"/>
      <c r="F57" s="48">
        <v>0</v>
      </c>
      <c r="G57" s="41">
        <v>87.617501463928576</v>
      </c>
      <c r="H57" s="41">
        <v>87.617501463928576</v>
      </c>
      <c r="I57" s="41"/>
      <c r="J57" s="60"/>
      <c r="K57" s="32">
        <v>0</v>
      </c>
      <c r="L57" s="40">
        <v>332974.92857142858</v>
      </c>
      <c r="M57" s="40">
        <v>332974.92857142858</v>
      </c>
      <c r="N57" s="39"/>
      <c r="O57" s="60"/>
      <c r="P57" s="48">
        <v>0</v>
      </c>
      <c r="Q57" s="41">
        <v>3887.6882221912333</v>
      </c>
      <c r="R57" s="41">
        <v>3887.6882221912333</v>
      </c>
      <c r="S57" s="41"/>
    </row>
    <row r="58" spans="1:19" s="24" customFormat="1" x14ac:dyDescent="0.25">
      <c r="A58" s="30" t="s">
        <v>20</v>
      </c>
      <c r="B58" s="33">
        <v>128</v>
      </c>
      <c r="C58" s="44">
        <v>123</v>
      </c>
      <c r="D58" s="44">
        <v>-5</v>
      </c>
      <c r="E58" s="60"/>
      <c r="F58" s="51">
        <v>67.013028798588763</v>
      </c>
      <c r="G58" s="45">
        <v>66.187054359507002</v>
      </c>
      <c r="H58" s="45">
        <v>-0.8259744390817616</v>
      </c>
      <c r="I58" s="45">
        <v>-1.2325579874389425</v>
      </c>
      <c r="J58" s="60"/>
      <c r="K58" s="33">
        <v>295789.6171875</v>
      </c>
      <c r="L58" s="44">
        <v>295656.87804878049</v>
      </c>
      <c r="M58" s="44">
        <v>-132.73913871950936</v>
      </c>
      <c r="N58" s="43">
        <v>-4.4876199503429692E-2</v>
      </c>
      <c r="O58" s="60"/>
      <c r="P58" s="51">
        <v>4538.7571289648286</v>
      </c>
      <c r="Q58" s="45">
        <v>4583.86254663205</v>
      </c>
      <c r="R58" s="45">
        <v>45.105417667221445</v>
      </c>
      <c r="S58" s="45">
        <v>0.99378346066092416</v>
      </c>
    </row>
    <row r="59" spans="1:19" s="24" customFormat="1" x14ac:dyDescent="0.25">
      <c r="A59" s="3" t="s">
        <v>32</v>
      </c>
      <c r="B59" s="32"/>
      <c r="C59" s="40"/>
      <c r="D59" s="40"/>
      <c r="E59" s="60"/>
      <c r="F59" s="48"/>
      <c r="G59" s="41"/>
      <c r="H59" s="41"/>
      <c r="I59" s="41"/>
      <c r="J59" s="60"/>
      <c r="K59" s="32"/>
      <c r="L59" s="40"/>
      <c r="M59" s="40"/>
      <c r="N59" s="39"/>
      <c r="O59" s="60"/>
      <c r="P59" s="48"/>
      <c r="Q59" s="41"/>
      <c r="R59" s="41"/>
      <c r="S59" s="41"/>
    </row>
    <row r="60" spans="1:19" s="24" customFormat="1" x14ac:dyDescent="0.25">
      <c r="A60" s="30" t="s">
        <v>21</v>
      </c>
      <c r="B60" s="33">
        <v>197</v>
      </c>
      <c r="C60" s="44">
        <v>164</v>
      </c>
      <c r="D60" s="44">
        <v>-33</v>
      </c>
      <c r="E60" s="60"/>
      <c r="F60" s="51">
        <v>93.774814022670355</v>
      </c>
      <c r="G60" s="45">
        <v>88.90882477321189</v>
      </c>
      <c r="H60" s="45">
        <v>-4.8659892494584653</v>
      </c>
      <c r="I60" s="45">
        <v>-5.1890150891497289</v>
      </c>
      <c r="J60" s="60"/>
      <c r="K60" s="33">
        <v>563819.94416243653</v>
      </c>
      <c r="L60" s="44">
        <v>560481.82317073166</v>
      </c>
      <c r="M60" s="44">
        <v>-3338.1209917048691</v>
      </c>
      <c r="N60" s="43">
        <v>-0.59205443621964671</v>
      </c>
      <c r="O60" s="60"/>
      <c r="P60" s="51">
        <v>5999.6151806741445</v>
      </c>
      <c r="Q60" s="45">
        <v>6291.1532196199914</v>
      </c>
      <c r="R60" s="45">
        <v>291.53803894584689</v>
      </c>
      <c r="S60" s="45">
        <v>4.8592789731738861</v>
      </c>
    </row>
    <row r="61" spans="1:19" s="24" customFormat="1" x14ac:dyDescent="0.25">
      <c r="A61" s="3" t="s">
        <v>7</v>
      </c>
      <c r="B61" s="32">
        <v>57</v>
      </c>
      <c r="C61" s="40">
        <v>60</v>
      </c>
      <c r="D61" s="40">
        <v>3</v>
      </c>
      <c r="E61" s="60"/>
      <c r="F61" s="48">
        <v>81.418224916183519</v>
      </c>
      <c r="G61" s="41">
        <v>81.982564282007687</v>
      </c>
      <c r="H61" s="41">
        <v>0.56433936582416777</v>
      </c>
      <c r="I61" s="41">
        <v>0.69313641559385353</v>
      </c>
      <c r="J61" s="60"/>
      <c r="K61" s="32">
        <v>388054.73684210528</v>
      </c>
      <c r="L61" s="40">
        <v>374066.66666666669</v>
      </c>
      <c r="M61" s="40">
        <v>-13988.070175438595</v>
      </c>
      <c r="N61" s="39">
        <v>-3.6046642000224227</v>
      </c>
      <c r="O61" s="60"/>
      <c r="P61" s="48">
        <v>4760.3537679743849</v>
      </c>
      <c r="Q61" s="41">
        <v>4611.4355654246137</v>
      </c>
      <c r="R61" s="41">
        <v>-148.91820254977119</v>
      </c>
      <c r="S61" s="41">
        <v>-3.1283011685313999</v>
      </c>
    </row>
    <row r="62" spans="1:19" s="24" customFormat="1" x14ac:dyDescent="0.25">
      <c r="A62" s="30" t="s">
        <v>204</v>
      </c>
      <c r="B62" s="33">
        <v>0</v>
      </c>
      <c r="C62" s="44">
        <v>9</v>
      </c>
      <c r="D62" s="44">
        <v>9</v>
      </c>
      <c r="E62" s="60"/>
      <c r="F62" s="51">
        <v>0</v>
      </c>
      <c r="G62" s="45">
        <v>58.593967180522228</v>
      </c>
      <c r="H62" s="45">
        <v>58.593967180522228</v>
      </c>
      <c r="I62" s="45"/>
      <c r="J62" s="60"/>
      <c r="K62" s="33">
        <v>0</v>
      </c>
      <c r="L62" s="44">
        <v>131333.33333333334</v>
      </c>
      <c r="M62" s="44">
        <v>131333.33333333334</v>
      </c>
      <c r="N62" s="43"/>
      <c r="O62" s="60"/>
      <c r="P62" s="51">
        <v>0</v>
      </c>
      <c r="Q62" s="45">
        <v>2251.1220221219096</v>
      </c>
      <c r="R62" s="45">
        <v>2251.1220221219096</v>
      </c>
      <c r="S62" s="45"/>
    </row>
    <row r="63" spans="1:19" s="24" customFormat="1" ht="15" customHeight="1" x14ac:dyDescent="0.25">
      <c r="A63" s="3" t="s">
        <v>8</v>
      </c>
      <c r="B63" s="32">
        <v>78</v>
      </c>
      <c r="C63" s="40">
        <v>77</v>
      </c>
      <c r="D63" s="40">
        <v>-1</v>
      </c>
      <c r="E63" s="60"/>
      <c r="F63" s="48">
        <v>78.53683333333332</v>
      </c>
      <c r="G63" s="41">
        <v>78.607051948051932</v>
      </c>
      <c r="H63" s="41">
        <v>7.0218614718612571E-2</v>
      </c>
      <c r="I63" s="41">
        <v>8.9408512844646459E-2</v>
      </c>
      <c r="J63" s="60"/>
      <c r="K63" s="32">
        <v>410511.53846153844</v>
      </c>
      <c r="L63" s="40">
        <v>410109.09090909088</v>
      </c>
      <c r="M63" s="40">
        <v>-402.44755244755652</v>
      </c>
      <c r="N63" s="39">
        <v>-9.8035625004788685E-2</v>
      </c>
      <c r="O63" s="60"/>
      <c r="P63" s="48">
        <v>5206.853213176294</v>
      </c>
      <c r="Q63" s="41">
        <v>5194.327603994504</v>
      </c>
      <c r="R63" s="41">
        <v>-12.52560918179006</v>
      </c>
      <c r="S63" s="41">
        <v>-0.24056005938659641</v>
      </c>
    </row>
    <row r="64" spans="1:19" s="24" customFormat="1" x14ac:dyDescent="0.25">
      <c r="A64" s="30" t="s">
        <v>9</v>
      </c>
      <c r="B64" s="33">
        <v>2</v>
      </c>
      <c r="C64" s="44">
        <v>5</v>
      </c>
      <c r="D64" s="44">
        <v>3</v>
      </c>
      <c r="E64" s="60"/>
      <c r="F64" s="51">
        <v>181.25</v>
      </c>
      <c r="G64" s="45">
        <v>91.820000000000007</v>
      </c>
      <c r="H64" s="45">
        <v>-89.429999999999993</v>
      </c>
      <c r="I64" s="45">
        <v>-49.340689655172412</v>
      </c>
      <c r="J64" s="60"/>
      <c r="K64" s="33">
        <v>1800000</v>
      </c>
      <c r="L64" s="44">
        <v>629240</v>
      </c>
      <c r="M64" s="44">
        <v>-1170760</v>
      </c>
      <c r="N64" s="43">
        <v>-65.042222222222222</v>
      </c>
      <c r="O64" s="60"/>
      <c r="P64" s="51">
        <v>9954.2334096109844</v>
      </c>
      <c r="Q64" s="45">
        <v>6857.7226112880862</v>
      </c>
      <c r="R64" s="45">
        <v>-3096.5107983228982</v>
      </c>
      <c r="S64" s="45">
        <v>-31.107476295795557</v>
      </c>
    </row>
    <row r="65" spans="1:19" x14ac:dyDescent="0.25">
      <c r="A65" s="3" t="s">
        <v>44</v>
      </c>
      <c r="B65" s="32">
        <v>114</v>
      </c>
      <c r="C65" s="40">
        <v>56</v>
      </c>
      <c r="D65" s="40">
        <v>-58</v>
      </c>
      <c r="E65" s="60"/>
      <c r="F65" s="48">
        <v>73.851614035945929</v>
      </c>
      <c r="G65" s="41">
        <v>68.421838210951051</v>
      </c>
      <c r="H65" s="41">
        <v>-5.4297758249948771</v>
      </c>
      <c r="I65" s="41">
        <v>-7.3522778017445001</v>
      </c>
      <c r="J65" s="60"/>
      <c r="K65" s="32">
        <v>229539.47368421053</v>
      </c>
      <c r="L65" s="40">
        <v>232482.14285714287</v>
      </c>
      <c r="M65" s="40">
        <v>2942.6691729323356</v>
      </c>
      <c r="N65" s="39">
        <v>1.2819882897268986</v>
      </c>
      <c r="O65" s="60"/>
      <c r="P65" s="48">
        <v>3157.6508783333757</v>
      </c>
      <c r="Q65" s="41">
        <v>3465.2544471406936</v>
      </c>
      <c r="R65" s="41">
        <v>307.60356880731797</v>
      </c>
      <c r="S65" s="41">
        <v>9.7415319381246146</v>
      </c>
    </row>
    <row r="66" spans="1:19" x14ac:dyDescent="0.25">
      <c r="A66" s="30" t="s">
        <v>205</v>
      </c>
      <c r="B66" s="33"/>
      <c r="C66" s="44"/>
      <c r="D66" s="44"/>
      <c r="E66" s="60"/>
      <c r="F66" s="51"/>
      <c r="G66" s="45"/>
      <c r="H66" s="45"/>
      <c r="I66" s="45"/>
      <c r="J66" s="60"/>
      <c r="K66" s="33"/>
      <c r="L66" s="44"/>
      <c r="M66" s="44"/>
      <c r="N66" s="43"/>
      <c r="O66" s="60"/>
      <c r="P66" s="51"/>
      <c r="Q66" s="45"/>
      <c r="R66" s="45"/>
      <c r="S66" s="45"/>
    </row>
    <row r="67" spans="1:19" x14ac:dyDescent="0.25">
      <c r="A67" s="3" t="s">
        <v>10</v>
      </c>
      <c r="B67" s="32">
        <v>135</v>
      </c>
      <c r="C67" s="40">
        <v>146</v>
      </c>
      <c r="D67" s="40">
        <v>11</v>
      </c>
      <c r="E67" s="60"/>
      <c r="F67" s="48">
        <v>67.284451589106979</v>
      </c>
      <c r="G67" s="41">
        <v>66.339520547945284</v>
      </c>
      <c r="H67" s="41">
        <v>-0.94493104116169491</v>
      </c>
      <c r="I67" s="41">
        <v>-1.4043824670403882</v>
      </c>
      <c r="J67" s="60"/>
      <c r="K67" s="32">
        <v>307287.77777777775</v>
      </c>
      <c r="L67" s="40">
        <v>315968.49315068492</v>
      </c>
      <c r="M67" s="40">
        <v>8680.7153729071724</v>
      </c>
      <c r="N67" s="39">
        <v>2.8249465161562126</v>
      </c>
      <c r="O67" s="60"/>
      <c r="P67" s="48">
        <v>4617.1484882532059</v>
      </c>
      <c r="Q67" s="41">
        <v>4801.7116015645242</v>
      </c>
      <c r="R67" s="41">
        <v>184.56311331131838</v>
      </c>
      <c r="S67" s="41">
        <v>3.9973397819211831</v>
      </c>
    </row>
    <row r="68" spans="1:19" x14ac:dyDescent="0.25">
      <c r="A68" s="30" t="s">
        <v>33</v>
      </c>
      <c r="B68" s="33">
        <v>82</v>
      </c>
      <c r="C68" s="44">
        <v>29</v>
      </c>
      <c r="D68" s="44">
        <v>-53</v>
      </c>
      <c r="E68" s="60"/>
      <c r="F68" s="51">
        <v>72.350985895086225</v>
      </c>
      <c r="G68" s="45">
        <v>73.603793103448268</v>
      </c>
      <c r="H68" s="45">
        <v>1.252807208362043</v>
      </c>
      <c r="I68" s="45">
        <v>1.7315689521891109</v>
      </c>
      <c r="J68" s="60"/>
      <c r="K68" s="33">
        <v>213755.40243902439</v>
      </c>
      <c r="L68" s="44">
        <v>246637.93103448275</v>
      </c>
      <c r="M68" s="44">
        <v>32882.528595458367</v>
      </c>
      <c r="N68" s="43">
        <v>15.383250303972273</v>
      </c>
      <c r="O68" s="60"/>
      <c r="P68" s="51">
        <v>2952.4695188487362</v>
      </c>
      <c r="Q68" s="45">
        <v>3350.3446536539141</v>
      </c>
      <c r="R68" s="45">
        <v>397.87513480517782</v>
      </c>
      <c r="S68" s="45">
        <v>13.476011598599747</v>
      </c>
    </row>
    <row r="69" spans="1:19" x14ac:dyDescent="0.25">
      <c r="A69" s="3" t="s">
        <v>45</v>
      </c>
      <c r="B69" s="32">
        <v>59</v>
      </c>
      <c r="C69" s="40">
        <v>39</v>
      </c>
      <c r="D69" s="40">
        <v>-20</v>
      </c>
      <c r="E69" s="60"/>
      <c r="F69" s="48">
        <v>92.207796610169524</v>
      </c>
      <c r="G69" s="41">
        <v>85.371575657587414</v>
      </c>
      <c r="H69" s="41">
        <v>-6.83622095258211</v>
      </c>
      <c r="I69" s="41">
        <v>-7.4139294115050491</v>
      </c>
      <c r="J69" s="60"/>
      <c r="K69" s="32">
        <v>518864.40677966102</v>
      </c>
      <c r="L69" s="40">
        <v>459743.58974358975</v>
      </c>
      <c r="M69" s="40">
        <v>-59120.817036071268</v>
      </c>
      <c r="N69" s="39">
        <v>-11.394271078065543</v>
      </c>
      <c r="O69" s="60"/>
      <c r="P69" s="48">
        <v>5623.1684419065914</v>
      </c>
      <c r="Q69" s="41">
        <v>5398.9530152594771</v>
      </c>
      <c r="R69" s="41">
        <v>-224.21542664711433</v>
      </c>
      <c r="S69" s="41">
        <v>-3.9873503517367848</v>
      </c>
    </row>
    <row r="70" spans="1:19" x14ac:dyDescent="0.25">
      <c r="A70" s="30" t="s">
        <v>34</v>
      </c>
      <c r="B70" s="33">
        <v>713</v>
      </c>
      <c r="C70" s="44">
        <v>647</v>
      </c>
      <c r="D70" s="44">
        <v>-66</v>
      </c>
      <c r="E70" s="60"/>
      <c r="F70" s="51">
        <v>71.113995046940332</v>
      </c>
      <c r="G70" s="45">
        <v>69.839202006888669</v>
      </c>
      <c r="H70" s="45">
        <v>-1.2747930400516623</v>
      </c>
      <c r="I70" s="45">
        <v>-1.7926050128532434</v>
      </c>
      <c r="J70" s="60"/>
      <c r="K70" s="33">
        <v>245931.5175315568</v>
      </c>
      <c r="L70" s="44">
        <v>240552.81607418857</v>
      </c>
      <c r="M70" s="44">
        <v>-5378.7014573682391</v>
      </c>
      <c r="N70" s="43">
        <v>-2.1870728531889205</v>
      </c>
      <c r="O70" s="60"/>
      <c r="P70" s="51">
        <v>3456.5601515419426</v>
      </c>
      <c r="Q70" s="45">
        <v>3457.1611899546501</v>
      </c>
      <c r="R70" s="45">
        <v>0.60103841270756675</v>
      </c>
      <c r="S70" s="45">
        <v>1.7388339457635738E-2</v>
      </c>
    </row>
    <row r="71" spans="1:19" x14ac:dyDescent="0.25">
      <c r="A71" s="3" t="s">
        <v>46</v>
      </c>
      <c r="B71" s="32">
        <v>3</v>
      </c>
      <c r="C71" s="40">
        <v>3</v>
      </c>
      <c r="D71" s="40">
        <v>0</v>
      </c>
      <c r="E71" s="60"/>
      <c r="F71" s="48">
        <v>46.1188</v>
      </c>
      <c r="G71" s="41">
        <v>46.1188</v>
      </c>
      <c r="H71" s="41">
        <v>0</v>
      </c>
      <c r="I71" s="41">
        <v>0</v>
      </c>
      <c r="J71" s="60"/>
      <c r="K71" s="32">
        <v>78333.333333333328</v>
      </c>
      <c r="L71" s="40">
        <v>78333.333333333328</v>
      </c>
      <c r="M71" s="40">
        <v>0</v>
      </c>
      <c r="N71" s="39">
        <v>0</v>
      </c>
      <c r="O71" s="60"/>
      <c r="P71" s="48">
        <v>1706.0740081684992</v>
      </c>
      <c r="Q71" s="41">
        <v>1706.0740081684992</v>
      </c>
      <c r="R71" s="41">
        <v>0</v>
      </c>
      <c r="S71" s="41">
        <v>0</v>
      </c>
    </row>
    <row r="72" spans="1:19" x14ac:dyDescent="0.25">
      <c r="A72" s="30" t="s">
        <v>206</v>
      </c>
      <c r="B72" s="33">
        <v>0</v>
      </c>
      <c r="C72" s="44">
        <v>15</v>
      </c>
      <c r="D72" s="44">
        <v>15</v>
      </c>
      <c r="E72" s="60"/>
      <c r="F72" s="51">
        <v>0</v>
      </c>
      <c r="G72" s="45">
        <v>69.927999999999983</v>
      </c>
      <c r="H72" s="45">
        <v>69.927999999999983</v>
      </c>
      <c r="I72" s="45"/>
      <c r="J72" s="60"/>
      <c r="K72" s="33">
        <v>0</v>
      </c>
      <c r="L72" s="44">
        <v>285359.06666666665</v>
      </c>
      <c r="M72" s="44">
        <v>285359.06666666665</v>
      </c>
      <c r="N72" s="43"/>
      <c r="O72" s="60"/>
      <c r="P72" s="51">
        <v>0</v>
      </c>
      <c r="Q72" s="45">
        <v>4067.8601547988496</v>
      </c>
      <c r="R72" s="45">
        <v>4067.8601547988496</v>
      </c>
      <c r="S72" s="45"/>
    </row>
    <row r="73" spans="1:19" x14ac:dyDescent="0.25">
      <c r="A73" s="3" t="s">
        <v>47</v>
      </c>
      <c r="B73" s="32">
        <v>26</v>
      </c>
      <c r="C73" s="40">
        <v>50</v>
      </c>
      <c r="D73" s="40">
        <v>24</v>
      </c>
      <c r="E73" s="60"/>
      <c r="F73" s="48">
        <v>95.049596416189516</v>
      </c>
      <c r="G73" s="41">
        <v>86.543190136418559</v>
      </c>
      <c r="H73" s="41">
        <v>-8.5064062797709568</v>
      </c>
      <c r="I73" s="41">
        <v>-8.9494396615050658</v>
      </c>
      <c r="J73" s="60"/>
      <c r="K73" s="32">
        <v>270519.23076923075</v>
      </c>
      <c r="L73" s="40">
        <v>271990</v>
      </c>
      <c r="M73" s="40">
        <v>1470.7692307692487</v>
      </c>
      <c r="N73" s="39">
        <v>0.5436837989621246</v>
      </c>
      <c r="O73" s="60"/>
      <c r="P73" s="48">
        <v>2895.4932493406004</v>
      </c>
      <c r="Q73" s="41">
        <v>3208.3025597189744</v>
      </c>
      <c r="R73" s="41">
        <v>312.80931037837399</v>
      </c>
      <c r="S73" s="41">
        <v>10.803316859730593</v>
      </c>
    </row>
    <row r="74" spans="1:19" x14ac:dyDescent="0.25">
      <c r="A74" s="30" t="s">
        <v>22</v>
      </c>
      <c r="B74" s="33">
        <v>87</v>
      </c>
      <c r="C74" s="44">
        <v>123</v>
      </c>
      <c r="D74" s="44">
        <v>36</v>
      </c>
      <c r="E74" s="60"/>
      <c r="F74" s="51">
        <v>68.206739712007277</v>
      </c>
      <c r="G74" s="45">
        <v>69.442206629793802</v>
      </c>
      <c r="H74" s="45">
        <v>1.2354669177865247</v>
      </c>
      <c r="I74" s="45">
        <v>1.8113560668683082</v>
      </c>
      <c r="J74" s="60"/>
      <c r="K74" s="33">
        <v>274726.64367816091</v>
      </c>
      <c r="L74" s="44">
        <v>268188.19512195123</v>
      </c>
      <c r="M74" s="44">
        <v>-6538.4485562096816</v>
      </c>
      <c r="N74" s="43">
        <v>-2.3799834150303179</v>
      </c>
      <c r="O74" s="60"/>
      <c r="P74" s="51">
        <v>4073.5773756719768</v>
      </c>
      <c r="Q74" s="45">
        <v>3912.4920678092722</v>
      </c>
      <c r="R74" s="45">
        <v>-161.08530786270467</v>
      </c>
      <c r="S74" s="45">
        <v>-3.954394209490919</v>
      </c>
    </row>
    <row r="75" spans="1:19" x14ac:dyDescent="0.25">
      <c r="A75" s="3" t="s">
        <v>48</v>
      </c>
      <c r="B75" s="32">
        <v>82</v>
      </c>
      <c r="C75" s="40">
        <v>71</v>
      </c>
      <c r="D75" s="40">
        <v>-11</v>
      </c>
      <c r="E75" s="60"/>
      <c r="F75" s="48">
        <v>83.758414634146334</v>
      </c>
      <c r="G75" s="41">
        <v>83.738169014084562</v>
      </c>
      <c r="H75" s="41">
        <v>-2.0245620061771774E-2</v>
      </c>
      <c r="I75" s="41">
        <v>-2.4171446117027262E-2</v>
      </c>
      <c r="J75" s="60"/>
      <c r="K75" s="32">
        <v>265315.97560975607</v>
      </c>
      <c r="L75" s="40">
        <v>268224.08450704225</v>
      </c>
      <c r="M75" s="40">
        <v>2908.1088972861762</v>
      </c>
      <c r="N75" s="39">
        <v>1.0960926459866238</v>
      </c>
      <c r="O75" s="60"/>
      <c r="P75" s="48">
        <v>3160.6209610656715</v>
      </c>
      <c r="Q75" s="41">
        <v>3192.2433916703567</v>
      </c>
      <c r="R75" s="41">
        <v>31.622430604685178</v>
      </c>
      <c r="S75" s="41">
        <v>1.000513221744348</v>
      </c>
    </row>
    <row r="76" spans="1:19" x14ac:dyDescent="0.25">
      <c r="A76" s="30" t="s">
        <v>207</v>
      </c>
      <c r="B76" s="33">
        <v>0</v>
      </c>
      <c r="C76" s="44">
        <v>6</v>
      </c>
      <c r="D76" s="44">
        <v>6</v>
      </c>
      <c r="E76" s="60"/>
      <c r="F76" s="51">
        <v>0</v>
      </c>
      <c r="G76" s="45">
        <v>80.8</v>
      </c>
      <c r="H76" s="45">
        <v>80.8</v>
      </c>
      <c r="I76" s="45"/>
      <c r="J76" s="60"/>
      <c r="K76" s="33">
        <v>0</v>
      </c>
      <c r="L76" s="44">
        <v>185833.33333333334</v>
      </c>
      <c r="M76" s="44">
        <v>185833.33333333334</v>
      </c>
      <c r="N76" s="43"/>
      <c r="O76" s="60"/>
      <c r="P76" s="51">
        <v>0</v>
      </c>
      <c r="Q76" s="45">
        <v>2293.0066879546357</v>
      </c>
      <c r="R76" s="45">
        <v>2293.0066879546357</v>
      </c>
      <c r="S76" s="45"/>
    </row>
    <row r="77" spans="1:19" x14ac:dyDescent="0.25">
      <c r="A77" s="3" t="s">
        <v>49</v>
      </c>
      <c r="B77" s="32">
        <v>200</v>
      </c>
      <c r="C77" s="40">
        <v>197</v>
      </c>
      <c r="D77" s="40">
        <v>-3</v>
      </c>
      <c r="E77" s="60"/>
      <c r="F77" s="48">
        <v>73.69024825762132</v>
      </c>
      <c r="G77" s="41">
        <v>73.798323104184078</v>
      </c>
      <c r="H77" s="41">
        <v>0.1080748465627579</v>
      </c>
      <c r="I77" s="41">
        <v>0.14666098855431464</v>
      </c>
      <c r="J77" s="60"/>
      <c r="K77" s="32">
        <v>291195.83</v>
      </c>
      <c r="L77" s="40">
        <v>291137.89847715735</v>
      </c>
      <c r="M77" s="40">
        <v>-57.931522842671257</v>
      </c>
      <c r="N77" s="39">
        <v>-1.9894351798466214E-2</v>
      </c>
      <c r="O77" s="60"/>
      <c r="P77" s="48">
        <v>3989.1406025447209</v>
      </c>
      <c r="Q77" s="41">
        <v>3981.3070857143871</v>
      </c>
      <c r="R77" s="41">
        <v>-7.8335168303337923</v>
      </c>
      <c r="S77" s="41">
        <v>-0.196371038547416</v>
      </c>
    </row>
    <row r="78" spans="1:19" x14ac:dyDescent="0.25">
      <c r="A78" s="30" t="s">
        <v>208</v>
      </c>
      <c r="B78" s="33">
        <v>0</v>
      </c>
      <c r="C78" s="44">
        <v>49</v>
      </c>
      <c r="D78" s="44">
        <v>49</v>
      </c>
      <c r="E78" s="60"/>
      <c r="F78" s="51">
        <v>0</v>
      </c>
      <c r="G78" s="45">
        <v>74.146325713775468</v>
      </c>
      <c r="H78" s="45">
        <v>74.146325713775468</v>
      </c>
      <c r="I78" s="45"/>
      <c r="J78" s="60"/>
      <c r="K78" s="33">
        <v>0</v>
      </c>
      <c r="L78" s="44">
        <v>423673.46938775509</v>
      </c>
      <c r="M78" s="44">
        <v>423673.46938775509</v>
      </c>
      <c r="N78" s="43"/>
      <c r="O78" s="60"/>
      <c r="P78" s="51">
        <v>0</v>
      </c>
      <c r="Q78" s="45">
        <v>5728.8631581469335</v>
      </c>
      <c r="R78" s="45">
        <v>5728.8631581469335</v>
      </c>
      <c r="S78" s="45"/>
    </row>
    <row r="79" spans="1:19" x14ac:dyDescent="0.25">
      <c r="A79" s="29" t="s">
        <v>249</v>
      </c>
      <c r="B79" s="36">
        <v>918</v>
      </c>
      <c r="C79" s="36">
        <v>878</v>
      </c>
      <c r="D79" s="36">
        <v>-40</v>
      </c>
      <c r="E79" s="60"/>
      <c r="F79" s="37">
        <v>79.10250782880307</v>
      </c>
      <c r="G79" s="37">
        <v>80.457591569033738</v>
      </c>
      <c r="H79" s="37">
        <v>1.3550837402306684</v>
      </c>
      <c r="I79" s="37">
        <v>1.71307304588042</v>
      </c>
      <c r="J79" s="60"/>
      <c r="K79" s="36">
        <v>374048.69281045749</v>
      </c>
      <c r="L79" s="36">
        <v>346732.80182232347</v>
      </c>
      <c r="M79" s="36">
        <v>-27315.890988134022</v>
      </c>
      <c r="N79" s="65">
        <v>-7.3027633870053066</v>
      </c>
      <c r="O79" s="60"/>
      <c r="P79" s="37">
        <v>4789.0027604659172</v>
      </c>
      <c r="Q79" s="37">
        <v>4313.9661288769439</v>
      </c>
      <c r="R79" s="37">
        <v>-475.03663158897325</v>
      </c>
      <c r="S79" s="37">
        <v>-9.9193225677480577</v>
      </c>
    </row>
    <row r="80" spans="1:19" x14ac:dyDescent="0.25">
      <c r="A80" s="3" t="s">
        <v>64</v>
      </c>
      <c r="B80" s="32"/>
      <c r="C80" s="40"/>
      <c r="D80" s="40"/>
      <c r="E80" s="60"/>
      <c r="F80" s="48"/>
      <c r="G80" s="41"/>
      <c r="H80" s="41"/>
      <c r="I80" s="41"/>
      <c r="J80" s="60"/>
      <c r="K80" s="32"/>
      <c r="L80" s="40"/>
      <c r="M80" s="40"/>
      <c r="N80" s="39"/>
      <c r="O80" s="60"/>
      <c r="P80" s="48"/>
      <c r="Q80" s="41"/>
      <c r="R80" s="41"/>
      <c r="S80" s="41"/>
    </row>
    <row r="81" spans="1:19" x14ac:dyDescent="0.25">
      <c r="A81" s="30" t="s">
        <v>52</v>
      </c>
      <c r="B81" s="33"/>
      <c r="C81" s="44"/>
      <c r="D81" s="44"/>
      <c r="E81" s="60"/>
      <c r="F81" s="51"/>
      <c r="G81" s="45"/>
      <c r="H81" s="45"/>
      <c r="I81" s="45"/>
      <c r="J81" s="60"/>
      <c r="K81" s="33"/>
      <c r="L81" s="44"/>
      <c r="M81" s="44"/>
      <c r="N81" s="43"/>
      <c r="O81" s="60"/>
      <c r="P81" s="51"/>
      <c r="Q81" s="45"/>
      <c r="R81" s="45"/>
      <c r="S81" s="45"/>
    </row>
    <row r="82" spans="1:19" x14ac:dyDescent="0.25">
      <c r="A82" s="3" t="s">
        <v>50</v>
      </c>
      <c r="B82" s="32">
        <v>6</v>
      </c>
      <c r="C82" s="40">
        <v>11</v>
      </c>
      <c r="D82" s="40">
        <v>5</v>
      </c>
      <c r="E82" s="60"/>
      <c r="F82" s="48">
        <v>98.424816636535255</v>
      </c>
      <c r="G82" s="41">
        <v>87.851536347201048</v>
      </c>
      <c r="H82" s="41">
        <v>-10.573280289334207</v>
      </c>
      <c r="I82" s="41">
        <v>-10.74249427192675</v>
      </c>
      <c r="J82" s="60"/>
      <c r="K82" s="32">
        <v>298200</v>
      </c>
      <c r="L82" s="40">
        <v>261363.63636363635</v>
      </c>
      <c r="M82" s="40">
        <v>-36836.363636363647</v>
      </c>
      <c r="N82" s="39">
        <v>-12.352905310651796</v>
      </c>
      <c r="O82" s="60"/>
      <c r="P82" s="48">
        <v>3005.7887141041115</v>
      </c>
      <c r="Q82" s="41">
        <v>3015.7610116246474</v>
      </c>
      <c r="R82" s="41">
        <v>9.9722975205359035</v>
      </c>
      <c r="S82" s="41">
        <v>0.33176974395248138</v>
      </c>
    </row>
    <row r="83" spans="1:19" x14ac:dyDescent="0.25">
      <c r="A83" s="30" t="s">
        <v>209</v>
      </c>
      <c r="B83" s="33">
        <v>158</v>
      </c>
      <c r="C83" s="44">
        <v>100</v>
      </c>
      <c r="D83" s="44">
        <v>-58</v>
      </c>
      <c r="E83" s="60"/>
      <c r="F83" s="51">
        <v>69.085917035475887</v>
      </c>
      <c r="G83" s="45">
        <v>70.08937828404261</v>
      </c>
      <c r="H83" s="45">
        <v>1.0034612485667225</v>
      </c>
      <c r="I83" s="45">
        <v>1.4524830698150026</v>
      </c>
      <c r="J83" s="60"/>
      <c r="K83" s="33">
        <v>69.085917035475887</v>
      </c>
      <c r="L83" s="44">
        <v>339480</v>
      </c>
      <c r="M83" s="44">
        <v>339410.91408296453</v>
      </c>
      <c r="N83" s="43">
        <v>491288.13605915621</v>
      </c>
      <c r="O83" s="60"/>
      <c r="P83" s="51">
        <v>69.085917035475887</v>
      </c>
      <c r="Q83" s="45">
        <v>4771.597814183584</v>
      </c>
      <c r="R83" s="45">
        <v>4702.5118971481079</v>
      </c>
      <c r="S83" s="45">
        <v>6806.7590312702223</v>
      </c>
    </row>
    <row r="84" spans="1:19" x14ac:dyDescent="0.25">
      <c r="A84" s="3" t="s">
        <v>56</v>
      </c>
      <c r="B84" s="32"/>
      <c r="C84" s="40"/>
      <c r="D84" s="40"/>
      <c r="E84" s="60"/>
      <c r="F84" s="48"/>
      <c r="G84" s="41"/>
      <c r="H84" s="41"/>
      <c r="I84" s="41"/>
      <c r="J84" s="60"/>
      <c r="K84" s="32"/>
      <c r="L84" s="40"/>
      <c r="M84" s="40"/>
      <c r="N84" s="39"/>
      <c r="O84" s="60"/>
      <c r="P84" s="48"/>
      <c r="Q84" s="41"/>
      <c r="R84" s="41"/>
      <c r="S84" s="41"/>
    </row>
    <row r="85" spans="1:19" x14ac:dyDescent="0.25">
      <c r="A85" s="30" t="s">
        <v>57</v>
      </c>
      <c r="B85" s="33">
        <v>224</v>
      </c>
      <c r="C85" s="44">
        <v>205</v>
      </c>
      <c r="D85" s="44">
        <v>-19</v>
      </c>
      <c r="E85" s="60"/>
      <c r="F85" s="51">
        <v>81.988507228083151</v>
      </c>
      <c r="G85" s="45">
        <v>83.851735121951307</v>
      </c>
      <c r="H85" s="45">
        <v>1.8632278938681566</v>
      </c>
      <c r="I85" s="45">
        <v>2.2725476494953822</v>
      </c>
      <c r="J85" s="60"/>
      <c r="K85" s="33">
        <v>472562.5</v>
      </c>
      <c r="L85" s="44">
        <v>490117.07317073172</v>
      </c>
      <c r="M85" s="44">
        <v>17554.573170731717</v>
      </c>
      <c r="N85" s="43">
        <v>3.7147622104444888</v>
      </c>
      <c r="O85" s="60"/>
      <c r="P85" s="51">
        <v>5793.1816131764699</v>
      </c>
      <c r="Q85" s="45">
        <v>5911.3749576304172</v>
      </c>
      <c r="R85" s="45">
        <v>118.19334445394725</v>
      </c>
      <c r="S85" s="45">
        <v>2.0402147273463456</v>
      </c>
    </row>
    <row r="86" spans="1:19" x14ac:dyDescent="0.25">
      <c r="A86" s="3" t="s">
        <v>58</v>
      </c>
      <c r="B86" s="32">
        <v>18</v>
      </c>
      <c r="C86" s="40">
        <v>18</v>
      </c>
      <c r="D86" s="40">
        <v>0</v>
      </c>
      <c r="E86" s="60"/>
      <c r="F86" s="48">
        <v>77.714722222222221</v>
      </c>
      <c r="G86" s="41">
        <v>77.714722222222221</v>
      </c>
      <c r="H86" s="41">
        <v>0</v>
      </c>
      <c r="I86" s="41">
        <v>0</v>
      </c>
      <c r="J86" s="60"/>
      <c r="K86" s="32">
        <v>290686.11111111112</v>
      </c>
      <c r="L86" s="40">
        <v>290686.11111111112</v>
      </c>
      <c r="M86" s="40">
        <v>0</v>
      </c>
      <c r="N86" s="39">
        <v>0</v>
      </c>
      <c r="O86" s="60"/>
      <c r="P86" s="48">
        <v>3826.349012509379</v>
      </c>
      <c r="Q86" s="41">
        <v>3826.349012509379</v>
      </c>
      <c r="R86" s="41">
        <v>0</v>
      </c>
      <c r="S86" s="41">
        <v>0</v>
      </c>
    </row>
    <row r="87" spans="1:19" x14ac:dyDescent="0.25">
      <c r="A87" s="30" t="s">
        <v>59</v>
      </c>
      <c r="B87" s="33">
        <v>36</v>
      </c>
      <c r="C87" s="44">
        <v>36</v>
      </c>
      <c r="D87" s="44">
        <v>0</v>
      </c>
      <c r="E87" s="60"/>
      <c r="F87" s="51">
        <v>81.020830830830832</v>
      </c>
      <c r="G87" s="45">
        <v>81.020830830830832</v>
      </c>
      <c r="H87" s="45">
        <v>0</v>
      </c>
      <c r="I87" s="45">
        <v>0</v>
      </c>
      <c r="J87" s="60"/>
      <c r="K87" s="33">
        <v>120213.88888888889</v>
      </c>
      <c r="L87" s="44">
        <v>120213.88888888889</v>
      </c>
      <c r="M87" s="44">
        <v>0</v>
      </c>
      <c r="N87" s="43">
        <v>0</v>
      </c>
      <c r="O87" s="60"/>
      <c r="P87" s="51">
        <v>1500.1168872093358</v>
      </c>
      <c r="Q87" s="45">
        <v>1500.1168872093358</v>
      </c>
      <c r="R87" s="45">
        <v>0</v>
      </c>
      <c r="S87" s="45">
        <v>0</v>
      </c>
    </row>
    <row r="88" spans="1:19" x14ac:dyDescent="0.25">
      <c r="A88" s="3" t="s">
        <v>65</v>
      </c>
      <c r="B88" s="32">
        <v>259</v>
      </c>
      <c r="C88" s="40">
        <v>236</v>
      </c>
      <c r="D88" s="40">
        <v>-23</v>
      </c>
      <c r="E88" s="60"/>
      <c r="F88" s="48">
        <v>86.251500664370937</v>
      </c>
      <c r="G88" s="41">
        <v>88.394221868677988</v>
      </c>
      <c r="H88" s="41">
        <v>2.1427212043070512</v>
      </c>
      <c r="I88" s="41">
        <v>2.484271215923517</v>
      </c>
      <c r="J88" s="60"/>
      <c r="K88" s="32">
        <v>316100.96525096527</v>
      </c>
      <c r="L88" s="40">
        <v>350891.31355932204</v>
      </c>
      <c r="M88" s="40">
        <v>34790.34830835677</v>
      </c>
      <c r="N88" s="39">
        <v>11.006087336916327</v>
      </c>
      <c r="O88" s="60"/>
      <c r="P88" s="48">
        <v>3627.3903980444366</v>
      </c>
      <c r="Q88" s="41">
        <v>3984.0435541229908</v>
      </c>
      <c r="R88" s="41">
        <v>356.65315607855428</v>
      </c>
      <c r="S88" s="41">
        <v>9.8322241871409801</v>
      </c>
    </row>
    <row r="89" spans="1:19" x14ac:dyDescent="0.25">
      <c r="A89" s="30" t="s">
        <v>51</v>
      </c>
      <c r="B89" s="33">
        <v>14</v>
      </c>
      <c r="C89" s="44">
        <v>17</v>
      </c>
      <c r="D89" s="44">
        <v>3</v>
      </c>
      <c r="E89" s="60"/>
      <c r="F89" s="51">
        <v>84.857142857142861</v>
      </c>
      <c r="G89" s="45">
        <v>84.211747328026476</v>
      </c>
      <c r="H89" s="45">
        <v>-0.64539552911638509</v>
      </c>
      <c r="I89" s="45">
        <v>-0.76056712185432751</v>
      </c>
      <c r="J89" s="60"/>
      <c r="K89" s="33">
        <v>507500</v>
      </c>
      <c r="L89" s="44">
        <v>494705.8823529412</v>
      </c>
      <c r="M89" s="44">
        <v>-12794.117647058796</v>
      </c>
      <c r="N89" s="43">
        <v>-2.5210084033613356</v>
      </c>
      <c r="O89" s="60"/>
      <c r="P89" s="51">
        <v>5761.3707297028568</v>
      </c>
      <c r="Q89" s="45">
        <v>5624.8148734405559</v>
      </c>
      <c r="R89" s="45">
        <v>-136.55585626230095</v>
      </c>
      <c r="S89" s="45">
        <v>-2.3701973483199912</v>
      </c>
    </row>
    <row r="90" spans="1:19" x14ac:dyDescent="0.25">
      <c r="A90" s="3" t="s">
        <v>41</v>
      </c>
      <c r="B90" s="32">
        <v>25</v>
      </c>
      <c r="C90" s="40">
        <v>78</v>
      </c>
      <c r="D90" s="40">
        <v>53</v>
      </c>
      <c r="E90" s="60"/>
      <c r="F90" s="48">
        <v>74.093199999999982</v>
      </c>
      <c r="G90" s="41">
        <v>74.357696994133988</v>
      </c>
      <c r="H90" s="41">
        <v>0.26449699413400651</v>
      </c>
      <c r="I90" s="41">
        <v>0.35697877016245272</v>
      </c>
      <c r="J90" s="60"/>
      <c r="K90" s="32">
        <v>219680</v>
      </c>
      <c r="L90" s="40">
        <v>203179.48717948719</v>
      </c>
      <c r="M90" s="40">
        <v>-16500.512820512813</v>
      </c>
      <c r="N90" s="39">
        <v>-7.5111584215735716</v>
      </c>
      <c r="O90" s="60"/>
      <c r="P90" s="48">
        <v>3002.0476028911885</v>
      </c>
      <c r="Q90" s="41">
        <v>2775.7705545055728</v>
      </c>
      <c r="R90" s="41">
        <v>-226.27704838561567</v>
      </c>
      <c r="S90" s="41">
        <v>-7.5374237293137742</v>
      </c>
    </row>
    <row r="91" spans="1:19" x14ac:dyDescent="0.25">
      <c r="A91" s="30" t="s">
        <v>53</v>
      </c>
      <c r="B91" s="33">
        <v>1</v>
      </c>
      <c r="C91" s="44">
        <v>0</v>
      </c>
      <c r="D91" s="44">
        <v>-1</v>
      </c>
      <c r="E91" s="60"/>
      <c r="F91" s="51">
        <v>69</v>
      </c>
      <c r="G91" s="45">
        <v>0</v>
      </c>
      <c r="H91" s="45">
        <v>-69</v>
      </c>
      <c r="I91" s="45">
        <v>-100</v>
      </c>
      <c r="J91" s="60"/>
      <c r="K91" s="33">
        <v>115000</v>
      </c>
      <c r="L91" s="44">
        <v>0</v>
      </c>
      <c r="M91" s="44">
        <v>-115000</v>
      </c>
      <c r="N91" s="43">
        <v>-100</v>
      </c>
      <c r="O91" s="60"/>
      <c r="P91" s="51">
        <v>1666.6666666666667</v>
      </c>
      <c r="Q91" s="45">
        <v>0</v>
      </c>
      <c r="R91" s="45">
        <v>-1666.6666666666667</v>
      </c>
      <c r="S91" s="45">
        <v>-100</v>
      </c>
    </row>
    <row r="92" spans="1:19" x14ac:dyDescent="0.25">
      <c r="A92" s="3" t="s">
        <v>54</v>
      </c>
      <c r="B92" s="32">
        <v>133</v>
      </c>
      <c r="C92" s="40">
        <v>135</v>
      </c>
      <c r="D92" s="40">
        <v>2</v>
      </c>
      <c r="E92" s="60"/>
      <c r="F92" s="48">
        <v>71.58301419088265</v>
      </c>
      <c r="G92" s="41">
        <v>72.407594973291779</v>
      </c>
      <c r="H92" s="41">
        <v>0.82458078240912869</v>
      </c>
      <c r="I92" s="41">
        <v>1.1519224102666481</v>
      </c>
      <c r="J92" s="60"/>
      <c r="K92" s="32">
        <v>269842.10526315792</v>
      </c>
      <c r="L92" s="40">
        <v>278281.48148148146</v>
      </c>
      <c r="M92" s="40">
        <v>8439.3762183235376</v>
      </c>
      <c r="N92" s="39">
        <v>3.1275238569952624</v>
      </c>
      <c r="O92" s="60"/>
      <c r="P92" s="48">
        <v>3735.3451671903149</v>
      </c>
      <c r="Q92" s="41">
        <v>3787.0450307210895</v>
      </c>
      <c r="R92" s="41">
        <v>51.699863530774564</v>
      </c>
      <c r="S92" s="41">
        <v>1.3840719188385586</v>
      </c>
    </row>
    <row r="93" spans="1:19" x14ac:dyDescent="0.25">
      <c r="A93" s="30" t="s">
        <v>62</v>
      </c>
      <c r="B93" s="33"/>
      <c r="C93" s="44"/>
      <c r="D93" s="44"/>
      <c r="E93" s="60"/>
      <c r="F93" s="51"/>
      <c r="G93" s="45"/>
      <c r="H93" s="45"/>
      <c r="I93" s="45"/>
      <c r="J93" s="60"/>
      <c r="K93" s="33"/>
      <c r="L93" s="44"/>
      <c r="M93" s="44"/>
      <c r="N93" s="43"/>
      <c r="O93" s="60"/>
      <c r="P93" s="51"/>
      <c r="Q93" s="45"/>
      <c r="R93" s="45"/>
      <c r="S93" s="45"/>
    </row>
    <row r="94" spans="1:19" x14ac:dyDescent="0.25">
      <c r="A94" s="3" t="s">
        <v>63</v>
      </c>
      <c r="B94" s="32"/>
      <c r="C94" s="40"/>
      <c r="D94" s="40"/>
      <c r="E94" s="60"/>
      <c r="F94" s="48"/>
      <c r="G94" s="41"/>
      <c r="H94" s="41"/>
      <c r="I94" s="41"/>
      <c r="J94" s="60"/>
      <c r="K94" s="32"/>
      <c r="L94" s="40"/>
      <c r="M94" s="40"/>
      <c r="N94" s="39"/>
      <c r="O94" s="60"/>
      <c r="P94" s="48"/>
      <c r="Q94" s="41"/>
      <c r="R94" s="41"/>
      <c r="S94" s="41"/>
    </row>
    <row r="95" spans="1:19" x14ac:dyDescent="0.25">
      <c r="A95" s="30" t="s">
        <v>60</v>
      </c>
      <c r="B95" s="33">
        <v>17</v>
      </c>
      <c r="C95" s="44">
        <v>17</v>
      </c>
      <c r="D95" s="44">
        <v>0</v>
      </c>
      <c r="E95" s="60"/>
      <c r="F95" s="51">
        <v>60.614939056703754</v>
      </c>
      <c r="G95" s="45">
        <v>60.614939056703754</v>
      </c>
      <c r="H95" s="45">
        <v>0</v>
      </c>
      <c r="I95" s="45">
        <v>0</v>
      </c>
      <c r="J95" s="60"/>
      <c r="K95" s="33">
        <v>415882.35294117645</v>
      </c>
      <c r="L95" s="44">
        <v>415882.35294117645</v>
      </c>
      <c r="M95" s="44">
        <v>0</v>
      </c>
      <c r="N95" s="43">
        <v>0</v>
      </c>
      <c r="O95" s="60"/>
      <c r="P95" s="51">
        <v>6654.7448203533449</v>
      </c>
      <c r="Q95" s="45">
        <v>6654.7448203533449</v>
      </c>
      <c r="R95" s="45">
        <v>0</v>
      </c>
      <c r="S95" s="45">
        <v>0</v>
      </c>
    </row>
    <row r="96" spans="1:19" x14ac:dyDescent="0.25">
      <c r="A96" s="3" t="s">
        <v>66</v>
      </c>
      <c r="B96" s="32">
        <v>10</v>
      </c>
      <c r="C96" s="40">
        <v>8</v>
      </c>
      <c r="D96" s="40">
        <v>-2</v>
      </c>
      <c r="E96" s="60"/>
      <c r="F96" s="48">
        <v>100.98797483984468</v>
      </c>
      <c r="G96" s="41">
        <v>105.45371854980586</v>
      </c>
      <c r="H96" s="41">
        <v>4.4657437099611741</v>
      </c>
      <c r="I96" s="41">
        <v>4.4220549199479819</v>
      </c>
      <c r="J96" s="60"/>
      <c r="K96" s="32">
        <v>293600</v>
      </c>
      <c r="L96" s="40">
        <v>300000</v>
      </c>
      <c r="M96" s="40">
        <v>6400</v>
      </c>
      <c r="N96" s="39">
        <v>2.1798365122615904</v>
      </c>
      <c r="O96" s="60"/>
      <c r="P96" s="48">
        <v>2957.2482426849929</v>
      </c>
      <c r="Q96" s="41">
        <v>2882.192815280745</v>
      </c>
      <c r="R96" s="41">
        <v>-75.055427404247894</v>
      </c>
      <c r="S96" s="41">
        <v>-2.538015791873538</v>
      </c>
    </row>
    <row r="97" spans="1:19" x14ac:dyDescent="0.25">
      <c r="A97" s="30" t="s">
        <v>55</v>
      </c>
      <c r="B97" s="33"/>
      <c r="C97" s="44"/>
      <c r="D97" s="44"/>
      <c r="E97" s="60"/>
      <c r="F97" s="51"/>
      <c r="G97" s="45"/>
      <c r="H97" s="45"/>
      <c r="I97" s="45"/>
      <c r="J97" s="60"/>
      <c r="K97" s="33"/>
      <c r="L97" s="44"/>
      <c r="M97" s="44"/>
      <c r="N97" s="43"/>
      <c r="O97" s="60"/>
      <c r="P97" s="51"/>
      <c r="Q97" s="45"/>
      <c r="R97" s="45"/>
      <c r="S97" s="45"/>
    </row>
    <row r="98" spans="1:19" x14ac:dyDescent="0.25">
      <c r="A98" s="3" t="s">
        <v>67</v>
      </c>
      <c r="B98" s="32"/>
      <c r="C98" s="40"/>
      <c r="D98" s="40"/>
      <c r="E98" s="60"/>
      <c r="F98" s="48"/>
      <c r="G98" s="41"/>
      <c r="H98" s="41"/>
      <c r="I98" s="41"/>
      <c r="J98" s="60"/>
      <c r="K98" s="32"/>
      <c r="L98" s="40"/>
      <c r="M98" s="40"/>
      <c r="N98" s="39"/>
      <c r="O98" s="60"/>
      <c r="P98" s="48"/>
      <c r="Q98" s="41"/>
      <c r="R98" s="41"/>
      <c r="S98" s="41"/>
    </row>
    <row r="99" spans="1:19" x14ac:dyDescent="0.25">
      <c r="A99" s="30" t="s">
        <v>61</v>
      </c>
      <c r="B99" s="33">
        <v>17</v>
      </c>
      <c r="C99" s="44">
        <v>17</v>
      </c>
      <c r="D99" s="44">
        <v>0</v>
      </c>
      <c r="E99" s="60"/>
      <c r="F99" s="51">
        <v>83.505564387917332</v>
      </c>
      <c r="G99" s="45">
        <v>83.505564387917332</v>
      </c>
      <c r="H99" s="45">
        <v>0</v>
      </c>
      <c r="I99" s="45">
        <v>0</v>
      </c>
      <c r="J99" s="60"/>
      <c r="K99" s="33">
        <v>204000</v>
      </c>
      <c r="L99" s="44">
        <v>204000</v>
      </c>
      <c r="M99" s="44">
        <v>0</v>
      </c>
      <c r="N99" s="43">
        <v>0</v>
      </c>
      <c r="O99" s="60"/>
      <c r="P99" s="51">
        <v>2518.4255082496875</v>
      </c>
      <c r="Q99" s="45">
        <v>2518.4255082496875</v>
      </c>
      <c r="R99" s="45">
        <v>0</v>
      </c>
      <c r="S99" s="45">
        <v>0</v>
      </c>
    </row>
    <row r="100" spans="1:19" x14ac:dyDescent="0.25">
      <c r="A100" s="29" t="s">
        <v>250</v>
      </c>
      <c r="B100" s="36">
        <v>299</v>
      </c>
      <c r="C100" s="36">
        <v>196</v>
      </c>
      <c r="D100" s="36">
        <v>-103</v>
      </c>
      <c r="E100" s="60"/>
      <c r="F100" s="37">
        <v>83.773324919984276</v>
      </c>
      <c r="G100" s="37">
        <v>82.569918546130864</v>
      </c>
      <c r="H100" s="37">
        <v>-1.2034063738534115</v>
      </c>
      <c r="I100" s="37">
        <v>-1.4365030575100635</v>
      </c>
      <c r="J100" s="60"/>
      <c r="K100" s="36">
        <v>195843.24749163879</v>
      </c>
      <c r="L100" s="36">
        <v>177280.61224489796</v>
      </c>
      <c r="M100" s="36">
        <v>-18562.635246740829</v>
      </c>
      <c r="N100" s="65">
        <v>-9.4783126222073744</v>
      </c>
      <c r="O100" s="60"/>
      <c r="P100" s="37">
        <v>2292.4786955908839</v>
      </c>
      <c r="Q100" s="37">
        <v>2095.663009544061</v>
      </c>
      <c r="R100" s="37">
        <v>-196.81568604682298</v>
      </c>
      <c r="S100" s="37">
        <v>-8.585278738919488</v>
      </c>
    </row>
    <row r="101" spans="1:19" x14ac:dyDescent="0.25">
      <c r="A101" s="3" t="s">
        <v>68</v>
      </c>
      <c r="B101" s="32"/>
      <c r="C101" s="40"/>
      <c r="D101" s="40"/>
      <c r="E101" s="60"/>
      <c r="F101" s="48"/>
      <c r="G101" s="41"/>
      <c r="H101" s="41"/>
      <c r="I101" s="41"/>
      <c r="J101" s="60"/>
      <c r="K101" s="32"/>
      <c r="L101" s="40"/>
      <c r="M101" s="40"/>
      <c r="N101" s="39"/>
      <c r="O101" s="60"/>
      <c r="P101" s="48"/>
      <c r="Q101" s="41"/>
      <c r="R101" s="41"/>
      <c r="S101" s="41"/>
    </row>
    <row r="102" spans="1:19" x14ac:dyDescent="0.25">
      <c r="A102" s="30" t="s">
        <v>69</v>
      </c>
      <c r="B102" s="33"/>
      <c r="C102" s="44"/>
      <c r="D102" s="44"/>
      <c r="E102" s="60"/>
      <c r="F102" s="51"/>
      <c r="G102" s="45"/>
      <c r="H102" s="45"/>
      <c r="I102" s="45"/>
      <c r="J102" s="60"/>
      <c r="K102" s="33"/>
      <c r="L102" s="44"/>
      <c r="M102" s="44"/>
      <c r="N102" s="43"/>
      <c r="O102" s="60"/>
      <c r="P102" s="51"/>
      <c r="Q102" s="45"/>
      <c r="R102" s="45"/>
      <c r="S102" s="45"/>
    </row>
    <row r="103" spans="1:19" x14ac:dyDescent="0.25">
      <c r="A103" s="3" t="s">
        <v>70</v>
      </c>
      <c r="B103" s="32">
        <v>229</v>
      </c>
      <c r="C103" s="40">
        <v>146</v>
      </c>
      <c r="D103" s="40">
        <v>-83</v>
      </c>
      <c r="E103" s="60"/>
      <c r="F103" s="48">
        <v>81.047439521311432</v>
      </c>
      <c r="G103" s="41">
        <v>80.65516754240501</v>
      </c>
      <c r="H103" s="41">
        <v>-0.39227197890642174</v>
      </c>
      <c r="I103" s="41">
        <v>-0.48400292621616492</v>
      </c>
      <c r="J103" s="60"/>
      <c r="K103" s="32">
        <v>191929.36681222706</v>
      </c>
      <c r="L103" s="40">
        <v>189656.84931506848</v>
      </c>
      <c r="M103" s="40">
        <v>-2272.5174971585802</v>
      </c>
      <c r="N103" s="39">
        <v>-1.184038448572533</v>
      </c>
      <c r="O103" s="60"/>
      <c r="P103" s="48">
        <v>2310.5628000083534</v>
      </c>
      <c r="Q103" s="41">
        <v>2240.5503128923292</v>
      </c>
      <c r="R103" s="41">
        <v>-70.012487116024204</v>
      </c>
      <c r="S103" s="41">
        <v>-3.0301053542353906</v>
      </c>
    </row>
    <row r="104" spans="1:19" x14ac:dyDescent="0.25">
      <c r="A104" s="30" t="s">
        <v>71</v>
      </c>
      <c r="B104" s="33">
        <v>9</v>
      </c>
      <c r="C104" s="44">
        <v>6</v>
      </c>
      <c r="D104" s="44">
        <v>-3</v>
      </c>
      <c r="E104" s="60"/>
      <c r="F104" s="51">
        <v>57.597777777777779</v>
      </c>
      <c r="G104" s="45">
        <v>51.585000000000001</v>
      </c>
      <c r="H104" s="45">
        <v>-6.012777777777778</v>
      </c>
      <c r="I104" s="45">
        <v>-10.439253057602526</v>
      </c>
      <c r="J104" s="60"/>
      <c r="K104" s="33">
        <v>106088.88888888889</v>
      </c>
      <c r="L104" s="44">
        <v>120000</v>
      </c>
      <c r="M104" s="44">
        <v>13911.111111111109</v>
      </c>
      <c r="N104" s="43">
        <v>13.112693757855043</v>
      </c>
      <c r="O104" s="60"/>
      <c r="P104" s="51">
        <v>2060.6743536263425</v>
      </c>
      <c r="Q104" s="45">
        <v>2326.2576330328588</v>
      </c>
      <c r="R104" s="45">
        <v>265.58327940651634</v>
      </c>
      <c r="S104" s="45">
        <v>12.888173181713402</v>
      </c>
    </row>
    <row r="105" spans="1:19" x14ac:dyDescent="0.25">
      <c r="A105" s="3" t="s">
        <v>73</v>
      </c>
      <c r="B105" s="32">
        <v>12</v>
      </c>
      <c r="C105" s="40">
        <v>12</v>
      </c>
      <c r="D105" s="40">
        <v>0</v>
      </c>
      <c r="E105" s="60"/>
      <c r="F105" s="48">
        <v>105.34923026777533</v>
      </c>
      <c r="G105" s="41">
        <v>105.34923026777533</v>
      </c>
      <c r="H105" s="41">
        <v>0</v>
      </c>
      <c r="I105" s="41">
        <v>0</v>
      </c>
      <c r="J105" s="60"/>
      <c r="K105" s="32">
        <v>235000</v>
      </c>
      <c r="L105" s="40">
        <v>235000</v>
      </c>
      <c r="M105" s="40">
        <v>0</v>
      </c>
      <c r="N105" s="39">
        <v>0</v>
      </c>
      <c r="O105" s="60"/>
      <c r="P105" s="48">
        <v>2270.8440247095709</v>
      </c>
      <c r="Q105" s="41">
        <v>2270.8440247095709</v>
      </c>
      <c r="R105" s="41">
        <v>0</v>
      </c>
      <c r="S105" s="41">
        <v>0</v>
      </c>
    </row>
    <row r="106" spans="1:19" x14ac:dyDescent="0.25">
      <c r="A106" s="30" t="s">
        <v>74</v>
      </c>
      <c r="B106" s="33"/>
      <c r="C106" s="44"/>
      <c r="D106" s="44"/>
      <c r="E106" s="60"/>
      <c r="F106" s="51"/>
      <c r="G106" s="45"/>
      <c r="H106" s="45"/>
      <c r="I106" s="45"/>
      <c r="J106" s="60"/>
      <c r="K106" s="33"/>
      <c r="L106" s="44"/>
      <c r="M106" s="44"/>
      <c r="N106" s="43"/>
      <c r="O106" s="60"/>
      <c r="P106" s="51"/>
      <c r="Q106" s="45"/>
      <c r="R106" s="45"/>
      <c r="S106" s="45"/>
    </row>
    <row r="107" spans="1:19" x14ac:dyDescent="0.25">
      <c r="A107" s="3" t="s">
        <v>72</v>
      </c>
      <c r="B107" s="32">
        <v>16</v>
      </c>
      <c r="C107" s="40">
        <v>28</v>
      </c>
      <c r="D107" s="40">
        <v>12</v>
      </c>
      <c r="E107" s="60"/>
      <c r="F107" s="48">
        <v>80.608108108108112</v>
      </c>
      <c r="G107" s="41">
        <v>86.082778674474255</v>
      </c>
      <c r="H107" s="41">
        <v>5.474670566366143</v>
      </c>
      <c r="I107" s="41">
        <v>6.7917120186268942</v>
      </c>
      <c r="J107" s="60"/>
      <c r="K107" s="32">
        <v>101912.5</v>
      </c>
      <c r="L107" s="40">
        <v>116325</v>
      </c>
      <c r="M107" s="40">
        <v>14412.5</v>
      </c>
      <c r="N107" s="39">
        <v>14.142033607261141</v>
      </c>
      <c r="O107" s="60"/>
      <c r="P107" s="48">
        <v>1259.1365972363872</v>
      </c>
      <c r="Q107" s="41">
        <v>1427.4531817229599</v>
      </c>
      <c r="R107" s="41">
        <v>168.31658448657276</v>
      </c>
      <c r="S107" s="41">
        <v>13.367619117417595</v>
      </c>
    </row>
    <row r="108" spans="1:19" x14ac:dyDescent="0.25">
      <c r="A108" s="30" t="s">
        <v>75</v>
      </c>
      <c r="B108" s="33">
        <v>6</v>
      </c>
      <c r="C108" s="44">
        <v>4</v>
      </c>
      <c r="D108" s="44">
        <v>-2</v>
      </c>
      <c r="E108" s="60"/>
      <c r="F108" s="51">
        <v>98.151834625322991</v>
      </c>
      <c r="G108" s="45">
        <v>106.00775193798449</v>
      </c>
      <c r="H108" s="45">
        <v>7.8559173126615036</v>
      </c>
      <c r="I108" s="45">
        <v>8.0038415406600052</v>
      </c>
      <c r="J108" s="60"/>
      <c r="K108" s="33">
        <v>96151</v>
      </c>
      <c r="L108" s="44">
        <v>65000</v>
      </c>
      <c r="M108" s="44">
        <v>-31151</v>
      </c>
      <c r="N108" s="43">
        <v>-32.397998980769827</v>
      </c>
      <c r="O108" s="60"/>
      <c r="P108" s="51">
        <v>1252.1525290045174</v>
      </c>
      <c r="Q108" s="45">
        <v>613.31025135024288</v>
      </c>
      <c r="R108" s="45">
        <v>-638.84227765427454</v>
      </c>
      <c r="S108" s="45">
        <v>-51.019525405755886</v>
      </c>
    </row>
    <row r="109" spans="1:19" x14ac:dyDescent="0.25">
      <c r="A109" s="3" t="s">
        <v>76</v>
      </c>
      <c r="B109" s="32">
        <v>27</v>
      </c>
      <c r="C109" s="40">
        <v>0</v>
      </c>
      <c r="D109" s="40">
        <v>-27</v>
      </c>
      <c r="E109" s="60"/>
      <c r="F109" s="48">
        <v>104.70922222222224</v>
      </c>
      <c r="G109" s="41">
        <v>0</v>
      </c>
      <c r="H109" s="41">
        <v>-104.70922222222224</v>
      </c>
      <c r="I109" s="41">
        <v>-100</v>
      </c>
      <c r="J109" s="60"/>
      <c r="K109" s="32">
        <v>319370.37037037039</v>
      </c>
      <c r="L109" s="40">
        <v>0</v>
      </c>
      <c r="M109" s="40">
        <v>-319370.37037037039</v>
      </c>
      <c r="N109" s="39">
        <v>-100</v>
      </c>
      <c r="O109" s="60"/>
      <c r="P109" s="48">
        <v>3069.5166878074056</v>
      </c>
      <c r="Q109" s="41">
        <v>0</v>
      </c>
      <c r="R109" s="41">
        <v>-3069.5166878074056</v>
      </c>
      <c r="S109" s="41">
        <v>-100</v>
      </c>
    </row>
    <row r="110" spans="1:19" x14ac:dyDescent="0.25">
      <c r="A110" s="29" t="s">
        <v>251</v>
      </c>
      <c r="B110" s="36">
        <v>606</v>
      </c>
      <c r="C110" s="36">
        <v>620</v>
      </c>
      <c r="D110" s="36">
        <v>14</v>
      </c>
      <c r="E110" s="60"/>
      <c r="F110" s="37">
        <v>73.636430454046646</v>
      </c>
      <c r="G110" s="37">
        <v>73.548617281739013</v>
      </c>
      <c r="H110" s="37">
        <v>-8.7813172307633636E-2</v>
      </c>
      <c r="I110" s="37">
        <v>-0.11925234801059004</v>
      </c>
      <c r="J110" s="60"/>
      <c r="K110" s="36">
        <v>226195.12541254127</v>
      </c>
      <c r="L110" s="36">
        <v>226477.45322580644</v>
      </c>
      <c r="M110" s="36">
        <v>282.32781326517579</v>
      </c>
      <c r="N110" s="65">
        <v>0.12481604665453006</v>
      </c>
      <c r="O110" s="60"/>
      <c r="P110" s="37">
        <v>3040.3100830124777</v>
      </c>
      <c r="Q110" s="37">
        <v>3037.3092566828204</v>
      </c>
      <c r="R110" s="37">
        <v>-3.0008263296572295</v>
      </c>
      <c r="S110" s="37">
        <v>-9.8701324789995937E-2</v>
      </c>
    </row>
    <row r="111" spans="1:19" x14ac:dyDescent="0.25">
      <c r="A111" s="3" t="s">
        <v>85</v>
      </c>
      <c r="B111" s="32">
        <v>1</v>
      </c>
      <c r="C111" s="40">
        <v>0</v>
      </c>
      <c r="D111" s="40">
        <v>-1</v>
      </c>
      <c r="E111" s="60"/>
      <c r="F111" s="48">
        <v>101.673</v>
      </c>
      <c r="G111" s="41">
        <v>0</v>
      </c>
      <c r="H111" s="41">
        <v>-101.673</v>
      </c>
      <c r="I111" s="41">
        <v>-100</v>
      </c>
      <c r="J111" s="60"/>
      <c r="K111" s="32">
        <v>67400</v>
      </c>
      <c r="L111" s="40">
        <v>0</v>
      </c>
      <c r="M111" s="40">
        <v>-67400</v>
      </c>
      <c r="N111" s="39">
        <v>-100</v>
      </c>
      <c r="O111" s="60"/>
      <c r="P111" s="48">
        <v>662.90952366901729</v>
      </c>
      <c r="Q111" s="41">
        <v>0</v>
      </c>
      <c r="R111" s="41">
        <v>-662.90952366901729</v>
      </c>
      <c r="S111" s="41">
        <v>-100</v>
      </c>
    </row>
    <row r="112" spans="1:19" x14ac:dyDescent="0.25">
      <c r="A112" s="30" t="s">
        <v>82</v>
      </c>
      <c r="B112" s="33">
        <v>155</v>
      </c>
      <c r="C112" s="44">
        <v>141</v>
      </c>
      <c r="D112" s="44">
        <v>-14</v>
      </c>
      <c r="E112" s="60"/>
      <c r="F112" s="51">
        <v>68.471743855228667</v>
      </c>
      <c r="G112" s="45">
        <v>68.954753883407392</v>
      </c>
      <c r="H112" s="45">
        <v>0.48301002817872529</v>
      </c>
      <c r="I112" s="45">
        <v>0.70541511137787172</v>
      </c>
      <c r="J112" s="60"/>
      <c r="K112" s="33">
        <v>224625.80645161291</v>
      </c>
      <c r="L112" s="44">
        <v>219575.88652482271</v>
      </c>
      <c r="M112" s="44">
        <v>-5049.9199267902004</v>
      </c>
      <c r="N112" s="43">
        <v>-2.2481477113263093</v>
      </c>
      <c r="O112" s="60"/>
      <c r="P112" s="51">
        <v>3237.7330894818729</v>
      </c>
      <c r="Q112" s="45">
        <v>3135.166411087484</v>
      </c>
      <c r="R112" s="45">
        <v>-102.56667839438887</v>
      </c>
      <c r="S112" s="45">
        <v>-3.1678546550853115</v>
      </c>
    </row>
    <row r="113" spans="1:19" s="34" customFormat="1" x14ac:dyDescent="0.25">
      <c r="A113" s="3" t="s">
        <v>77</v>
      </c>
      <c r="B113" s="32">
        <v>92</v>
      </c>
      <c r="C113" s="40">
        <v>113</v>
      </c>
      <c r="D113" s="40">
        <v>21</v>
      </c>
      <c r="E113" s="60"/>
      <c r="F113" s="48">
        <v>66.444467069995994</v>
      </c>
      <c r="G113" s="41">
        <v>68.361424517164878</v>
      </c>
      <c r="H113" s="41">
        <v>1.9169574471688833</v>
      </c>
      <c r="I113" s="41">
        <v>2.8850520317206474</v>
      </c>
      <c r="J113" s="60"/>
      <c r="K113" s="32">
        <v>267964.13043478259</v>
      </c>
      <c r="L113" s="40">
        <v>288076.99115044245</v>
      </c>
      <c r="M113" s="40">
        <v>20112.860715659859</v>
      </c>
      <c r="N113" s="39">
        <v>7.5058033636912214</v>
      </c>
      <c r="O113" s="60"/>
      <c r="P113" s="48">
        <v>4046.2272408377366</v>
      </c>
      <c r="Q113" s="41">
        <v>4216.4826875342587</v>
      </c>
      <c r="R113" s="41">
        <v>170.25544669652209</v>
      </c>
      <c r="S113" s="41">
        <v>4.2077579078646066</v>
      </c>
    </row>
    <row r="114" spans="1:19" s="34" customFormat="1" x14ac:dyDescent="0.25">
      <c r="A114" s="30" t="s">
        <v>83</v>
      </c>
      <c r="B114" s="33">
        <v>0</v>
      </c>
      <c r="C114" s="44">
        <v>5</v>
      </c>
      <c r="D114" s="44">
        <v>5</v>
      </c>
      <c r="E114" s="60"/>
      <c r="F114" s="51">
        <v>0</v>
      </c>
      <c r="G114" s="45">
        <v>69.400000000000006</v>
      </c>
      <c r="H114" s="45">
        <v>69.400000000000006</v>
      </c>
      <c r="I114" s="45"/>
      <c r="J114" s="60"/>
      <c r="K114" s="33">
        <v>0</v>
      </c>
      <c r="L114" s="44">
        <v>237930</v>
      </c>
      <c r="M114" s="44">
        <v>237930</v>
      </c>
      <c r="N114" s="43"/>
      <c r="O114" s="60"/>
      <c r="P114" s="51">
        <v>0</v>
      </c>
      <c r="Q114" s="45">
        <v>3558.7324440913958</v>
      </c>
      <c r="R114" s="45">
        <v>3558.7324440913958</v>
      </c>
      <c r="S114" s="45"/>
    </row>
    <row r="115" spans="1:19" s="34" customFormat="1" x14ac:dyDescent="0.25">
      <c r="A115" s="3" t="s">
        <v>86</v>
      </c>
      <c r="B115" s="32">
        <v>8</v>
      </c>
      <c r="C115" s="40">
        <v>8</v>
      </c>
      <c r="D115" s="40">
        <v>0</v>
      </c>
      <c r="E115" s="60"/>
      <c r="F115" s="48">
        <v>67.761875000000003</v>
      </c>
      <c r="G115" s="41">
        <v>67.761875000000003</v>
      </c>
      <c r="H115" s="41">
        <v>0</v>
      </c>
      <c r="I115" s="41">
        <v>0</v>
      </c>
      <c r="J115" s="60"/>
      <c r="K115" s="32">
        <v>68225</v>
      </c>
      <c r="L115" s="40">
        <v>68225</v>
      </c>
      <c r="M115" s="40">
        <v>0</v>
      </c>
      <c r="N115" s="39">
        <v>0</v>
      </c>
      <c r="O115" s="60"/>
      <c r="P115" s="48">
        <v>1029.4995190228535</v>
      </c>
      <c r="Q115" s="41">
        <v>1029.4995190228535</v>
      </c>
      <c r="R115" s="41">
        <v>0</v>
      </c>
      <c r="S115" s="41">
        <v>0</v>
      </c>
    </row>
    <row r="116" spans="1:19" s="34" customFormat="1" x14ac:dyDescent="0.25">
      <c r="A116" s="30" t="s">
        <v>78</v>
      </c>
      <c r="B116" s="33">
        <v>2</v>
      </c>
      <c r="C116" s="44">
        <v>2</v>
      </c>
      <c r="D116" s="44">
        <v>0</v>
      </c>
      <c r="E116" s="60"/>
      <c r="F116" s="51">
        <v>49.748273113979771</v>
      </c>
      <c r="G116" s="45">
        <v>49.748273113979771</v>
      </c>
      <c r="H116" s="45">
        <v>0</v>
      </c>
      <c r="I116" s="45">
        <v>0</v>
      </c>
      <c r="J116" s="60"/>
      <c r="K116" s="33">
        <v>115000</v>
      </c>
      <c r="L116" s="44">
        <v>115000</v>
      </c>
      <c r="M116" s="44">
        <v>0</v>
      </c>
      <c r="N116" s="43">
        <v>0</v>
      </c>
      <c r="O116" s="60"/>
      <c r="P116" s="51">
        <v>2311.6380288521782</v>
      </c>
      <c r="Q116" s="45">
        <v>2311.6380288521782</v>
      </c>
      <c r="R116" s="45">
        <v>0</v>
      </c>
      <c r="S116" s="45">
        <v>0</v>
      </c>
    </row>
    <row r="117" spans="1:19" s="34" customFormat="1" x14ac:dyDescent="0.25">
      <c r="A117" s="3" t="s">
        <v>87</v>
      </c>
      <c r="B117" s="32">
        <v>4</v>
      </c>
      <c r="C117" s="40">
        <v>0</v>
      </c>
      <c r="D117" s="40">
        <v>-4</v>
      </c>
      <c r="E117" s="60"/>
      <c r="F117" s="48">
        <v>66.825500000000005</v>
      </c>
      <c r="G117" s="41">
        <v>0</v>
      </c>
      <c r="H117" s="41">
        <v>-66.825500000000005</v>
      </c>
      <c r="I117" s="41">
        <v>-100</v>
      </c>
      <c r="J117" s="60"/>
      <c r="K117" s="32">
        <v>62300</v>
      </c>
      <c r="L117" s="40">
        <v>0</v>
      </c>
      <c r="M117" s="40">
        <v>-62300</v>
      </c>
      <c r="N117" s="39">
        <v>-100</v>
      </c>
      <c r="O117" s="60"/>
      <c r="P117" s="48">
        <v>950.68749617262324</v>
      </c>
      <c r="Q117" s="41">
        <v>0</v>
      </c>
      <c r="R117" s="41">
        <v>-950.68749617262324</v>
      </c>
      <c r="S117" s="41">
        <v>-100</v>
      </c>
    </row>
    <row r="118" spans="1:19" s="34" customFormat="1" x14ac:dyDescent="0.25">
      <c r="A118" s="30" t="s">
        <v>210</v>
      </c>
      <c r="B118" s="33">
        <v>13</v>
      </c>
      <c r="C118" s="44">
        <v>6</v>
      </c>
      <c r="D118" s="44">
        <v>-7</v>
      </c>
      <c r="E118" s="60"/>
      <c r="F118" s="51">
        <v>61.703372141372157</v>
      </c>
      <c r="G118" s="45">
        <v>55.47405537128828</v>
      </c>
      <c r="H118" s="45">
        <v>-6.2293167700838765</v>
      </c>
      <c r="I118" s="45">
        <v>-10.095585628304937</v>
      </c>
      <c r="J118" s="60"/>
      <c r="K118" s="33">
        <v>103473.07692307692</v>
      </c>
      <c r="L118" s="44">
        <v>140658.33333333334</v>
      </c>
      <c r="M118" s="44">
        <v>37185.256410256421</v>
      </c>
      <c r="N118" s="43">
        <v>35.937132166177264</v>
      </c>
      <c r="O118" s="60"/>
      <c r="P118" s="51">
        <v>1771.9589913633013</v>
      </c>
      <c r="Q118" s="45">
        <v>2566.7694016753517</v>
      </c>
      <c r="R118" s="45">
        <v>794.81041031205041</v>
      </c>
      <c r="S118" s="45">
        <v>44.854898684790847</v>
      </c>
    </row>
    <row r="119" spans="1:19" s="34" customFormat="1" x14ac:dyDescent="0.25">
      <c r="A119" s="3" t="s">
        <v>89</v>
      </c>
      <c r="B119" s="32">
        <v>31</v>
      </c>
      <c r="C119" s="40">
        <v>35</v>
      </c>
      <c r="D119" s="40">
        <v>4</v>
      </c>
      <c r="E119" s="60"/>
      <c r="F119" s="48">
        <v>79.632716942749184</v>
      </c>
      <c r="G119" s="41">
        <v>80.203263577863552</v>
      </c>
      <c r="H119" s="41">
        <v>0.57054663511436843</v>
      </c>
      <c r="I119" s="41">
        <v>0.71647264719669757</v>
      </c>
      <c r="J119" s="60"/>
      <c r="K119" s="32">
        <v>188096.77419354839</v>
      </c>
      <c r="L119" s="40">
        <v>192157.14285714287</v>
      </c>
      <c r="M119" s="40">
        <v>4060.3686635944759</v>
      </c>
      <c r="N119" s="39">
        <v>2.1586593821201872</v>
      </c>
      <c r="O119" s="60"/>
      <c r="P119" s="48">
        <v>2376.4584020243956</v>
      </c>
      <c r="Q119" s="41">
        <v>2407.08968875451</v>
      </c>
      <c r="R119" s="41">
        <v>30.631286730114425</v>
      </c>
      <c r="S119" s="41">
        <v>1.2889468927384184</v>
      </c>
    </row>
    <row r="120" spans="1:19" s="34" customFormat="1" x14ac:dyDescent="0.25">
      <c r="A120" s="30" t="s">
        <v>79</v>
      </c>
      <c r="B120" s="33">
        <v>84</v>
      </c>
      <c r="C120" s="44">
        <v>98</v>
      </c>
      <c r="D120" s="44">
        <v>14</v>
      </c>
      <c r="E120" s="60"/>
      <c r="F120" s="51">
        <v>82.827029761904924</v>
      </c>
      <c r="G120" s="45">
        <v>84.516159117397976</v>
      </c>
      <c r="H120" s="45">
        <v>1.6891293554930513</v>
      </c>
      <c r="I120" s="45">
        <v>2.0393455618879841</v>
      </c>
      <c r="J120" s="60"/>
      <c r="K120" s="33">
        <v>226283.57142857142</v>
      </c>
      <c r="L120" s="44">
        <v>231629.03061224491</v>
      </c>
      <c r="M120" s="44">
        <v>5345.4591836734908</v>
      </c>
      <c r="N120" s="43">
        <v>2.362283372993712</v>
      </c>
      <c r="O120" s="60"/>
      <c r="P120" s="51">
        <v>2746.8141561760085</v>
      </c>
      <c r="Q120" s="45">
        <v>2752.4722489261089</v>
      </c>
      <c r="R120" s="45">
        <v>5.6580927501004226</v>
      </c>
      <c r="S120" s="45">
        <v>0.20598746141520241</v>
      </c>
    </row>
    <row r="121" spans="1:19" s="34" customFormat="1" x14ac:dyDescent="0.25">
      <c r="A121" s="3" t="s">
        <v>90</v>
      </c>
      <c r="B121" s="32">
        <v>126</v>
      </c>
      <c r="C121" s="40">
        <v>93</v>
      </c>
      <c r="D121" s="40">
        <v>-33</v>
      </c>
      <c r="E121" s="60"/>
      <c r="F121" s="48">
        <v>81.111786351138392</v>
      </c>
      <c r="G121" s="41">
        <v>82.319301938101574</v>
      </c>
      <c r="H121" s="41">
        <v>1.2075155869631828</v>
      </c>
      <c r="I121" s="41">
        <v>1.4887054536510513</v>
      </c>
      <c r="J121" s="60"/>
      <c r="K121" s="32">
        <v>303157.14285714284</v>
      </c>
      <c r="L121" s="40">
        <v>308111.82795698923</v>
      </c>
      <c r="M121" s="40">
        <v>4954.6850998463924</v>
      </c>
      <c r="N121" s="39">
        <v>1.6343619857181357</v>
      </c>
      <c r="O121" s="60"/>
      <c r="P121" s="48">
        <v>3625.7043266884407</v>
      </c>
      <c r="Q121" s="41">
        <v>3574.1900070114029</v>
      </c>
      <c r="R121" s="41">
        <v>-51.514319677037747</v>
      </c>
      <c r="S121" s="41">
        <v>-1.420808621868197</v>
      </c>
    </row>
    <row r="122" spans="1:19" s="34" customFormat="1" x14ac:dyDescent="0.25">
      <c r="A122" s="30" t="s">
        <v>80</v>
      </c>
      <c r="B122" s="33">
        <v>8</v>
      </c>
      <c r="C122" s="44">
        <v>20</v>
      </c>
      <c r="D122" s="44">
        <v>12</v>
      </c>
      <c r="E122" s="60"/>
      <c r="F122" s="51">
        <v>59.132250000000006</v>
      </c>
      <c r="G122" s="45">
        <v>62.195900000000016</v>
      </c>
      <c r="H122" s="45">
        <v>3.0636500000000098</v>
      </c>
      <c r="I122" s="45">
        <v>5.1810137446148374</v>
      </c>
      <c r="J122" s="60"/>
      <c r="K122" s="33">
        <v>141787.5</v>
      </c>
      <c r="L122" s="44">
        <v>193600</v>
      </c>
      <c r="M122" s="44">
        <v>51812.5</v>
      </c>
      <c r="N122" s="43">
        <v>36.542360927444228</v>
      </c>
      <c r="O122" s="60"/>
      <c r="P122" s="51">
        <v>2471.3406849871772</v>
      </c>
      <c r="Q122" s="45">
        <v>3102.4201559617591</v>
      </c>
      <c r="R122" s="45">
        <v>631.07947097458191</v>
      </c>
      <c r="S122" s="45">
        <v>25.535915578464909</v>
      </c>
    </row>
    <row r="123" spans="1:19" s="34" customFormat="1" x14ac:dyDescent="0.25">
      <c r="A123" s="3" t="s">
        <v>88</v>
      </c>
      <c r="B123" s="32">
        <v>19</v>
      </c>
      <c r="C123" s="40">
        <v>15</v>
      </c>
      <c r="D123" s="40">
        <v>-4</v>
      </c>
      <c r="E123" s="60"/>
      <c r="F123" s="48">
        <v>68.070521904856335</v>
      </c>
      <c r="G123" s="41">
        <v>70.689327746151349</v>
      </c>
      <c r="H123" s="41">
        <v>2.6188058412950141</v>
      </c>
      <c r="I123" s="41">
        <v>3.8471951852453445</v>
      </c>
      <c r="J123" s="60"/>
      <c r="K123" s="32">
        <v>121161.89473684211</v>
      </c>
      <c r="L123" s="40">
        <v>138811.73333333334</v>
      </c>
      <c r="M123" s="40">
        <v>17649.83859649123</v>
      </c>
      <c r="N123" s="39">
        <v>14.567153010297385</v>
      </c>
      <c r="O123" s="60"/>
      <c r="P123" s="48">
        <v>1745.5316574509968</v>
      </c>
      <c r="Q123" s="41">
        <v>1960.5781893321744</v>
      </c>
      <c r="R123" s="41">
        <v>215.04653188117754</v>
      </c>
      <c r="S123" s="41">
        <v>12.319829947696871</v>
      </c>
    </row>
    <row r="124" spans="1:19" s="34" customFormat="1" x14ac:dyDescent="0.25">
      <c r="A124" s="30" t="s">
        <v>91</v>
      </c>
      <c r="B124" s="33">
        <v>6</v>
      </c>
      <c r="C124" s="44">
        <v>6</v>
      </c>
      <c r="D124" s="44">
        <v>0</v>
      </c>
      <c r="E124" s="60"/>
      <c r="F124" s="51">
        <v>35.833333333333336</v>
      </c>
      <c r="G124" s="45">
        <v>36.833333333333336</v>
      </c>
      <c r="H124" s="45">
        <v>1</v>
      </c>
      <c r="I124" s="45">
        <v>2.7906976744185963</v>
      </c>
      <c r="J124" s="60"/>
      <c r="K124" s="33">
        <v>45166.666666666664</v>
      </c>
      <c r="L124" s="44">
        <v>45166.666666666664</v>
      </c>
      <c r="M124" s="44">
        <v>0</v>
      </c>
      <c r="N124" s="43">
        <v>0</v>
      </c>
      <c r="O124" s="60"/>
      <c r="P124" s="51">
        <v>1263.9248513611842</v>
      </c>
      <c r="Q124" s="45">
        <v>1225.7784099889363</v>
      </c>
      <c r="R124" s="45">
        <v>-38.146441372247864</v>
      </c>
      <c r="S124" s="45">
        <v>-3.0180941003862705</v>
      </c>
    </row>
    <row r="125" spans="1:19" s="34" customFormat="1" x14ac:dyDescent="0.25">
      <c r="A125" s="3" t="s">
        <v>84</v>
      </c>
      <c r="B125" s="32">
        <v>35</v>
      </c>
      <c r="C125" s="40">
        <v>58</v>
      </c>
      <c r="D125" s="40">
        <v>23</v>
      </c>
      <c r="E125" s="60"/>
      <c r="F125" s="48">
        <v>75.579833317433057</v>
      </c>
      <c r="G125" s="41">
        <v>67.876404098984622</v>
      </c>
      <c r="H125" s="41">
        <v>-7.7034292184484343</v>
      </c>
      <c r="I125" s="41">
        <v>-10.192440073391351</v>
      </c>
      <c r="J125" s="60"/>
      <c r="K125" s="32">
        <v>108542.85714285714</v>
      </c>
      <c r="L125" s="40">
        <v>95775.862068965522</v>
      </c>
      <c r="M125" s="40">
        <v>-12766.995073891623</v>
      </c>
      <c r="N125" s="39">
        <v>-11.762169717983861</v>
      </c>
      <c r="O125" s="60"/>
      <c r="P125" s="48">
        <v>1429.9105478099443</v>
      </c>
      <c r="Q125" s="41">
        <v>1402.3950660976939</v>
      </c>
      <c r="R125" s="41">
        <v>-27.515481712250448</v>
      </c>
      <c r="S125" s="41">
        <v>-1.924279931663786</v>
      </c>
    </row>
    <row r="126" spans="1:19" s="34" customFormat="1" x14ac:dyDescent="0.25">
      <c r="A126" s="30" t="s">
        <v>81</v>
      </c>
      <c r="B126" s="33">
        <v>22</v>
      </c>
      <c r="C126" s="44">
        <v>20</v>
      </c>
      <c r="D126" s="44">
        <v>-2</v>
      </c>
      <c r="E126" s="60"/>
      <c r="F126" s="51">
        <v>82.367877968877963</v>
      </c>
      <c r="G126" s="45">
        <v>81.18816576576576</v>
      </c>
      <c r="H126" s="45">
        <v>-1.1797122031122029</v>
      </c>
      <c r="I126" s="45">
        <v>-1.4322479007629063</v>
      </c>
      <c r="J126" s="60"/>
      <c r="K126" s="33">
        <v>210181.81818181818</v>
      </c>
      <c r="L126" s="44">
        <v>211700</v>
      </c>
      <c r="M126" s="44">
        <v>1518.1818181818235</v>
      </c>
      <c r="N126" s="43">
        <v>0.72231833910034737</v>
      </c>
      <c r="O126" s="60"/>
      <c r="P126" s="51">
        <v>2552.6539397982747</v>
      </c>
      <c r="Q126" s="45">
        <v>2600.8215121100502</v>
      </c>
      <c r="R126" s="45">
        <v>48.16757231177553</v>
      </c>
      <c r="S126" s="45">
        <v>1.88696053001145</v>
      </c>
    </row>
    <row r="127" spans="1:19" s="34" customFormat="1" x14ac:dyDescent="0.25">
      <c r="A127" s="3"/>
      <c r="B127" s="35"/>
      <c r="E127" s="72"/>
      <c r="F127" s="35"/>
      <c r="J127" s="72"/>
      <c r="K127" s="35"/>
      <c r="O127" s="72"/>
      <c r="P127" s="35"/>
    </row>
    <row r="128" spans="1:19" s="34" customFormat="1" x14ac:dyDescent="0.25">
      <c r="A128" s="3"/>
      <c r="B128" s="35"/>
      <c r="E128" s="72"/>
      <c r="F128" s="35"/>
      <c r="J128" s="72"/>
      <c r="K128" s="35"/>
      <c r="O128" s="72"/>
      <c r="P128" s="35"/>
    </row>
    <row r="129" spans="1:16" s="34" customFormat="1" x14ac:dyDescent="0.25">
      <c r="A129" s="3"/>
      <c r="B129" s="35"/>
      <c r="E129" s="72"/>
      <c r="F129" s="35"/>
      <c r="J129" s="72"/>
      <c r="K129" s="35"/>
      <c r="O129" s="72"/>
      <c r="P129" s="35"/>
    </row>
    <row r="130" spans="1:16" s="34" customFormat="1" x14ac:dyDescent="0.25">
      <c r="A130" s="3"/>
      <c r="B130" s="35"/>
      <c r="E130" s="72"/>
      <c r="F130" s="35"/>
      <c r="J130" s="72"/>
      <c r="K130" s="35"/>
      <c r="O130" s="72"/>
      <c r="P130" s="35"/>
    </row>
    <row r="131" spans="1:16" s="34" customFormat="1" x14ac:dyDescent="0.25">
      <c r="A131" s="3"/>
      <c r="B131" s="35"/>
      <c r="E131" s="72"/>
      <c r="F131" s="35"/>
      <c r="J131" s="72"/>
      <c r="K131" s="35"/>
      <c r="O131" s="72"/>
      <c r="P131" s="35"/>
    </row>
    <row r="132" spans="1:16" s="34" customFormat="1" x14ac:dyDescent="0.25">
      <c r="A132" s="3"/>
      <c r="B132" s="35"/>
      <c r="E132" s="72"/>
      <c r="F132" s="35"/>
      <c r="J132" s="72"/>
      <c r="K132" s="35"/>
      <c r="O132" s="72"/>
      <c r="P132" s="35"/>
    </row>
    <row r="133" spans="1:16" s="34" customFormat="1" x14ac:dyDescent="0.25">
      <c r="A133" s="3"/>
      <c r="B133" s="35"/>
      <c r="E133" s="72"/>
      <c r="F133" s="35"/>
      <c r="J133" s="72"/>
      <c r="K133" s="35"/>
      <c r="O133" s="72"/>
      <c r="P133" s="35"/>
    </row>
    <row r="134" spans="1:16" s="34" customFormat="1" x14ac:dyDescent="0.25">
      <c r="A134" s="3"/>
      <c r="B134" s="35"/>
      <c r="E134" s="72"/>
      <c r="F134" s="35"/>
      <c r="J134" s="72"/>
      <c r="K134" s="35"/>
      <c r="O134" s="72"/>
      <c r="P134" s="35"/>
    </row>
    <row r="135" spans="1:16" s="34" customFormat="1" x14ac:dyDescent="0.25">
      <c r="A135" s="3"/>
      <c r="B135" s="35"/>
      <c r="E135" s="72"/>
      <c r="F135" s="35"/>
      <c r="J135" s="72"/>
      <c r="K135" s="35"/>
      <c r="O135" s="72"/>
      <c r="P135" s="35"/>
    </row>
    <row r="136" spans="1:16" s="34" customFormat="1" x14ac:dyDescent="0.25">
      <c r="A136" s="3"/>
      <c r="B136" s="35"/>
      <c r="E136" s="72"/>
      <c r="F136" s="35"/>
      <c r="J136" s="72"/>
      <c r="K136" s="35"/>
      <c r="O136" s="72"/>
      <c r="P136" s="35"/>
    </row>
    <row r="137" spans="1:16" s="34" customFormat="1" x14ac:dyDescent="0.25">
      <c r="A137" s="3"/>
      <c r="B137" s="35"/>
      <c r="E137" s="72"/>
      <c r="F137" s="35"/>
      <c r="J137" s="72"/>
      <c r="K137" s="35"/>
      <c r="O137" s="72"/>
      <c r="P137" s="35"/>
    </row>
    <row r="138" spans="1:16" s="34" customFormat="1" x14ac:dyDescent="0.25">
      <c r="A138" s="3"/>
      <c r="B138" s="35"/>
      <c r="E138" s="72"/>
      <c r="F138" s="35"/>
      <c r="J138" s="72"/>
      <c r="K138" s="35"/>
      <c r="O138" s="72"/>
      <c r="P138" s="35"/>
    </row>
    <row r="139" spans="1:16" s="34" customFormat="1" x14ac:dyDescent="0.25">
      <c r="A139" s="3"/>
      <c r="B139" s="35"/>
      <c r="E139" s="72"/>
      <c r="F139" s="35"/>
      <c r="J139" s="72"/>
      <c r="K139" s="35"/>
      <c r="O139" s="72"/>
      <c r="P139" s="35"/>
    </row>
    <row r="140" spans="1:16" s="34" customFormat="1" x14ac:dyDescent="0.25">
      <c r="A140" s="3"/>
      <c r="B140" s="35"/>
      <c r="E140" s="72"/>
      <c r="F140" s="35"/>
      <c r="J140" s="72"/>
      <c r="K140" s="35"/>
      <c r="O140" s="72"/>
      <c r="P140" s="35"/>
    </row>
    <row r="141" spans="1:16" s="34" customFormat="1" x14ac:dyDescent="0.25">
      <c r="A141" s="3"/>
      <c r="B141" s="35"/>
      <c r="E141" s="72"/>
      <c r="F141" s="35"/>
      <c r="J141" s="72"/>
      <c r="K141" s="35"/>
      <c r="O141" s="72"/>
      <c r="P141" s="35"/>
    </row>
    <row r="142" spans="1:16" s="34" customFormat="1" x14ac:dyDescent="0.25">
      <c r="A142" s="3"/>
      <c r="B142" s="35"/>
      <c r="E142" s="72"/>
      <c r="F142" s="35"/>
      <c r="J142" s="72"/>
      <c r="K142" s="35"/>
      <c r="O142" s="72"/>
      <c r="P142" s="35"/>
    </row>
    <row r="143" spans="1:16" s="34" customFormat="1" x14ac:dyDescent="0.25">
      <c r="A143" s="3"/>
      <c r="B143" s="35"/>
      <c r="E143" s="72"/>
      <c r="F143" s="35"/>
      <c r="J143" s="72"/>
      <c r="K143" s="35"/>
      <c r="O143" s="72"/>
      <c r="P143" s="35"/>
    </row>
    <row r="144" spans="1:16" s="34" customFormat="1" x14ac:dyDescent="0.25">
      <c r="A144" s="3"/>
      <c r="B144" s="35"/>
      <c r="E144" s="72"/>
      <c r="F144" s="35"/>
      <c r="J144" s="72"/>
      <c r="K144" s="35"/>
      <c r="O144" s="72"/>
      <c r="P144" s="35"/>
    </row>
    <row r="145" spans="1:16" x14ac:dyDescent="0.25">
      <c r="A145" s="3"/>
      <c r="B145" s="35"/>
      <c r="F145" s="35"/>
      <c r="K145" s="35"/>
      <c r="P145" s="35"/>
    </row>
    <row r="146" spans="1:16" x14ac:dyDescent="0.25">
      <c r="A146" s="3"/>
      <c r="B146" s="35"/>
      <c r="F146" s="35"/>
      <c r="K146" s="35"/>
      <c r="P146" s="35"/>
    </row>
    <row r="147" spans="1:16" x14ac:dyDescent="0.25">
      <c r="A147" s="3"/>
      <c r="B147" s="35"/>
      <c r="F147" s="35"/>
      <c r="K147" s="35"/>
      <c r="P147" s="35"/>
    </row>
    <row r="148" spans="1:16" x14ac:dyDescent="0.25">
      <c r="A148" s="3"/>
      <c r="B148" s="35"/>
      <c r="F148" s="35"/>
      <c r="K148" s="35"/>
      <c r="P148" s="35"/>
    </row>
    <row r="149" spans="1:16" x14ac:dyDescent="0.25">
      <c r="A149" s="3"/>
      <c r="B149" s="35"/>
      <c r="F149" s="35"/>
      <c r="K149" s="35"/>
      <c r="P149" s="35"/>
    </row>
    <row r="150" spans="1:16" x14ac:dyDescent="0.25">
      <c r="A150" s="3"/>
      <c r="B150" s="35"/>
      <c r="F150" s="35"/>
      <c r="K150" s="35"/>
      <c r="P150" s="35"/>
    </row>
    <row r="151" spans="1:16" x14ac:dyDescent="0.25">
      <c r="A151" s="3"/>
      <c r="B151" s="35"/>
      <c r="F151" s="35"/>
      <c r="K151" s="35"/>
      <c r="P151" s="35"/>
    </row>
    <row r="152" spans="1:16" x14ac:dyDescent="0.25">
      <c r="A152" s="3"/>
      <c r="B152" s="35"/>
      <c r="F152" s="35"/>
      <c r="K152" s="35"/>
      <c r="P152" s="35"/>
    </row>
    <row r="153" spans="1:16" x14ac:dyDescent="0.25">
      <c r="A153" s="3"/>
      <c r="B153" s="35"/>
      <c r="F153" s="35"/>
      <c r="K153" s="35"/>
      <c r="P153" s="35"/>
    </row>
    <row r="154" spans="1:16" x14ac:dyDescent="0.25">
      <c r="A154" s="3"/>
      <c r="B154" s="35"/>
      <c r="F154" s="35"/>
      <c r="K154" s="35"/>
      <c r="P154" s="35"/>
    </row>
    <row r="155" spans="1:16" x14ac:dyDescent="0.25">
      <c r="A155" s="3"/>
      <c r="B155" s="35"/>
      <c r="F155" s="35"/>
      <c r="K155" s="35"/>
      <c r="P155" s="35"/>
    </row>
    <row r="156" spans="1:16" x14ac:dyDescent="0.25">
      <c r="A156" s="3"/>
      <c r="B156" s="35"/>
      <c r="F156" s="35"/>
      <c r="K156" s="35"/>
      <c r="P156" s="35"/>
    </row>
    <row r="157" spans="1:16" x14ac:dyDescent="0.25">
      <c r="A157" s="3"/>
      <c r="B157" s="35"/>
      <c r="F157" s="35"/>
      <c r="K157" s="35"/>
      <c r="P157" s="35"/>
    </row>
    <row r="158" spans="1:16" x14ac:dyDescent="0.25">
      <c r="A158" s="3"/>
      <c r="B158" s="35"/>
      <c r="F158" s="35"/>
      <c r="K158" s="35"/>
      <c r="P158" s="35"/>
    </row>
    <row r="159" spans="1:16" x14ac:dyDescent="0.25">
      <c r="A159" s="3"/>
      <c r="B159" s="35"/>
      <c r="F159" s="35"/>
      <c r="K159" s="35"/>
      <c r="P159" s="35"/>
    </row>
    <row r="160" spans="1:16" x14ac:dyDescent="0.25">
      <c r="A160" s="3"/>
      <c r="B160" s="35"/>
      <c r="F160" s="35"/>
      <c r="K160" s="35"/>
      <c r="P160" s="35"/>
    </row>
    <row r="161" spans="1:16" x14ac:dyDescent="0.25">
      <c r="A161" s="3"/>
      <c r="B161" s="35"/>
      <c r="F161" s="35"/>
      <c r="K161" s="35"/>
      <c r="P161" s="35"/>
    </row>
    <row r="162" spans="1:16" x14ac:dyDescent="0.25">
      <c r="A162" s="3"/>
      <c r="B162" s="35"/>
      <c r="F162" s="35"/>
      <c r="K162" s="35"/>
      <c r="P162" s="35"/>
    </row>
    <row r="163" spans="1:16" x14ac:dyDescent="0.25">
      <c r="A163" s="3"/>
      <c r="B163" s="35"/>
      <c r="F163" s="35"/>
      <c r="K163" s="35"/>
      <c r="P163" s="35"/>
    </row>
    <row r="164" spans="1:16" x14ac:dyDescent="0.25">
      <c r="A164" s="3"/>
      <c r="B164" s="35"/>
      <c r="F164" s="35"/>
      <c r="K164" s="35"/>
      <c r="P164" s="35"/>
    </row>
    <row r="165" spans="1:16" x14ac:dyDescent="0.25">
      <c r="A165" s="3"/>
      <c r="B165" s="35"/>
      <c r="F165" s="35"/>
      <c r="K165" s="35"/>
      <c r="P165" s="35"/>
    </row>
    <row r="166" spans="1:16" x14ac:dyDescent="0.25">
      <c r="A166" s="3"/>
      <c r="B166" s="35"/>
      <c r="F166" s="35"/>
      <c r="K166" s="35"/>
      <c r="P166" s="35"/>
    </row>
    <row r="167" spans="1:16" x14ac:dyDescent="0.25">
      <c r="A167" s="3"/>
      <c r="B167" s="35"/>
      <c r="F167" s="35"/>
      <c r="K167" s="35"/>
      <c r="P167" s="35"/>
    </row>
    <row r="168" spans="1:16" x14ac:dyDescent="0.25">
      <c r="A168" s="3"/>
      <c r="B168" s="35"/>
      <c r="F168" s="35"/>
      <c r="K168" s="35"/>
      <c r="P168" s="35"/>
    </row>
    <row r="169" spans="1:16" x14ac:dyDescent="0.25">
      <c r="A169" s="3"/>
      <c r="B169" s="35"/>
      <c r="F169" s="35"/>
      <c r="K169" s="35"/>
      <c r="P169" s="35"/>
    </row>
    <row r="170" spans="1:16" x14ac:dyDescent="0.25">
      <c r="A170" s="3"/>
      <c r="B170" s="35"/>
      <c r="F170" s="35"/>
      <c r="K170" s="35"/>
      <c r="P170" s="35"/>
    </row>
    <row r="171" spans="1:16" x14ac:dyDescent="0.25">
      <c r="A171" s="3"/>
      <c r="B171" s="35"/>
      <c r="F171" s="35"/>
      <c r="K171" s="35"/>
      <c r="P171" s="35"/>
    </row>
    <row r="172" spans="1:16" x14ac:dyDescent="0.25">
      <c r="A172" s="3"/>
      <c r="B172" s="35"/>
      <c r="F172" s="35"/>
      <c r="K172" s="35"/>
      <c r="P172" s="35"/>
    </row>
    <row r="173" spans="1:16" x14ac:dyDescent="0.25">
      <c r="A173" s="3"/>
      <c r="B173" s="35"/>
      <c r="F173" s="35"/>
      <c r="K173" s="35"/>
      <c r="P173" s="35"/>
    </row>
    <row r="174" spans="1:16" x14ac:dyDescent="0.25">
      <c r="A174" s="3"/>
      <c r="B174" s="35"/>
      <c r="F174" s="35"/>
      <c r="K174" s="35"/>
      <c r="P174" s="35"/>
    </row>
    <row r="175" spans="1:16" x14ac:dyDescent="0.25">
      <c r="A175" s="3"/>
      <c r="B175" s="35"/>
      <c r="F175" s="35"/>
      <c r="K175" s="35"/>
      <c r="P175" s="35"/>
    </row>
    <row r="176" spans="1:16" x14ac:dyDescent="0.25">
      <c r="A176" s="3"/>
      <c r="B176" s="35"/>
      <c r="F176" s="35"/>
      <c r="K176" s="35"/>
      <c r="P176" s="35"/>
    </row>
    <row r="177" spans="1:16" x14ac:dyDescent="0.25">
      <c r="A177" s="3"/>
      <c r="B177" s="35"/>
      <c r="F177" s="35"/>
      <c r="K177" s="35"/>
      <c r="P177" s="35"/>
    </row>
    <row r="178" spans="1:16" x14ac:dyDescent="0.25">
      <c r="A178" s="3"/>
      <c r="B178" s="35"/>
      <c r="F178" s="35"/>
      <c r="K178" s="35"/>
      <c r="P178" s="35"/>
    </row>
    <row r="179" spans="1:16" x14ac:dyDescent="0.25">
      <c r="A179" s="3"/>
      <c r="B179" s="35"/>
      <c r="F179" s="35"/>
      <c r="K179" s="35"/>
      <c r="P179" s="35"/>
    </row>
    <row r="180" spans="1:16" x14ac:dyDescent="0.25">
      <c r="A180" s="3"/>
      <c r="B180" s="35"/>
      <c r="F180" s="35"/>
      <c r="K180" s="35"/>
      <c r="P180" s="35"/>
    </row>
    <row r="181" spans="1:16" x14ac:dyDescent="0.25">
      <c r="A181" s="3"/>
      <c r="B181" s="35"/>
      <c r="F181" s="35"/>
      <c r="K181" s="35"/>
      <c r="P181" s="35"/>
    </row>
    <row r="182" spans="1:16" x14ac:dyDescent="0.25">
      <c r="A182" s="3"/>
      <c r="B182" s="35"/>
      <c r="F182" s="35"/>
      <c r="K182" s="35"/>
      <c r="P182" s="35"/>
    </row>
    <row r="183" spans="1:16" x14ac:dyDescent="0.25">
      <c r="A183" s="3"/>
      <c r="B183" s="35"/>
      <c r="F183" s="35"/>
      <c r="K183" s="35"/>
      <c r="P183" s="35"/>
    </row>
    <row r="184" spans="1:16" x14ac:dyDescent="0.25">
      <c r="A184" s="3"/>
      <c r="B184" s="35"/>
      <c r="F184" s="35"/>
      <c r="K184" s="35"/>
      <c r="P184" s="35"/>
    </row>
    <row r="185" spans="1:16" x14ac:dyDescent="0.25">
      <c r="A185" s="3"/>
      <c r="B185" s="35"/>
      <c r="F185" s="35"/>
      <c r="K185" s="35"/>
      <c r="P185" s="35"/>
    </row>
    <row r="186" spans="1:16" x14ac:dyDescent="0.25">
      <c r="A186" s="3"/>
      <c r="B186" s="35"/>
      <c r="F186" s="35"/>
      <c r="K186" s="35"/>
      <c r="P186" s="35"/>
    </row>
    <row r="187" spans="1:16" x14ac:dyDescent="0.25">
      <c r="A187" s="3"/>
      <c r="B187" s="35"/>
      <c r="F187" s="35"/>
      <c r="K187" s="35"/>
      <c r="P187" s="35"/>
    </row>
    <row r="188" spans="1:16" x14ac:dyDescent="0.25">
      <c r="A188" s="3"/>
      <c r="B188" s="35"/>
      <c r="F188" s="35"/>
      <c r="K188" s="35"/>
      <c r="P188" s="35"/>
    </row>
    <row r="189" spans="1:16" x14ac:dyDescent="0.25">
      <c r="A189" s="3"/>
      <c r="B189" s="35"/>
      <c r="F189" s="35"/>
      <c r="K189" s="35"/>
      <c r="P189" s="35"/>
    </row>
    <row r="190" spans="1:16" x14ac:dyDescent="0.25">
      <c r="A190" s="3"/>
      <c r="B190" s="35"/>
      <c r="F190" s="35"/>
      <c r="K190" s="35"/>
      <c r="P190" s="35"/>
    </row>
    <row r="191" spans="1:16" x14ac:dyDescent="0.25">
      <c r="A191" s="3"/>
      <c r="B191" s="35"/>
      <c r="F191" s="35"/>
      <c r="K191" s="35"/>
      <c r="P191" s="35"/>
    </row>
    <row r="192" spans="1:16" x14ac:dyDescent="0.25">
      <c r="A192" s="3"/>
      <c r="B192" s="35"/>
      <c r="F192" s="35"/>
      <c r="K192" s="35"/>
      <c r="P192" s="35"/>
    </row>
    <row r="193" spans="1:16" x14ac:dyDescent="0.25">
      <c r="A193" s="3"/>
      <c r="B193" s="35"/>
      <c r="F193" s="35"/>
      <c r="K193" s="35"/>
      <c r="P193" s="35"/>
    </row>
    <row r="194" spans="1:16" x14ac:dyDescent="0.25">
      <c r="A194" s="3"/>
      <c r="B194" s="35"/>
      <c r="F194" s="35"/>
      <c r="K194" s="35"/>
      <c r="P194" s="35"/>
    </row>
    <row r="195" spans="1:16" x14ac:dyDescent="0.25">
      <c r="A195" s="3"/>
      <c r="B195" s="35"/>
      <c r="F195" s="35"/>
      <c r="K195" s="35"/>
      <c r="P195" s="35"/>
    </row>
    <row r="196" spans="1:16" x14ac:dyDescent="0.25">
      <c r="A196" s="3"/>
      <c r="B196" s="35"/>
      <c r="F196" s="35"/>
      <c r="K196" s="35"/>
      <c r="P196" s="35"/>
    </row>
    <row r="197" spans="1:16" x14ac:dyDescent="0.25">
      <c r="A197" s="3"/>
      <c r="B197" s="35"/>
      <c r="F197" s="35"/>
      <c r="K197" s="35"/>
      <c r="P197" s="35"/>
    </row>
    <row r="198" spans="1:16" x14ac:dyDescent="0.25">
      <c r="A198" s="3"/>
      <c r="B198" s="35"/>
      <c r="F198" s="35"/>
      <c r="K198" s="35"/>
      <c r="P198" s="35"/>
    </row>
    <row r="199" spans="1:16" x14ac:dyDescent="0.25">
      <c r="A199" s="3"/>
      <c r="B199" s="35"/>
      <c r="F199" s="35"/>
      <c r="K199" s="35"/>
      <c r="P199" s="35"/>
    </row>
    <row r="200" spans="1:16" x14ac:dyDescent="0.25">
      <c r="A200" s="3"/>
      <c r="B200" s="35"/>
      <c r="F200" s="35"/>
      <c r="K200" s="35"/>
      <c r="P200" s="35"/>
    </row>
    <row r="201" spans="1:16" x14ac:dyDescent="0.25">
      <c r="A201" s="3"/>
      <c r="B201" s="35"/>
      <c r="F201" s="35"/>
      <c r="K201" s="35"/>
      <c r="P201" s="35"/>
    </row>
    <row r="202" spans="1:16" x14ac:dyDescent="0.25">
      <c r="A202" s="3"/>
      <c r="B202" s="35"/>
      <c r="F202" s="35"/>
      <c r="K202" s="35"/>
      <c r="P202" s="35"/>
    </row>
    <row r="203" spans="1:16" x14ac:dyDescent="0.25">
      <c r="A203" s="3"/>
      <c r="B203" s="35"/>
      <c r="F203" s="35"/>
      <c r="K203" s="35"/>
      <c r="P203" s="35"/>
    </row>
    <row r="204" spans="1:16" x14ac:dyDescent="0.25">
      <c r="A204" s="3"/>
      <c r="B204" s="35"/>
      <c r="F204" s="35"/>
      <c r="K204" s="35"/>
      <c r="P204" s="35"/>
    </row>
    <row r="205" spans="1:16" x14ac:dyDescent="0.25">
      <c r="A205" s="3"/>
      <c r="B205" s="35"/>
      <c r="F205" s="35"/>
      <c r="K205" s="35"/>
      <c r="P205" s="35"/>
    </row>
    <row r="206" spans="1:16" x14ac:dyDescent="0.25">
      <c r="A206" s="3"/>
      <c r="B206" s="35"/>
      <c r="F206" s="35"/>
      <c r="K206" s="35"/>
      <c r="P206" s="35"/>
    </row>
    <row r="207" spans="1:16" x14ac:dyDescent="0.25">
      <c r="A207" s="3"/>
      <c r="B207" s="35"/>
      <c r="F207" s="35"/>
      <c r="K207" s="35"/>
      <c r="P207" s="35"/>
    </row>
    <row r="208" spans="1:16" x14ac:dyDescent="0.25">
      <c r="A208" s="3"/>
      <c r="B208" s="35"/>
      <c r="F208" s="35"/>
      <c r="K208" s="35"/>
      <c r="P208" s="35"/>
    </row>
    <row r="209" spans="1:16" x14ac:dyDescent="0.25">
      <c r="A209" s="3"/>
      <c r="B209" s="35"/>
      <c r="F209" s="35"/>
      <c r="K209" s="35"/>
      <c r="P209" s="35"/>
    </row>
    <row r="210" spans="1:16" x14ac:dyDescent="0.25">
      <c r="A210" s="3"/>
      <c r="B210" s="35"/>
      <c r="F210" s="35"/>
      <c r="K210" s="35"/>
      <c r="P210" s="35"/>
    </row>
    <row r="211" spans="1:16" x14ac:dyDescent="0.25">
      <c r="A211" s="3"/>
      <c r="B211" s="35"/>
      <c r="F211" s="35"/>
      <c r="K211" s="35"/>
      <c r="P211" s="35"/>
    </row>
    <row r="212" spans="1:16" x14ac:dyDescent="0.25">
      <c r="A212" s="3"/>
      <c r="B212" s="35"/>
      <c r="F212" s="35"/>
      <c r="K212" s="35"/>
      <c r="P212" s="35"/>
    </row>
    <row r="213" spans="1:16" x14ac:dyDescent="0.25">
      <c r="A213" s="3"/>
      <c r="B213" s="35"/>
      <c r="F213" s="35"/>
      <c r="K213" s="35"/>
      <c r="P213" s="35"/>
    </row>
    <row r="214" spans="1:16" x14ac:dyDescent="0.25">
      <c r="A214" s="3"/>
      <c r="B214" s="35"/>
      <c r="F214" s="35"/>
      <c r="K214" s="35"/>
      <c r="P214" s="35"/>
    </row>
    <row r="215" spans="1:16" x14ac:dyDescent="0.25">
      <c r="A215" s="3"/>
      <c r="B215" s="35"/>
      <c r="F215" s="35"/>
      <c r="K215" s="35"/>
      <c r="P215" s="35"/>
    </row>
    <row r="216" spans="1:16" x14ac:dyDescent="0.25">
      <c r="A216" s="3"/>
      <c r="B216" s="35"/>
      <c r="F216" s="35"/>
      <c r="K216" s="35"/>
      <c r="P216" s="35"/>
    </row>
    <row r="217" spans="1:16" x14ac:dyDescent="0.25">
      <c r="A217" s="3"/>
      <c r="B217" s="35"/>
      <c r="F217" s="35"/>
      <c r="K217" s="35"/>
      <c r="P217" s="35"/>
    </row>
    <row r="218" spans="1:16" x14ac:dyDescent="0.25">
      <c r="A218" s="3"/>
      <c r="B218" s="35"/>
      <c r="F218" s="35"/>
      <c r="K218" s="35"/>
      <c r="P218" s="35"/>
    </row>
    <row r="219" spans="1:16" x14ac:dyDescent="0.25">
      <c r="A219" s="3"/>
      <c r="B219" s="35"/>
      <c r="F219" s="35"/>
      <c r="K219" s="35"/>
      <c r="P219" s="35"/>
    </row>
    <row r="220" spans="1:16" x14ac:dyDescent="0.25">
      <c r="A220" s="3"/>
      <c r="B220" s="35"/>
      <c r="F220" s="35"/>
      <c r="K220" s="35"/>
      <c r="P220" s="35"/>
    </row>
    <row r="221" spans="1:16" x14ac:dyDescent="0.25">
      <c r="A221" s="3"/>
      <c r="B221" s="35"/>
      <c r="F221" s="35"/>
      <c r="K221" s="35"/>
      <c r="P221" s="35"/>
    </row>
    <row r="222" spans="1:16" x14ac:dyDescent="0.25">
      <c r="A222" s="3"/>
      <c r="B222" s="35"/>
      <c r="F222" s="35"/>
      <c r="K222" s="35"/>
      <c r="P222" s="35"/>
    </row>
    <row r="223" spans="1:16" x14ac:dyDescent="0.25">
      <c r="A223" s="3"/>
      <c r="B223" s="35"/>
      <c r="F223" s="35"/>
      <c r="K223" s="35"/>
      <c r="P223" s="35"/>
    </row>
    <row r="224" spans="1:16" x14ac:dyDescent="0.25">
      <c r="A224" s="3"/>
      <c r="B224" s="35"/>
      <c r="F224" s="35"/>
      <c r="K224" s="35"/>
      <c r="P224" s="35"/>
    </row>
    <row r="225" spans="1:16" x14ac:dyDescent="0.25">
      <c r="A225" s="3"/>
      <c r="B225" s="35"/>
      <c r="F225" s="35"/>
      <c r="K225" s="35"/>
      <c r="P225" s="35"/>
    </row>
    <row r="226" spans="1:16" x14ac:dyDescent="0.25">
      <c r="A226" s="3"/>
      <c r="B226" s="35"/>
      <c r="F226" s="35"/>
      <c r="K226" s="35"/>
      <c r="P226" s="35"/>
    </row>
    <row r="227" spans="1:16" x14ac:dyDescent="0.25">
      <c r="A227" s="3"/>
      <c r="B227" s="35"/>
      <c r="F227" s="35"/>
      <c r="K227" s="35"/>
      <c r="P227" s="35"/>
    </row>
    <row r="228" spans="1:16" x14ac:dyDescent="0.25">
      <c r="A228" s="3"/>
      <c r="B228" s="35"/>
      <c r="F228" s="35"/>
      <c r="K228" s="35"/>
      <c r="P228" s="35"/>
    </row>
    <row r="229" spans="1:16" x14ac:dyDescent="0.25">
      <c r="A229" s="3"/>
      <c r="B229" s="35"/>
      <c r="F229" s="35"/>
      <c r="K229" s="35"/>
      <c r="P229" s="35"/>
    </row>
    <row r="230" spans="1:16" x14ac:dyDescent="0.25">
      <c r="A230" s="3"/>
      <c r="B230" s="35"/>
      <c r="F230" s="35"/>
      <c r="K230" s="35"/>
      <c r="P230" s="35"/>
    </row>
    <row r="231" spans="1:16" x14ac:dyDescent="0.25">
      <c r="A231" s="3"/>
      <c r="B231" s="35"/>
      <c r="F231" s="35"/>
      <c r="K231" s="35"/>
      <c r="P231" s="35"/>
    </row>
    <row r="232" spans="1:16" x14ac:dyDescent="0.25">
      <c r="A232" s="3"/>
      <c r="B232" s="35"/>
      <c r="F232" s="35"/>
      <c r="K232" s="35"/>
      <c r="P232" s="35"/>
    </row>
    <row r="233" spans="1:16" x14ac:dyDescent="0.25">
      <c r="A233" s="3"/>
      <c r="B233" s="35"/>
      <c r="F233" s="35"/>
      <c r="K233" s="35"/>
      <c r="P233" s="35"/>
    </row>
    <row r="234" spans="1:16" x14ac:dyDescent="0.25">
      <c r="A234" s="3"/>
      <c r="B234" s="35"/>
      <c r="F234" s="35"/>
      <c r="K234" s="35"/>
      <c r="P234" s="35"/>
    </row>
    <row r="235" spans="1:16" x14ac:dyDescent="0.25">
      <c r="A235" s="3"/>
      <c r="B235" s="35"/>
      <c r="F235" s="35"/>
      <c r="K235" s="35"/>
      <c r="P235" s="35"/>
    </row>
    <row r="236" spans="1:16" x14ac:dyDescent="0.25">
      <c r="A236" s="3"/>
      <c r="B236" s="35"/>
      <c r="F236" s="35"/>
      <c r="K236" s="35"/>
      <c r="P236" s="35"/>
    </row>
    <row r="237" spans="1:16" x14ac:dyDescent="0.25">
      <c r="A237" s="3"/>
      <c r="B237" s="35"/>
      <c r="F237" s="35"/>
      <c r="K237" s="35"/>
      <c r="P237" s="35"/>
    </row>
    <row r="238" spans="1:16" x14ac:dyDescent="0.25">
      <c r="A238" s="3"/>
      <c r="B238" s="35"/>
      <c r="F238" s="35"/>
      <c r="K238" s="35"/>
      <c r="P238" s="35"/>
    </row>
    <row r="239" spans="1:16" x14ac:dyDescent="0.25">
      <c r="A239" s="3"/>
      <c r="B239" s="35"/>
      <c r="F239" s="35"/>
      <c r="K239" s="35"/>
      <c r="P239" s="35"/>
    </row>
    <row r="240" spans="1:16" x14ac:dyDescent="0.25">
      <c r="A240" s="3"/>
      <c r="B240" s="35"/>
      <c r="F240" s="35"/>
      <c r="K240" s="35"/>
      <c r="P240" s="35"/>
    </row>
    <row r="241" spans="1:16" x14ac:dyDescent="0.25">
      <c r="A241" s="3"/>
      <c r="B241" s="35"/>
      <c r="F241" s="35"/>
      <c r="K241" s="35"/>
      <c r="P241" s="35"/>
    </row>
    <row r="242" spans="1:16" x14ac:dyDescent="0.25">
      <c r="A242" s="3"/>
      <c r="B242" s="35"/>
      <c r="F242" s="35"/>
      <c r="K242" s="35"/>
      <c r="P242" s="35"/>
    </row>
    <row r="243" spans="1:16" x14ac:dyDescent="0.25">
      <c r="A243" s="3"/>
      <c r="B243" s="35"/>
      <c r="F243" s="35"/>
      <c r="K243" s="35"/>
      <c r="P243" s="35"/>
    </row>
    <row r="244" spans="1:16" x14ac:dyDescent="0.25">
      <c r="A244" s="3"/>
      <c r="B244" s="35"/>
      <c r="F244" s="35"/>
      <c r="K244" s="35"/>
      <c r="P244" s="35"/>
    </row>
    <row r="245" spans="1:16" x14ac:dyDescent="0.25">
      <c r="A245" s="3"/>
      <c r="B245" s="35"/>
      <c r="F245" s="35"/>
      <c r="K245" s="35"/>
      <c r="P245" s="35"/>
    </row>
    <row r="246" spans="1:16" x14ac:dyDescent="0.25">
      <c r="A246" s="3"/>
      <c r="B246" s="35"/>
      <c r="F246" s="35"/>
      <c r="K246" s="35"/>
      <c r="P246" s="35"/>
    </row>
    <row r="247" spans="1:16" x14ac:dyDescent="0.25">
      <c r="A247" s="3"/>
      <c r="B247" s="35"/>
      <c r="F247" s="35"/>
      <c r="K247" s="35"/>
      <c r="P247" s="35"/>
    </row>
    <row r="248" spans="1:16" x14ac:dyDescent="0.25">
      <c r="A248" s="3"/>
      <c r="B248" s="35"/>
      <c r="F248" s="35"/>
      <c r="K248" s="35"/>
      <c r="P248" s="35"/>
    </row>
    <row r="249" spans="1:16" x14ac:dyDescent="0.25">
      <c r="A249" s="3"/>
      <c r="B249" s="35"/>
      <c r="F249" s="35"/>
      <c r="K249" s="35"/>
      <c r="P249" s="35"/>
    </row>
    <row r="250" spans="1:16" x14ac:dyDescent="0.25">
      <c r="A250" s="3"/>
      <c r="B250" s="35"/>
      <c r="F250" s="35"/>
      <c r="K250" s="35"/>
      <c r="P250" s="35"/>
    </row>
    <row r="251" spans="1:16" x14ac:dyDescent="0.25">
      <c r="A251" s="3"/>
      <c r="B251" s="35"/>
      <c r="F251" s="35"/>
      <c r="K251" s="35"/>
      <c r="P251" s="35"/>
    </row>
    <row r="252" spans="1:16" x14ac:dyDescent="0.25">
      <c r="A252" s="3"/>
      <c r="B252" s="35"/>
      <c r="F252" s="35"/>
      <c r="K252" s="35"/>
      <c r="P252" s="35"/>
    </row>
    <row r="253" spans="1:16" x14ac:dyDescent="0.25">
      <c r="A253" s="3"/>
      <c r="B253" s="35"/>
      <c r="F253" s="35"/>
      <c r="K253" s="35"/>
      <c r="P253" s="35"/>
    </row>
    <row r="254" spans="1:16" x14ac:dyDescent="0.25">
      <c r="A254" s="3"/>
      <c r="B254" s="35"/>
      <c r="F254" s="35"/>
      <c r="K254" s="35"/>
      <c r="P254" s="35"/>
    </row>
    <row r="255" spans="1:16" x14ac:dyDescent="0.25">
      <c r="A255" s="3"/>
      <c r="B255" s="35"/>
      <c r="F255" s="35"/>
      <c r="K255" s="35"/>
      <c r="P255" s="35"/>
    </row>
    <row r="256" spans="1:16" x14ac:dyDescent="0.25">
      <c r="A256" s="3"/>
      <c r="B256" s="35"/>
      <c r="F256" s="35"/>
      <c r="K256" s="35"/>
      <c r="P256" s="35"/>
    </row>
    <row r="257" spans="1:16" x14ac:dyDescent="0.25">
      <c r="A257" s="3"/>
      <c r="B257" s="35"/>
      <c r="F257" s="35"/>
      <c r="K257" s="35"/>
      <c r="P257" s="35"/>
    </row>
    <row r="258" spans="1:16" x14ac:dyDescent="0.25">
      <c r="A258" s="3"/>
      <c r="B258" s="35"/>
      <c r="F258" s="35"/>
      <c r="K258" s="35"/>
      <c r="P258" s="35"/>
    </row>
    <row r="259" spans="1:16" x14ac:dyDescent="0.25">
      <c r="A259" s="3"/>
      <c r="B259" s="35"/>
      <c r="F259" s="35"/>
      <c r="K259" s="35"/>
      <c r="P259" s="35"/>
    </row>
    <row r="260" spans="1:16" x14ac:dyDescent="0.25">
      <c r="A260" s="3"/>
      <c r="B260" s="35"/>
      <c r="F260" s="35"/>
      <c r="K260" s="35"/>
      <c r="P260" s="35"/>
    </row>
    <row r="261" spans="1:16" x14ac:dyDescent="0.25">
      <c r="A261" s="3"/>
      <c r="B261" s="35"/>
      <c r="F261" s="35"/>
      <c r="K261" s="35"/>
      <c r="P261" s="35"/>
    </row>
    <row r="262" spans="1:16" x14ac:dyDescent="0.25">
      <c r="A262" s="3"/>
      <c r="B262" s="35"/>
      <c r="F262" s="35"/>
      <c r="K262" s="35"/>
      <c r="P262" s="35"/>
    </row>
    <row r="263" spans="1:16" x14ac:dyDescent="0.25">
      <c r="A263" s="3"/>
      <c r="B263" s="35"/>
      <c r="F263" s="35"/>
      <c r="K263" s="35"/>
      <c r="P263" s="35"/>
    </row>
    <row r="264" spans="1:16" x14ac:dyDescent="0.25">
      <c r="A264" s="3"/>
      <c r="B264" s="35"/>
      <c r="F264" s="35"/>
      <c r="K264" s="35"/>
      <c r="P264" s="35"/>
    </row>
    <row r="265" spans="1:16" x14ac:dyDescent="0.25">
      <c r="A265" s="3"/>
      <c r="B265" s="35"/>
      <c r="F265" s="35"/>
      <c r="K265" s="35"/>
      <c r="P265" s="35"/>
    </row>
    <row r="266" spans="1:16" x14ac:dyDescent="0.25">
      <c r="A266" s="3"/>
      <c r="B266" s="35"/>
      <c r="F266" s="35"/>
      <c r="K266" s="35"/>
      <c r="P266" s="35"/>
    </row>
    <row r="267" spans="1:16" x14ac:dyDescent="0.25">
      <c r="A267" s="3"/>
      <c r="B267" s="35"/>
      <c r="F267" s="35"/>
      <c r="K267" s="35"/>
      <c r="P267" s="35"/>
    </row>
    <row r="268" spans="1:16" x14ac:dyDescent="0.25">
      <c r="A268" s="3"/>
      <c r="B268" s="35"/>
      <c r="F268" s="35"/>
      <c r="K268" s="35"/>
      <c r="P268" s="35"/>
    </row>
    <row r="269" spans="1:16" x14ac:dyDescent="0.25">
      <c r="A269" s="3"/>
      <c r="B269" s="35"/>
      <c r="F269" s="35"/>
      <c r="K269" s="35"/>
      <c r="P269" s="35"/>
    </row>
    <row r="270" spans="1:16" x14ac:dyDescent="0.25">
      <c r="A270" s="3"/>
      <c r="B270" s="35"/>
      <c r="F270" s="35"/>
      <c r="K270" s="35"/>
      <c r="P270" s="35"/>
    </row>
    <row r="271" spans="1:16" x14ac:dyDescent="0.25">
      <c r="A271" s="3"/>
      <c r="B271" s="35"/>
      <c r="F271" s="35"/>
      <c r="K271" s="35"/>
      <c r="P271" s="35"/>
    </row>
    <row r="272" spans="1:16" x14ac:dyDescent="0.25">
      <c r="A272" s="3"/>
      <c r="B272" s="35"/>
      <c r="F272" s="35"/>
      <c r="K272" s="35"/>
      <c r="P272" s="35"/>
    </row>
    <row r="273" spans="1:16" x14ac:dyDescent="0.25">
      <c r="A273" s="3"/>
      <c r="B273" s="35"/>
      <c r="F273" s="35"/>
      <c r="K273" s="35"/>
      <c r="P273" s="35"/>
    </row>
    <row r="274" spans="1:16" x14ac:dyDescent="0.25">
      <c r="A274" s="3"/>
      <c r="B274" s="35"/>
      <c r="F274" s="35"/>
      <c r="K274" s="35"/>
      <c r="P274" s="35"/>
    </row>
    <row r="275" spans="1:16" x14ac:dyDescent="0.25">
      <c r="A275" s="3"/>
      <c r="B275" s="35"/>
      <c r="F275" s="35"/>
      <c r="K275" s="35"/>
      <c r="P275" s="35"/>
    </row>
    <row r="276" spans="1:16" x14ac:dyDescent="0.25">
      <c r="A276" s="3"/>
      <c r="B276" s="35"/>
      <c r="F276" s="35"/>
      <c r="K276" s="35"/>
      <c r="P276" s="35"/>
    </row>
    <row r="277" spans="1:16" x14ac:dyDescent="0.25">
      <c r="A277" s="3"/>
      <c r="B277" s="35"/>
      <c r="F277" s="35"/>
      <c r="K277" s="35"/>
      <c r="P277" s="35"/>
    </row>
    <row r="278" spans="1:16" x14ac:dyDescent="0.25">
      <c r="A278" s="3"/>
      <c r="B278" s="35"/>
      <c r="F278" s="35"/>
      <c r="K278" s="35"/>
      <c r="P278" s="35"/>
    </row>
    <row r="279" spans="1:16" x14ac:dyDescent="0.25">
      <c r="A279" s="3"/>
      <c r="B279" s="35"/>
      <c r="F279" s="35"/>
      <c r="K279" s="35"/>
      <c r="P279" s="35"/>
    </row>
    <row r="280" spans="1:16" x14ac:dyDescent="0.25">
      <c r="A280" s="3"/>
      <c r="B280" s="35"/>
      <c r="F280" s="35"/>
      <c r="K280" s="35"/>
      <c r="P280" s="35"/>
    </row>
    <row r="281" spans="1:16" x14ac:dyDescent="0.25">
      <c r="A281" s="3"/>
      <c r="B281" s="35"/>
      <c r="F281" s="35"/>
      <c r="K281" s="35"/>
      <c r="P281" s="35"/>
    </row>
    <row r="282" spans="1:16" x14ac:dyDescent="0.25">
      <c r="A282" s="3"/>
      <c r="B282" s="35"/>
      <c r="F282" s="35"/>
      <c r="K282" s="35"/>
      <c r="P282" s="35"/>
    </row>
    <row r="283" spans="1:16" x14ac:dyDescent="0.25">
      <c r="A283" s="3"/>
      <c r="B283" s="35"/>
      <c r="F283" s="35"/>
      <c r="K283" s="35"/>
      <c r="P283" s="35"/>
    </row>
    <row r="284" spans="1:16" x14ac:dyDescent="0.25">
      <c r="A284" s="3"/>
      <c r="B284" s="35"/>
      <c r="F284" s="35"/>
      <c r="K284" s="35"/>
      <c r="P284" s="35"/>
    </row>
    <row r="285" spans="1:16" x14ac:dyDescent="0.25">
      <c r="A285" s="3"/>
      <c r="B285" s="35"/>
      <c r="F285" s="35"/>
      <c r="K285" s="35"/>
      <c r="P285" s="35"/>
    </row>
    <row r="286" spans="1:16" x14ac:dyDescent="0.25">
      <c r="A286" s="3"/>
      <c r="B286" s="35"/>
      <c r="F286" s="35"/>
      <c r="K286" s="35"/>
      <c r="P286" s="35"/>
    </row>
    <row r="287" spans="1:16" x14ac:dyDescent="0.25">
      <c r="A287" s="3"/>
      <c r="B287" s="35"/>
      <c r="F287" s="35"/>
      <c r="K287" s="35"/>
      <c r="P287" s="35"/>
    </row>
    <row r="288" spans="1:16" x14ac:dyDescent="0.25">
      <c r="A288" s="3"/>
      <c r="B288" s="35"/>
      <c r="F288" s="35"/>
      <c r="K288" s="35"/>
      <c r="P288" s="35"/>
    </row>
    <row r="289" spans="1:16" x14ac:dyDescent="0.25">
      <c r="A289" s="3"/>
      <c r="B289" s="35"/>
      <c r="F289" s="35"/>
      <c r="K289" s="35"/>
      <c r="P289" s="35"/>
    </row>
    <row r="290" spans="1:16" x14ac:dyDescent="0.25">
      <c r="A290" s="3"/>
      <c r="B290" s="35"/>
      <c r="F290" s="35"/>
      <c r="K290" s="35"/>
      <c r="P290" s="35"/>
    </row>
    <row r="291" spans="1:16" x14ac:dyDescent="0.25">
      <c r="A291" s="3"/>
      <c r="B291" s="35"/>
      <c r="F291" s="35"/>
      <c r="K291" s="35"/>
      <c r="P291" s="35"/>
    </row>
    <row r="292" spans="1:16" x14ac:dyDescent="0.25">
      <c r="A292" s="3"/>
      <c r="B292" s="35"/>
      <c r="F292" s="35"/>
      <c r="K292" s="35"/>
      <c r="P292" s="35"/>
    </row>
    <row r="293" spans="1:16" x14ac:dyDescent="0.25">
      <c r="A293" s="3"/>
      <c r="B293" s="35"/>
      <c r="F293" s="35"/>
      <c r="K293" s="35"/>
      <c r="P293" s="35"/>
    </row>
    <row r="294" spans="1:16" x14ac:dyDescent="0.25">
      <c r="A294" s="3"/>
      <c r="B294" s="35"/>
      <c r="F294" s="35"/>
      <c r="K294" s="35"/>
      <c r="P294" s="35"/>
    </row>
    <row r="295" spans="1:16" x14ac:dyDescent="0.25">
      <c r="A295" s="3"/>
      <c r="B295" s="35"/>
      <c r="F295" s="35"/>
      <c r="K295" s="35"/>
      <c r="P295" s="35"/>
    </row>
    <row r="296" spans="1:16" x14ac:dyDescent="0.25">
      <c r="A296" s="3"/>
      <c r="B296" s="35"/>
      <c r="F296" s="35"/>
      <c r="K296" s="35"/>
      <c r="P296" s="35"/>
    </row>
    <row r="297" spans="1:16" x14ac:dyDescent="0.25">
      <c r="A297" s="3"/>
      <c r="B297" s="35"/>
      <c r="F297" s="35"/>
      <c r="K297" s="35"/>
      <c r="P297" s="35"/>
    </row>
    <row r="298" spans="1:16" x14ac:dyDescent="0.25">
      <c r="A298" s="3"/>
      <c r="B298" s="35"/>
      <c r="F298" s="35"/>
      <c r="K298" s="35"/>
      <c r="P298" s="35"/>
    </row>
    <row r="299" spans="1:16" x14ac:dyDescent="0.25">
      <c r="A299" s="3"/>
      <c r="B299" s="35"/>
      <c r="F299" s="35"/>
      <c r="K299" s="35"/>
      <c r="P299" s="35"/>
    </row>
    <row r="300" spans="1:16" x14ac:dyDescent="0.25">
      <c r="A300" s="3"/>
      <c r="B300" s="35"/>
      <c r="F300" s="35"/>
      <c r="K300" s="35"/>
      <c r="P300" s="35"/>
    </row>
    <row r="301" spans="1:16" x14ac:dyDescent="0.25">
      <c r="A301" s="3"/>
      <c r="B301" s="35"/>
      <c r="F301" s="35"/>
      <c r="K301" s="35"/>
      <c r="P301" s="35"/>
    </row>
    <row r="302" spans="1:16" x14ac:dyDescent="0.25">
      <c r="A302" s="3"/>
      <c r="B302" s="35"/>
      <c r="F302" s="35"/>
      <c r="K302" s="35"/>
      <c r="P302" s="35"/>
    </row>
    <row r="303" spans="1:16" x14ac:dyDescent="0.25">
      <c r="A303" s="3"/>
      <c r="B303" s="35"/>
      <c r="F303" s="35"/>
      <c r="K303" s="35"/>
      <c r="P303" s="35"/>
    </row>
    <row r="304" spans="1:16" x14ac:dyDescent="0.25">
      <c r="A304" s="3"/>
      <c r="B304" s="35"/>
      <c r="F304" s="35"/>
      <c r="K304" s="35"/>
      <c r="P304" s="35"/>
    </row>
    <row r="305" spans="1:16" x14ac:dyDescent="0.25">
      <c r="A305" s="3"/>
      <c r="B305" s="35"/>
      <c r="F305" s="35"/>
      <c r="K305" s="35"/>
      <c r="P305" s="35"/>
    </row>
    <row r="306" spans="1:16" x14ac:dyDescent="0.25">
      <c r="A306" s="3"/>
      <c r="B306" s="35"/>
      <c r="F306" s="35"/>
      <c r="K306" s="35"/>
      <c r="P306" s="35"/>
    </row>
    <row r="307" spans="1:16" x14ac:dyDescent="0.25">
      <c r="A307" s="3"/>
      <c r="B307" s="35"/>
      <c r="F307" s="35"/>
      <c r="K307" s="35"/>
      <c r="P307" s="35"/>
    </row>
    <row r="308" spans="1:16" x14ac:dyDescent="0.25">
      <c r="A308" s="3"/>
      <c r="B308" s="35"/>
      <c r="F308" s="35"/>
      <c r="K308" s="35"/>
      <c r="P308" s="35"/>
    </row>
    <row r="309" spans="1:16" x14ac:dyDescent="0.25">
      <c r="A309" s="3"/>
      <c r="B309" s="35"/>
      <c r="F309" s="35"/>
      <c r="K309" s="35"/>
      <c r="P309" s="35"/>
    </row>
    <row r="310" spans="1:16" x14ac:dyDescent="0.25">
      <c r="A310" s="3"/>
      <c r="B310" s="35"/>
      <c r="F310" s="35"/>
      <c r="K310" s="35"/>
      <c r="P310" s="35"/>
    </row>
    <row r="311" spans="1:16" x14ac:dyDescent="0.25">
      <c r="A311" s="3"/>
      <c r="B311" s="35"/>
      <c r="F311" s="35"/>
      <c r="K311" s="35"/>
      <c r="P311" s="35"/>
    </row>
    <row r="312" spans="1:16" x14ac:dyDescent="0.25">
      <c r="A312" s="3"/>
      <c r="B312" s="35"/>
      <c r="F312" s="35"/>
      <c r="K312" s="35"/>
      <c r="P312" s="35"/>
    </row>
    <row r="313" spans="1:16" x14ac:dyDescent="0.25">
      <c r="A313" s="3"/>
      <c r="B313" s="35"/>
      <c r="F313" s="35"/>
      <c r="K313" s="35"/>
      <c r="P313" s="35"/>
    </row>
    <row r="314" spans="1:16" x14ac:dyDescent="0.25">
      <c r="A314" s="3"/>
      <c r="B314" s="35"/>
      <c r="F314" s="35"/>
      <c r="K314" s="35"/>
      <c r="P314" s="35"/>
    </row>
    <row r="315" spans="1:16" x14ac:dyDescent="0.25">
      <c r="A315" s="3"/>
      <c r="B315" s="35"/>
      <c r="F315" s="35"/>
      <c r="K315" s="35"/>
      <c r="P315" s="35"/>
    </row>
    <row r="316" spans="1:16" x14ac:dyDescent="0.25">
      <c r="A316" s="3"/>
      <c r="B316" s="35"/>
      <c r="F316" s="35"/>
      <c r="K316" s="35"/>
      <c r="P316" s="35"/>
    </row>
    <row r="317" spans="1:16" x14ac:dyDescent="0.25">
      <c r="A317" s="3"/>
      <c r="B317" s="35"/>
      <c r="F317" s="35"/>
      <c r="K317" s="35"/>
      <c r="P317" s="35"/>
    </row>
    <row r="318" spans="1:16" x14ac:dyDescent="0.25">
      <c r="A318" s="3"/>
      <c r="B318" s="35"/>
      <c r="F318" s="35"/>
      <c r="K318" s="35"/>
      <c r="P318" s="35"/>
    </row>
    <row r="319" spans="1:16" x14ac:dyDescent="0.25">
      <c r="A319" s="3"/>
      <c r="B319" s="35"/>
      <c r="F319" s="35"/>
      <c r="K319" s="35"/>
      <c r="P319" s="35"/>
    </row>
    <row r="320" spans="1:16" x14ac:dyDescent="0.25">
      <c r="A320" s="3"/>
      <c r="B320" s="35"/>
      <c r="F320" s="35"/>
      <c r="K320" s="35"/>
      <c r="P320" s="35"/>
    </row>
    <row r="321" spans="1:16" x14ac:dyDescent="0.25">
      <c r="A321" s="3"/>
      <c r="B321" s="35"/>
      <c r="F321" s="35"/>
      <c r="K321" s="35"/>
      <c r="P321" s="35"/>
    </row>
    <row r="322" spans="1:16" x14ac:dyDescent="0.25">
      <c r="A322" s="3"/>
      <c r="B322" s="35"/>
      <c r="F322" s="35"/>
      <c r="K322" s="35"/>
      <c r="P322" s="35"/>
    </row>
    <row r="323" spans="1:16" x14ac:dyDescent="0.25">
      <c r="A323" s="3"/>
      <c r="B323" s="35"/>
      <c r="F323" s="35"/>
      <c r="K323" s="35"/>
      <c r="P323" s="35"/>
    </row>
    <row r="324" spans="1:16" x14ac:dyDescent="0.25">
      <c r="A324" s="3"/>
      <c r="B324" s="35"/>
      <c r="F324" s="35"/>
      <c r="K324" s="35"/>
      <c r="P324" s="35"/>
    </row>
    <row r="325" spans="1:16" x14ac:dyDescent="0.25">
      <c r="A325" s="3"/>
      <c r="B325" s="35"/>
      <c r="F325" s="35"/>
      <c r="K325" s="35"/>
      <c r="P325" s="35"/>
    </row>
    <row r="326" spans="1:16" x14ac:dyDescent="0.25">
      <c r="A326" s="3"/>
      <c r="B326" s="35"/>
      <c r="F326" s="35"/>
      <c r="K326" s="35"/>
      <c r="P326" s="35"/>
    </row>
    <row r="327" spans="1:16" x14ac:dyDescent="0.25">
      <c r="A327" s="3"/>
      <c r="B327" s="35"/>
      <c r="F327" s="35"/>
      <c r="K327" s="35"/>
      <c r="P327" s="35"/>
    </row>
    <row r="328" spans="1:16" x14ac:dyDescent="0.25">
      <c r="A328" s="3"/>
      <c r="B328" s="35"/>
      <c r="F328" s="35"/>
      <c r="K328" s="35"/>
      <c r="P328" s="35"/>
    </row>
    <row r="329" spans="1:16" x14ac:dyDescent="0.25">
      <c r="A329" s="3"/>
      <c r="B329" s="35"/>
      <c r="F329" s="35"/>
      <c r="K329" s="35"/>
      <c r="P329" s="35"/>
    </row>
    <row r="330" spans="1:16" x14ac:dyDescent="0.25">
      <c r="A330" s="3"/>
      <c r="B330" s="35"/>
      <c r="F330" s="35"/>
      <c r="K330" s="35"/>
      <c r="P330" s="35"/>
    </row>
    <row r="331" spans="1:16" x14ac:dyDescent="0.25">
      <c r="A331" s="3"/>
      <c r="B331" s="35"/>
      <c r="F331" s="35"/>
      <c r="K331" s="35"/>
      <c r="P331" s="35"/>
    </row>
    <row r="332" spans="1:16" x14ac:dyDescent="0.25">
      <c r="A332" s="3"/>
      <c r="B332" s="35"/>
      <c r="F332" s="35"/>
      <c r="K332" s="35"/>
      <c r="P332" s="35"/>
    </row>
    <row r="333" spans="1:16" x14ac:dyDescent="0.25">
      <c r="A333" s="3"/>
      <c r="B333" s="35"/>
      <c r="F333" s="35"/>
      <c r="K333" s="35"/>
      <c r="P333" s="35"/>
    </row>
  </sheetData>
  <mergeCells count="4">
    <mergeCell ref="B1:D1"/>
    <mergeCell ref="F1:I1"/>
    <mergeCell ref="K1:N1"/>
    <mergeCell ref="P1:S1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6EF0-74BA-4FD4-9A4B-DCC175596FCF}">
  <dimension ref="B1:D107"/>
  <sheetViews>
    <sheetView showGridLines="0" zoomScaleNormal="100" workbookViewId="0">
      <selection activeCell="H29" sqref="H29"/>
    </sheetView>
  </sheetViews>
  <sheetFormatPr baseColWidth="10" defaultRowHeight="15" x14ac:dyDescent="0.25"/>
  <cols>
    <col min="1" max="1" width="20.5703125" customWidth="1"/>
    <col min="2" max="2" width="22.140625" bestFit="1" customWidth="1"/>
    <col min="3" max="4" width="20.5703125" style="1" customWidth="1"/>
    <col min="5" max="5" width="2" customWidth="1"/>
    <col min="6" max="6" width="3" customWidth="1"/>
    <col min="7" max="7" width="12.5703125" bestFit="1" customWidth="1"/>
  </cols>
  <sheetData>
    <row r="1" spans="2:4" x14ac:dyDescent="0.25">
      <c r="C1" s="56" t="s">
        <v>211</v>
      </c>
      <c r="D1" s="56" t="s">
        <v>212</v>
      </c>
    </row>
    <row r="2" spans="2:4" x14ac:dyDescent="0.25">
      <c r="B2" s="57" t="s">
        <v>247</v>
      </c>
      <c r="C2" s="36">
        <v>170</v>
      </c>
      <c r="D2" s="36">
        <v>1363</v>
      </c>
    </row>
    <row r="3" spans="2:4" x14ac:dyDescent="0.25">
      <c r="B3" s="3" t="s">
        <v>119</v>
      </c>
      <c r="C3" s="32">
        <v>18</v>
      </c>
      <c r="D3" s="32">
        <v>153</v>
      </c>
    </row>
    <row r="4" spans="2:4" x14ac:dyDescent="0.25">
      <c r="B4" s="30" t="s">
        <v>102</v>
      </c>
      <c r="C4" s="33">
        <v>28</v>
      </c>
      <c r="D4" s="33">
        <v>255</v>
      </c>
    </row>
    <row r="5" spans="2:4" x14ac:dyDescent="0.25">
      <c r="B5" s="3" t="s">
        <v>100</v>
      </c>
      <c r="C5" s="32">
        <v>12</v>
      </c>
      <c r="D5" s="32">
        <v>88</v>
      </c>
    </row>
    <row r="6" spans="2:4" x14ac:dyDescent="0.25">
      <c r="B6" s="30" t="s">
        <v>107</v>
      </c>
      <c r="C6" s="33">
        <v>5</v>
      </c>
      <c r="D6" s="33">
        <v>18</v>
      </c>
    </row>
    <row r="7" spans="2:4" x14ac:dyDescent="0.25">
      <c r="B7" s="3" t="s">
        <v>109</v>
      </c>
      <c r="C7" s="32">
        <v>13</v>
      </c>
      <c r="D7" s="32">
        <v>82</v>
      </c>
    </row>
    <row r="8" spans="2:4" x14ac:dyDescent="0.25">
      <c r="B8" s="30" t="s">
        <v>113</v>
      </c>
      <c r="C8" s="33">
        <v>14</v>
      </c>
      <c r="D8" s="33">
        <v>125</v>
      </c>
    </row>
    <row r="9" spans="2:4" x14ac:dyDescent="0.25">
      <c r="B9" s="3" t="s">
        <v>111</v>
      </c>
      <c r="C9" s="32">
        <v>31</v>
      </c>
      <c r="D9" s="32">
        <v>219</v>
      </c>
    </row>
    <row r="10" spans="2:4" x14ac:dyDescent="0.25">
      <c r="B10" s="30" t="s">
        <v>130</v>
      </c>
      <c r="C10" s="33">
        <v>7</v>
      </c>
      <c r="D10" s="33">
        <v>48</v>
      </c>
    </row>
    <row r="11" spans="2:4" x14ac:dyDescent="0.25">
      <c r="B11" s="3" t="s">
        <v>104</v>
      </c>
      <c r="C11" s="32">
        <v>22</v>
      </c>
      <c r="D11" s="32">
        <v>220</v>
      </c>
    </row>
    <row r="12" spans="2:4" x14ac:dyDescent="0.25">
      <c r="B12" s="30" t="s">
        <v>116</v>
      </c>
      <c r="C12" s="33">
        <v>20</v>
      </c>
      <c r="D12" s="33">
        <v>155</v>
      </c>
    </row>
    <row r="13" spans="2:4" x14ac:dyDescent="0.25">
      <c r="C13"/>
      <c r="D13"/>
    </row>
    <row r="14" spans="2:4" x14ac:dyDescent="0.25">
      <c r="C14"/>
      <c r="D14"/>
    </row>
    <row r="15" spans="2:4" x14ac:dyDescent="0.25">
      <c r="C15"/>
      <c r="D15"/>
    </row>
    <row r="16" spans="2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FDD4-0633-4807-9F45-0529FB91979B}">
  <dimension ref="A1:AX111"/>
  <sheetViews>
    <sheetView showGridLines="0" zoomScaleNormal="100" workbookViewId="0">
      <selection activeCell="I1" sqref="I1:N1"/>
    </sheetView>
  </sheetViews>
  <sheetFormatPr baseColWidth="10" defaultRowHeight="15" x14ac:dyDescent="0.25"/>
  <cols>
    <col min="1" max="1" width="46.28515625" bestFit="1" customWidth="1"/>
    <col min="2" max="14" width="8.28515625" style="34" customWidth="1"/>
  </cols>
  <sheetData>
    <row r="1" spans="1:50" s="4" customFormat="1" ht="15" customHeight="1" x14ac:dyDescent="0.25">
      <c r="A1"/>
      <c r="B1" s="87" t="s">
        <v>92</v>
      </c>
      <c r="C1" s="79" t="s">
        <v>225</v>
      </c>
      <c r="D1" s="80"/>
      <c r="E1" s="80"/>
      <c r="F1" s="80"/>
      <c r="G1" s="80"/>
      <c r="H1" s="81"/>
      <c r="I1" s="79" t="s">
        <v>248</v>
      </c>
      <c r="J1" s="80"/>
      <c r="K1" s="80"/>
      <c r="L1" s="80"/>
      <c r="M1" s="80"/>
      <c r="N1" s="8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s="4" customFormat="1" ht="15" customHeight="1" x14ac:dyDescent="0.25">
      <c r="A2"/>
      <c r="B2" s="87"/>
      <c r="C2" s="79" t="s">
        <v>227</v>
      </c>
      <c r="D2" s="80"/>
      <c r="E2" s="80"/>
      <c r="F2" s="80"/>
      <c r="G2" s="80"/>
      <c r="H2" s="81"/>
      <c r="I2" s="79" t="s">
        <v>227</v>
      </c>
      <c r="J2" s="80"/>
      <c r="K2" s="80"/>
      <c r="L2" s="80"/>
      <c r="M2" s="80"/>
      <c r="N2" s="81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s="4" customFormat="1" x14ac:dyDescent="0.25">
      <c r="A3"/>
      <c r="B3" s="88"/>
      <c r="C3" s="56" t="s">
        <v>93</v>
      </c>
      <c r="D3" s="56" t="s">
        <v>94</v>
      </c>
      <c r="E3" s="56" t="s">
        <v>95</v>
      </c>
      <c r="F3" s="56" t="s">
        <v>96</v>
      </c>
      <c r="G3" s="56" t="s">
        <v>97</v>
      </c>
      <c r="H3" s="56" t="s">
        <v>98</v>
      </c>
      <c r="I3" s="56" t="s">
        <v>93</v>
      </c>
      <c r="J3" s="56" t="s">
        <v>94</v>
      </c>
      <c r="K3" s="56" t="s">
        <v>95</v>
      </c>
      <c r="L3" s="56" t="s">
        <v>96</v>
      </c>
      <c r="M3" s="56" t="s">
        <v>97</v>
      </c>
      <c r="N3" s="56" t="s">
        <v>98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s="4" customFormat="1" x14ac:dyDescent="0.25">
      <c r="A4" s="57" t="s">
        <v>247</v>
      </c>
      <c r="B4" s="36">
        <v>1363</v>
      </c>
      <c r="C4" s="36">
        <v>23</v>
      </c>
      <c r="D4" s="36">
        <v>162</v>
      </c>
      <c r="E4" s="36">
        <v>571</v>
      </c>
      <c r="F4" s="36">
        <v>487</v>
      </c>
      <c r="G4" s="36">
        <v>108</v>
      </c>
      <c r="H4" s="36">
        <v>12</v>
      </c>
      <c r="I4" s="37">
        <v>1.6874541452677916</v>
      </c>
      <c r="J4" s="37">
        <v>11.885546588407923</v>
      </c>
      <c r="K4" s="37">
        <v>41.892883345561259</v>
      </c>
      <c r="L4" s="37">
        <v>35.730007336757154</v>
      </c>
      <c r="M4" s="37">
        <v>7.9236977256052814</v>
      </c>
      <c r="N4" s="37">
        <v>0.88041085840058697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s="4" customFormat="1" x14ac:dyDescent="0.25">
      <c r="A5" s="57" t="s">
        <v>119</v>
      </c>
      <c r="B5" s="36">
        <v>153</v>
      </c>
      <c r="C5" s="36">
        <v>0</v>
      </c>
      <c r="D5" s="36">
        <v>41</v>
      </c>
      <c r="E5" s="36">
        <v>76</v>
      </c>
      <c r="F5" s="36">
        <v>36</v>
      </c>
      <c r="G5" s="36">
        <v>0</v>
      </c>
      <c r="H5" s="36">
        <v>0</v>
      </c>
      <c r="I5" s="37">
        <v>0</v>
      </c>
      <c r="J5" s="37">
        <v>26.797385620915033</v>
      </c>
      <c r="K5" s="37">
        <v>49.673202614379086</v>
      </c>
      <c r="L5" s="37">
        <v>23.52941176470588</v>
      </c>
      <c r="M5" s="37">
        <v>0</v>
      </c>
      <c r="N5" s="37">
        <v>0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s="4" customFormat="1" x14ac:dyDescent="0.25">
      <c r="A6" s="3" t="s">
        <v>132</v>
      </c>
      <c r="B6" s="32">
        <v>46</v>
      </c>
      <c r="C6" s="32">
        <v>0</v>
      </c>
      <c r="D6" s="32">
        <v>14</v>
      </c>
      <c r="E6" s="32">
        <v>29</v>
      </c>
      <c r="F6" s="32">
        <v>3</v>
      </c>
      <c r="G6" s="32">
        <v>0</v>
      </c>
      <c r="H6" s="32">
        <v>0</v>
      </c>
      <c r="I6" s="48">
        <v>0</v>
      </c>
      <c r="J6" s="48">
        <v>30.434782608695656</v>
      </c>
      <c r="K6" s="48">
        <v>63.04347826086957</v>
      </c>
      <c r="L6" s="48">
        <v>6.5217391304347823</v>
      </c>
      <c r="M6" s="48">
        <v>0</v>
      </c>
      <c r="N6" s="48">
        <v>0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s="4" customFormat="1" x14ac:dyDescent="0.25">
      <c r="A7" s="30" t="s">
        <v>126</v>
      </c>
      <c r="B7" s="33">
        <v>80</v>
      </c>
      <c r="C7" s="33">
        <v>0</v>
      </c>
      <c r="D7" s="33">
        <v>24</v>
      </c>
      <c r="E7" s="33">
        <v>32</v>
      </c>
      <c r="F7" s="33">
        <v>24</v>
      </c>
      <c r="G7" s="33">
        <v>0</v>
      </c>
      <c r="H7" s="33">
        <v>0</v>
      </c>
      <c r="I7" s="51">
        <v>0</v>
      </c>
      <c r="J7" s="51">
        <v>30</v>
      </c>
      <c r="K7" s="51">
        <v>40</v>
      </c>
      <c r="L7" s="51">
        <v>30</v>
      </c>
      <c r="M7" s="51">
        <v>0</v>
      </c>
      <c r="N7" s="51">
        <v>0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1:50" s="4" customFormat="1" x14ac:dyDescent="0.25">
      <c r="A8" s="3" t="s">
        <v>141</v>
      </c>
      <c r="B8" s="32"/>
      <c r="C8" s="32"/>
      <c r="D8" s="32"/>
      <c r="E8" s="32"/>
      <c r="F8" s="32"/>
      <c r="G8" s="32"/>
      <c r="H8" s="32"/>
      <c r="I8" s="48"/>
      <c r="J8" s="48"/>
      <c r="K8" s="48"/>
      <c r="L8" s="48"/>
      <c r="M8" s="48"/>
      <c r="N8" s="4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</row>
    <row r="9" spans="1:50" s="4" customFormat="1" x14ac:dyDescent="0.25">
      <c r="A9" s="30" t="s">
        <v>120</v>
      </c>
      <c r="B9" s="33">
        <v>27</v>
      </c>
      <c r="C9" s="33">
        <v>0</v>
      </c>
      <c r="D9" s="33">
        <v>3</v>
      </c>
      <c r="E9" s="33">
        <v>15</v>
      </c>
      <c r="F9" s="33">
        <v>9</v>
      </c>
      <c r="G9" s="33">
        <v>0</v>
      </c>
      <c r="H9" s="33">
        <v>0</v>
      </c>
      <c r="I9" s="51">
        <v>0</v>
      </c>
      <c r="J9" s="51">
        <v>11.111111111111111</v>
      </c>
      <c r="K9" s="51">
        <v>55.555555555555557</v>
      </c>
      <c r="L9" s="51">
        <v>33.333333333333329</v>
      </c>
      <c r="M9" s="51">
        <v>0</v>
      </c>
      <c r="N9" s="51">
        <v>0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</row>
    <row r="10" spans="1:50" s="4" customFormat="1" x14ac:dyDescent="0.25">
      <c r="A10" s="57" t="s">
        <v>102</v>
      </c>
      <c r="B10" s="36">
        <v>255</v>
      </c>
      <c r="C10" s="36">
        <v>1</v>
      </c>
      <c r="D10" s="36">
        <v>26</v>
      </c>
      <c r="E10" s="36">
        <v>130</v>
      </c>
      <c r="F10" s="36">
        <v>82</v>
      </c>
      <c r="G10" s="36">
        <v>16</v>
      </c>
      <c r="H10" s="36">
        <v>0</v>
      </c>
      <c r="I10" s="37">
        <v>0.39215686274509803</v>
      </c>
      <c r="J10" s="37">
        <v>10.196078431372548</v>
      </c>
      <c r="K10" s="37">
        <v>50.980392156862742</v>
      </c>
      <c r="L10" s="37">
        <v>32.156862745098039</v>
      </c>
      <c r="M10" s="37">
        <v>6.2745098039215685</v>
      </c>
      <c r="N10" s="37">
        <v>0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s="4" customFormat="1" x14ac:dyDescent="0.25">
      <c r="A11" s="3" t="s">
        <v>155</v>
      </c>
      <c r="B11" s="32">
        <v>6</v>
      </c>
      <c r="C11" s="32">
        <v>0</v>
      </c>
      <c r="D11" s="32">
        <v>0</v>
      </c>
      <c r="E11" s="32">
        <v>0</v>
      </c>
      <c r="F11" s="32">
        <v>5</v>
      </c>
      <c r="G11" s="32">
        <v>1</v>
      </c>
      <c r="H11" s="32">
        <v>0</v>
      </c>
      <c r="I11" s="48">
        <v>0</v>
      </c>
      <c r="J11" s="48">
        <v>0</v>
      </c>
      <c r="K11" s="48">
        <v>0</v>
      </c>
      <c r="L11" s="48">
        <v>83.333333333333343</v>
      </c>
      <c r="M11" s="48">
        <v>16.666666666666664</v>
      </c>
      <c r="N11" s="48">
        <v>0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s="4" customFormat="1" x14ac:dyDescent="0.25">
      <c r="A12" s="30" t="s">
        <v>133</v>
      </c>
      <c r="B12" s="33">
        <v>50</v>
      </c>
      <c r="C12" s="33">
        <v>0</v>
      </c>
      <c r="D12" s="33">
        <v>5</v>
      </c>
      <c r="E12" s="33">
        <v>26</v>
      </c>
      <c r="F12" s="33">
        <v>19</v>
      </c>
      <c r="G12" s="33">
        <v>0</v>
      </c>
      <c r="H12" s="33">
        <v>0</v>
      </c>
      <c r="I12" s="51">
        <v>0</v>
      </c>
      <c r="J12" s="51">
        <v>10</v>
      </c>
      <c r="K12" s="51">
        <v>52</v>
      </c>
      <c r="L12" s="51">
        <v>38</v>
      </c>
      <c r="M12" s="51">
        <v>0</v>
      </c>
      <c r="N12" s="51">
        <v>0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s="4" customFormat="1" x14ac:dyDescent="0.25">
      <c r="A13" s="3" t="s">
        <v>122</v>
      </c>
      <c r="B13" s="32">
        <v>141</v>
      </c>
      <c r="C13" s="32">
        <v>0</v>
      </c>
      <c r="D13" s="32">
        <v>21</v>
      </c>
      <c r="E13" s="32">
        <v>83</v>
      </c>
      <c r="F13" s="32">
        <v>32</v>
      </c>
      <c r="G13" s="32">
        <v>5</v>
      </c>
      <c r="H13" s="32">
        <v>0</v>
      </c>
      <c r="I13" s="48">
        <v>0</v>
      </c>
      <c r="J13" s="48">
        <v>14.893617021276595</v>
      </c>
      <c r="K13" s="48">
        <v>58.865248226950349</v>
      </c>
      <c r="L13" s="48">
        <v>22.695035460992909</v>
      </c>
      <c r="M13" s="48">
        <v>3.5460992907801421</v>
      </c>
      <c r="N13" s="48">
        <v>0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s="4" customFormat="1" x14ac:dyDescent="0.25">
      <c r="A14" s="30" t="s">
        <v>103</v>
      </c>
      <c r="B14" s="33">
        <v>42</v>
      </c>
      <c r="C14" s="33">
        <v>0</v>
      </c>
      <c r="D14" s="33">
        <v>0</v>
      </c>
      <c r="E14" s="33">
        <v>6</v>
      </c>
      <c r="F14" s="33">
        <v>26</v>
      </c>
      <c r="G14" s="33">
        <v>10</v>
      </c>
      <c r="H14" s="33">
        <v>0</v>
      </c>
      <c r="I14" s="51">
        <v>0</v>
      </c>
      <c r="J14" s="51">
        <v>0</v>
      </c>
      <c r="K14" s="51">
        <v>14.285714285714285</v>
      </c>
      <c r="L14" s="51">
        <v>61.904761904761905</v>
      </c>
      <c r="M14" s="51">
        <v>23.809523809523807</v>
      </c>
      <c r="N14" s="51">
        <v>0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50" s="4" customFormat="1" x14ac:dyDescent="0.25">
      <c r="A15" s="3" t="s">
        <v>121</v>
      </c>
      <c r="B15" s="32"/>
      <c r="C15" s="32"/>
      <c r="D15" s="32"/>
      <c r="E15" s="32"/>
      <c r="F15" s="32"/>
      <c r="G15" s="32"/>
      <c r="H15" s="32"/>
      <c r="I15" s="48"/>
      <c r="J15" s="48"/>
      <c r="K15" s="48"/>
      <c r="L15" s="48"/>
      <c r="M15" s="48"/>
      <c r="N15" s="48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0" s="4" customFormat="1" x14ac:dyDescent="0.25">
      <c r="A16" s="30" t="s">
        <v>161</v>
      </c>
      <c r="B16" s="33">
        <v>16</v>
      </c>
      <c r="C16" s="33">
        <v>1</v>
      </c>
      <c r="D16" s="33">
        <v>0</v>
      </c>
      <c r="E16" s="33">
        <v>15</v>
      </c>
      <c r="F16" s="33">
        <v>0</v>
      </c>
      <c r="G16" s="33">
        <v>0</v>
      </c>
      <c r="H16" s="33">
        <v>0</v>
      </c>
      <c r="I16" s="51">
        <v>6.25</v>
      </c>
      <c r="J16" s="51">
        <v>0</v>
      </c>
      <c r="K16" s="51">
        <v>93.75</v>
      </c>
      <c r="L16" s="51">
        <v>0</v>
      </c>
      <c r="M16" s="51">
        <v>0</v>
      </c>
      <c r="N16" s="51">
        <v>0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</row>
    <row r="17" spans="1:50" s="4" customFormat="1" x14ac:dyDescent="0.25">
      <c r="A17" s="57" t="s">
        <v>100</v>
      </c>
      <c r="B17" s="36">
        <v>88</v>
      </c>
      <c r="C17" s="36">
        <v>0</v>
      </c>
      <c r="D17" s="36">
        <v>3</v>
      </c>
      <c r="E17" s="36">
        <v>37</v>
      </c>
      <c r="F17" s="36">
        <v>42</v>
      </c>
      <c r="G17" s="36">
        <v>2</v>
      </c>
      <c r="H17" s="36">
        <v>4</v>
      </c>
      <c r="I17" s="37">
        <v>0</v>
      </c>
      <c r="J17" s="37">
        <v>3.4090909090909087</v>
      </c>
      <c r="K17" s="37">
        <v>42.045454545454547</v>
      </c>
      <c r="L17" s="37">
        <v>47.727272727272727</v>
      </c>
      <c r="M17" s="37">
        <v>2.2727272727272729</v>
      </c>
      <c r="N17" s="37">
        <v>4.5454545454545459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</row>
    <row r="18" spans="1:50" s="4" customFormat="1" x14ac:dyDescent="0.25">
      <c r="A18" s="3" t="s">
        <v>162</v>
      </c>
      <c r="B18" s="32"/>
      <c r="C18" s="32"/>
      <c r="D18" s="32"/>
      <c r="E18" s="32"/>
      <c r="F18" s="32"/>
      <c r="G18" s="32"/>
      <c r="H18" s="32"/>
      <c r="I18" s="48"/>
      <c r="J18" s="48"/>
      <c r="K18" s="48"/>
      <c r="L18" s="48"/>
      <c r="M18" s="48"/>
      <c r="N18" s="4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1:50" s="4" customFormat="1" x14ac:dyDescent="0.25">
      <c r="A19" s="30" t="s">
        <v>163</v>
      </c>
      <c r="B19" s="33"/>
      <c r="C19" s="33"/>
      <c r="D19" s="33"/>
      <c r="E19" s="33"/>
      <c r="F19" s="33"/>
      <c r="G19" s="33"/>
      <c r="H19" s="33"/>
      <c r="I19" s="51"/>
      <c r="J19" s="51"/>
      <c r="K19" s="51"/>
      <c r="L19" s="51"/>
      <c r="M19" s="51"/>
      <c r="N19" s="51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</row>
    <row r="20" spans="1:50" s="4" customFormat="1" x14ac:dyDescent="0.25">
      <c r="A20" s="3" t="s">
        <v>101</v>
      </c>
      <c r="B20" s="32"/>
      <c r="C20" s="32"/>
      <c r="D20" s="32"/>
      <c r="E20" s="32"/>
      <c r="F20" s="32"/>
      <c r="G20" s="32"/>
      <c r="H20" s="32"/>
      <c r="I20" s="48"/>
      <c r="J20" s="48"/>
      <c r="K20" s="48"/>
      <c r="L20" s="48"/>
      <c r="M20" s="48"/>
      <c r="N20" s="48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</row>
    <row r="21" spans="1:50" s="4" customFormat="1" x14ac:dyDescent="0.25">
      <c r="A21" s="30" t="s">
        <v>136</v>
      </c>
      <c r="B21" s="33">
        <v>12</v>
      </c>
      <c r="C21" s="33">
        <v>0</v>
      </c>
      <c r="D21" s="33">
        <v>0</v>
      </c>
      <c r="E21" s="33">
        <v>2</v>
      </c>
      <c r="F21" s="33">
        <v>10</v>
      </c>
      <c r="G21" s="33">
        <v>0</v>
      </c>
      <c r="H21" s="33">
        <v>0</v>
      </c>
      <c r="I21" s="51">
        <v>0</v>
      </c>
      <c r="J21" s="51">
        <v>0</v>
      </c>
      <c r="K21" s="51">
        <v>16.666666666666664</v>
      </c>
      <c r="L21" s="51">
        <v>83.333333333333343</v>
      </c>
      <c r="M21" s="51">
        <v>0</v>
      </c>
      <c r="N21" s="51">
        <v>0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</row>
    <row r="22" spans="1:50" s="4" customFormat="1" x14ac:dyDescent="0.25">
      <c r="A22" s="3" t="s">
        <v>150</v>
      </c>
      <c r="B22" s="32">
        <v>12</v>
      </c>
      <c r="C22" s="32">
        <v>0</v>
      </c>
      <c r="D22" s="32">
        <v>0</v>
      </c>
      <c r="E22" s="32">
        <v>12</v>
      </c>
      <c r="F22" s="32">
        <v>0</v>
      </c>
      <c r="G22" s="32">
        <v>0</v>
      </c>
      <c r="H22" s="32">
        <v>0</v>
      </c>
      <c r="I22" s="48">
        <v>0</v>
      </c>
      <c r="J22" s="48">
        <v>0</v>
      </c>
      <c r="K22" s="48">
        <v>100</v>
      </c>
      <c r="L22" s="48">
        <v>0</v>
      </c>
      <c r="M22" s="48">
        <v>0</v>
      </c>
      <c r="N22" s="48">
        <v>0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50" s="4" customFormat="1" x14ac:dyDescent="0.25">
      <c r="A23" s="30" t="s">
        <v>156</v>
      </c>
      <c r="B23" s="33">
        <v>5</v>
      </c>
      <c r="C23" s="33">
        <v>0</v>
      </c>
      <c r="D23" s="33">
        <v>0</v>
      </c>
      <c r="E23" s="33">
        <v>1</v>
      </c>
      <c r="F23" s="33">
        <v>4</v>
      </c>
      <c r="G23" s="33">
        <v>0</v>
      </c>
      <c r="H23" s="33">
        <v>0</v>
      </c>
      <c r="I23" s="51">
        <v>0</v>
      </c>
      <c r="J23" s="51">
        <v>0</v>
      </c>
      <c r="K23" s="51">
        <v>20</v>
      </c>
      <c r="L23" s="51">
        <v>80</v>
      </c>
      <c r="M23" s="51">
        <v>0</v>
      </c>
      <c r="N23" s="51">
        <v>0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</row>
    <row r="24" spans="1:50" s="4" customFormat="1" x14ac:dyDescent="0.25">
      <c r="A24" s="3" t="s">
        <v>147</v>
      </c>
      <c r="B24" s="32">
        <v>41</v>
      </c>
      <c r="C24" s="32">
        <v>0</v>
      </c>
      <c r="D24" s="32">
        <v>3</v>
      </c>
      <c r="E24" s="32">
        <v>14</v>
      </c>
      <c r="F24" s="32">
        <v>18</v>
      </c>
      <c r="G24" s="32">
        <v>2</v>
      </c>
      <c r="H24" s="32">
        <v>4</v>
      </c>
      <c r="I24" s="48">
        <v>0</v>
      </c>
      <c r="J24" s="48">
        <v>7.3170731707317067</v>
      </c>
      <c r="K24" s="48">
        <v>34.146341463414636</v>
      </c>
      <c r="L24" s="48">
        <v>43.902439024390247</v>
      </c>
      <c r="M24" s="48">
        <v>4.8780487804878048</v>
      </c>
      <c r="N24" s="48">
        <v>9.7560975609756095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</row>
    <row r="25" spans="1:50" s="4" customFormat="1" x14ac:dyDescent="0.25">
      <c r="A25" s="30" t="s">
        <v>145</v>
      </c>
      <c r="B25" s="33">
        <v>18</v>
      </c>
      <c r="C25" s="33">
        <v>0</v>
      </c>
      <c r="D25" s="33">
        <v>0</v>
      </c>
      <c r="E25" s="33">
        <v>8</v>
      </c>
      <c r="F25" s="33">
        <v>10</v>
      </c>
      <c r="G25" s="33">
        <v>0</v>
      </c>
      <c r="H25" s="33">
        <v>0</v>
      </c>
      <c r="I25" s="51">
        <v>0</v>
      </c>
      <c r="J25" s="51">
        <v>0</v>
      </c>
      <c r="K25" s="51">
        <v>44.444444444444443</v>
      </c>
      <c r="L25" s="51">
        <v>55.555555555555557</v>
      </c>
      <c r="M25" s="51">
        <v>0</v>
      </c>
      <c r="N25" s="51">
        <v>0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</row>
    <row r="26" spans="1:50" s="4" customFormat="1" x14ac:dyDescent="0.25">
      <c r="A26" s="57" t="s">
        <v>107</v>
      </c>
      <c r="B26" s="36">
        <v>18</v>
      </c>
      <c r="C26" s="36">
        <v>0</v>
      </c>
      <c r="D26" s="36">
        <v>0</v>
      </c>
      <c r="E26" s="36">
        <v>6</v>
      </c>
      <c r="F26" s="36">
        <v>11</v>
      </c>
      <c r="G26" s="36">
        <v>1</v>
      </c>
      <c r="H26" s="36">
        <v>0</v>
      </c>
      <c r="I26" s="37">
        <v>0</v>
      </c>
      <c r="J26" s="37">
        <v>0</v>
      </c>
      <c r="K26" s="37">
        <v>33.333333333333329</v>
      </c>
      <c r="L26" s="37">
        <v>61.111111111111114</v>
      </c>
      <c r="M26" s="37">
        <v>5.5555555555555554</v>
      </c>
      <c r="N26" s="37">
        <v>0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</row>
    <row r="27" spans="1:50" s="4" customFormat="1" x14ac:dyDescent="0.25">
      <c r="A27" s="3" t="s">
        <v>108</v>
      </c>
      <c r="B27" s="32">
        <v>14</v>
      </c>
      <c r="C27" s="32">
        <v>0</v>
      </c>
      <c r="D27" s="32">
        <v>0</v>
      </c>
      <c r="E27" s="32">
        <v>5</v>
      </c>
      <c r="F27" s="32">
        <v>8</v>
      </c>
      <c r="G27" s="32">
        <v>1</v>
      </c>
      <c r="H27" s="32">
        <v>0</v>
      </c>
      <c r="I27" s="48">
        <v>0</v>
      </c>
      <c r="J27" s="48">
        <v>0</v>
      </c>
      <c r="K27" s="48">
        <v>35.714285714285715</v>
      </c>
      <c r="L27" s="48">
        <v>57.142857142857139</v>
      </c>
      <c r="M27" s="48">
        <v>7.1428571428571423</v>
      </c>
      <c r="N27" s="48">
        <v>0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</row>
    <row r="28" spans="1:50" s="4" customFormat="1" x14ac:dyDescent="0.25">
      <c r="A28" s="30" t="s">
        <v>157</v>
      </c>
      <c r="B28" s="33">
        <v>4</v>
      </c>
      <c r="C28" s="33">
        <v>0</v>
      </c>
      <c r="D28" s="33">
        <v>0</v>
      </c>
      <c r="E28" s="33">
        <v>1</v>
      </c>
      <c r="F28" s="33">
        <v>3</v>
      </c>
      <c r="G28" s="33">
        <v>0</v>
      </c>
      <c r="H28" s="33">
        <v>0</v>
      </c>
      <c r="I28" s="51">
        <v>0</v>
      </c>
      <c r="J28" s="51">
        <v>0</v>
      </c>
      <c r="K28" s="51">
        <v>25</v>
      </c>
      <c r="L28" s="51">
        <v>75</v>
      </c>
      <c r="M28" s="51">
        <v>0</v>
      </c>
      <c r="N28" s="51">
        <v>0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</row>
    <row r="29" spans="1:50" s="4" customFormat="1" x14ac:dyDescent="0.25">
      <c r="A29" s="3" t="s">
        <v>128</v>
      </c>
      <c r="B29" s="32"/>
      <c r="C29" s="32"/>
      <c r="D29" s="32"/>
      <c r="E29" s="32"/>
      <c r="F29" s="32"/>
      <c r="G29" s="32"/>
      <c r="H29" s="32"/>
      <c r="I29" s="48"/>
      <c r="J29" s="48"/>
      <c r="K29" s="48"/>
      <c r="L29" s="48"/>
      <c r="M29" s="48"/>
      <c r="N29" s="48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</row>
    <row r="30" spans="1:50" s="4" customFormat="1" x14ac:dyDescent="0.25">
      <c r="A30" s="57" t="s">
        <v>109</v>
      </c>
      <c r="B30" s="36">
        <v>82</v>
      </c>
      <c r="C30" s="36">
        <v>0</v>
      </c>
      <c r="D30" s="36">
        <v>10</v>
      </c>
      <c r="E30" s="36">
        <v>15</v>
      </c>
      <c r="F30" s="36">
        <v>38</v>
      </c>
      <c r="G30" s="36">
        <v>11</v>
      </c>
      <c r="H30" s="36">
        <v>8</v>
      </c>
      <c r="I30" s="37">
        <v>0</v>
      </c>
      <c r="J30" s="37">
        <v>12.195121951219512</v>
      </c>
      <c r="K30" s="37">
        <v>18.292682926829269</v>
      </c>
      <c r="L30" s="37">
        <v>46.341463414634148</v>
      </c>
      <c r="M30" s="37">
        <v>13.414634146341465</v>
      </c>
      <c r="N30" s="37">
        <v>9.7560975609756095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</row>
    <row r="31" spans="1:50" s="4" customFormat="1" x14ac:dyDescent="0.25">
      <c r="A31" s="3" t="s">
        <v>164</v>
      </c>
      <c r="B31" s="32">
        <v>2</v>
      </c>
      <c r="C31" s="32">
        <v>0</v>
      </c>
      <c r="D31" s="32">
        <v>0</v>
      </c>
      <c r="E31" s="32">
        <v>0</v>
      </c>
      <c r="F31" s="32">
        <v>1</v>
      </c>
      <c r="G31" s="32">
        <v>1</v>
      </c>
      <c r="H31" s="32">
        <v>0</v>
      </c>
      <c r="I31" s="48">
        <v>0</v>
      </c>
      <c r="J31" s="48">
        <v>0</v>
      </c>
      <c r="K31" s="48">
        <v>0</v>
      </c>
      <c r="L31" s="48">
        <v>50</v>
      </c>
      <c r="M31" s="48">
        <v>50</v>
      </c>
      <c r="N31" s="48">
        <v>0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</row>
    <row r="32" spans="1:50" s="4" customFormat="1" ht="15" customHeight="1" x14ac:dyDescent="0.25">
      <c r="A32" s="30" t="s">
        <v>153</v>
      </c>
      <c r="B32" s="33">
        <v>37</v>
      </c>
      <c r="C32" s="33">
        <v>0</v>
      </c>
      <c r="D32" s="33">
        <v>0</v>
      </c>
      <c r="E32" s="33">
        <v>7</v>
      </c>
      <c r="F32" s="33">
        <v>17</v>
      </c>
      <c r="G32" s="33">
        <v>5</v>
      </c>
      <c r="H32" s="33">
        <v>8</v>
      </c>
      <c r="I32" s="51">
        <v>0</v>
      </c>
      <c r="J32" s="51">
        <v>0</v>
      </c>
      <c r="K32" s="51">
        <v>18.918918918918919</v>
      </c>
      <c r="L32" s="51">
        <v>45.945945945945951</v>
      </c>
      <c r="M32" s="51">
        <v>13.513513513513514</v>
      </c>
      <c r="N32" s="51">
        <v>21.621621621621621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</row>
    <row r="33" spans="1:50" s="4" customFormat="1" x14ac:dyDescent="0.25">
      <c r="A33" s="3" t="s">
        <v>165</v>
      </c>
      <c r="B33" s="32"/>
      <c r="C33" s="32"/>
      <c r="D33" s="32"/>
      <c r="E33" s="32"/>
      <c r="F33" s="32"/>
      <c r="G33" s="32"/>
      <c r="H33" s="32"/>
      <c r="I33" s="48"/>
      <c r="J33" s="48"/>
      <c r="K33" s="48"/>
      <c r="L33" s="48"/>
      <c r="M33" s="48"/>
      <c r="N33" s="48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1:50" s="4" customFormat="1" x14ac:dyDescent="0.25">
      <c r="A34" s="3" t="s">
        <v>149</v>
      </c>
      <c r="B34" s="32">
        <v>13</v>
      </c>
      <c r="C34" s="32">
        <v>0</v>
      </c>
      <c r="D34" s="32">
        <v>0</v>
      </c>
      <c r="E34" s="32">
        <v>0</v>
      </c>
      <c r="F34" s="32">
        <v>8</v>
      </c>
      <c r="G34" s="32">
        <v>5</v>
      </c>
      <c r="H34" s="32">
        <v>0</v>
      </c>
      <c r="I34" s="48">
        <v>0</v>
      </c>
      <c r="J34" s="48">
        <v>0</v>
      </c>
      <c r="K34" s="48">
        <v>0</v>
      </c>
      <c r="L34" s="48">
        <v>61.53846153846154</v>
      </c>
      <c r="M34" s="48">
        <v>38.461538461538467</v>
      </c>
      <c r="N34" s="48">
        <v>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1:50" s="4" customFormat="1" x14ac:dyDescent="0.25">
      <c r="A35" s="30" t="s">
        <v>135</v>
      </c>
      <c r="B35" s="33">
        <v>11</v>
      </c>
      <c r="C35" s="33">
        <v>0</v>
      </c>
      <c r="D35" s="33">
        <v>3</v>
      </c>
      <c r="E35" s="33">
        <v>4</v>
      </c>
      <c r="F35" s="33">
        <v>4</v>
      </c>
      <c r="G35" s="33">
        <v>0</v>
      </c>
      <c r="H35" s="33">
        <v>0</v>
      </c>
      <c r="I35" s="51">
        <v>0</v>
      </c>
      <c r="J35" s="51">
        <v>27.27272727272727</v>
      </c>
      <c r="K35" s="51">
        <v>36.363636363636367</v>
      </c>
      <c r="L35" s="51">
        <v>36.363636363636367</v>
      </c>
      <c r="M35" s="51">
        <v>0</v>
      </c>
      <c r="N35" s="51">
        <v>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</row>
    <row r="36" spans="1:50" s="4" customFormat="1" x14ac:dyDescent="0.25">
      <c r="A36" s="3" t="s">
        <v>110</v>
      </c>
      <c r="B36" s="32">
        <v>19</v>
      </c>
      <c r="C36" s="32">
        <v>0</v>
      </c>
      <c r="D36" s="32">
        <v>7</v>
      </c>
      <c r="E36" s="32">
        <v>4</v>
      </c>
      <c r="F36" s="32">
        <v>8</v>
      </c>
      <c r="G36" s="32">
        <v>0</v>
      </c>
      <c r="H36" s="32">
        <v>0</v>
      </c>
      <c r="I36" s="48">
        <v>0</v>
      </c>
      <c r="J36" s="48">
        <v>36.84210526315789</v>
      </c>
      <c r="K36" s="48">
        <v>21.052631578947366</v>
      </c>
      <c r="L36" s="48">
        <v>42.105263157894733</v>
      </c>
      <c r="M36" s="48">
        <v>0</v>
      </c>
      <c r="N36" s="48">
        <v>0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</row>
    <row r="37" spans="1:50" s="4" customFormat="1" x14ac:dyDescent="0.25">
      <c r="A37" s="57" t="s">
        <v>113</v>
      </c>
      <c r="B37" s="36">
        <v>125</v>
      </c>
      <c r="C37" s="36">
        <v>0</v>
      </c>
      <c r="D37" s="36">
        <v>8</v>
      </c>
      <c r="E37" s="36">
        <v>70</v>
      </c>
      <c r="F37" s="36">
        <v>40</v>
      </c>
      <c r="G37" s="36">
        <v>7</v>
      </c>
      <c r="H37" s="36">
        <v>0</v>
      </c>
      <c r="I37" s="37">
        <v>0</v>
      </c>
      <c r="J37" s="37">
        <v>6.4</v>
      </c>
      <c r="K37" s="37">
        <v>56.000000000000007</v>
      </c>
      <c r="L37" s="37">
        <v>32</v>
      </c>
      <c r="M37" s="37">
        <v>5.6000000000000005</v>
      </c>
      <c r="N37" s="37">
        <v>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38" spans="1:50" s="4" customFormat="1" x14ac:dyDescent="0.25">
      <c r="A38" s="3" t="s">
        <v>154</v>
      </c>
      <c r="B38" s="32">
        <v>18</v>
      </c>
      <c r="C38" s="32">
        <v>0</v>
      </c>
      <c r="D38" s="32">
        <v>1</v>
      </c>
      <c r="E38" s="32">
        <v>11</v>
      </c>
      <c r="F38" s="32">
        <v>5</v>
      </c>
      <c r="G38" s="32">
        <v>1</v>
      </c>
      <c r="H38" s="32">
        <v>0</v>
      </c>
      <c r="I38" s="48">
        <v>0</v>
      </c>
      <c r="J38" s="48">
        <v>5.5555555555555554</v>
      </c>
      <c r="K38" s="48">
        <v>61.111111111111114</v>
      </c>
      <c r="L38" s="48">
        <v>27.777777777777779</v>
      </c>
      <c r="M38" s="48">
        <v>5.5555555555555554</v>
      </c>
      <c r="N38" s="48">
        <v>0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50" s="4" customFormat="1" x14ac:dyDescent="0.25">
      <c r="A39" s="30" t="s">
        <v>115</v>
      </c>
      <c r="B39" s="33"/>
      <c r="C39" s="33"/>
      <c r="D39" s="33"/>
      <c r="E39" s="33"/>
      <c r="F39" s="33"/>
      <c r="G39" s="33"/>
      <c r="H39" s="33"/>
      <c r="I39" s="51"/>
      <c r="J39" s="51"/>
      <c r="K39" s="51"/>
      <c r="L39" s="51"/>
      <c r="M39" s="51"/>
      <c r="N39" s="51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s="4" customFormat="1" x14ac:dyDescent="0.25">
      <c r="A40" s="3" t="s">
        <v>134</v>
      </c>
      <c r="B40" s="32">
        <v>48</v>
      </c>
      <c r="C40" s="32">
        <v>0</v>
      </c>
      <c r="D40" s="32">
        <v>1</v>
      </c>
      <c r="E40" s="32">
        <v>24</v>
      </c>
      <c r="F40" s="32">
        <v>20</v>
      </c>
      <c r="G40" s="32">
        <v>3</v>
      </c>
      <c r="H40" s="32">
        <v>0</v>
      </c>
      <c r="I40" s="48">
        <v>0</v>
      </c>
      <c r="J40" s="48">
        <v>2.083333333333333</v>
      </c>
      <c r="K40" s="48">
        <v>50</v>
      </c>
      <c r="L40" s="48">
        <v>41.666666666666671</v>
      </c>
      <c r="M40" s="48">
        <v>6.25</v>
      </c>
      <c r="N40" s="48">
        <v>0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s="4" customFormat="1" x14ac:dyDescent="0.25">
      <c r="A41" s="3" t="s">
        <v>152</v>
      </c>
      <c r="B41" s="32">
        <v>23</v>
      </c>
      <c r="C41" s="32">
        <v>0</v>
      </c>
      <c r="D41" s="32">
        <v>0</v>
      </c>
      <c r="E41" s="32">
        <v>14</v>
      </c>
      <c r="F41" s="32">
        <v>7</v>
      </c>
      <c r="G41" s="32">
        <v>2</v>
      </c>
      <c r="H41" s="32">
        <v>0</v>
      </c>
      <c r="I41" s="48">
        <v>0</v>
      </c>
      <c r="J41" s="48">
        <v>0</v>
      </c>
      <c r="K41" s="48">
        <v>60.869565217391312</v>
      </c>
      <c r="L41" s="48">
        <v>30.434782608695656</v>
      </c>
      <c r="M41" s="48">
        <v>8.695652173913043</v>
      </c>
      <c r="N41" s="48">
        <v>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4" customFormat="1" x14ac:dyDescent="0.25">
      <c r="A42" s="30" t="s">
        <v>114</v>
      </c>
      <c r="B42" s="33">
        <v>36</v>
      </c>
      <c r="C42" s="33">
        <v>0</v>
      </c>
      <c r="D42" s="33">
        <v>6</v>
      </c>
      <c r="E42" s="33">
        <v>21</v>
      </c>
      <c r="F42" s="33">
        <v>8</v>
      </c>
      <c r="G42" s="33">
        <v>1</v>
      </c>
      <c r="H42" s="33">
        <v>0</v>
      </c>
      <c r="I42" s="51">
        <v>0</v>
      </c>
      <c r="J42" s="51">
        <v>16.666666666666664</v>
      </c>
      <c r="K42" s="51">
        <v>58.333333333333336</v>
      </c>
      <c r="L42" s="51">
        <v>22.222222222222221</v>
      </c>
      <c r="M42" s="51">
        <v>2.7777777777777777</v>
      </c>
      <c r="N42" s="51">
        <v>0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s="4" customFormat="1" x14ac:dyDescent="0.25">
      <c r="A43" s="57" t="s">
        <v>111</v>
      </c>
      <c r="B43" s="36">
        <v>219</v>
      </c>
      <c r="C43" s="36">
        <v>0</v>
      </c>
      <c r="D43" s="36">
        <v>23</v>
      </c>
      <c r="E43" s="36">
        <v>77</v>
      </c>
      <c r="F43" s="36">
        <v>97</v>
      </c>
      <c r="G43" s="36">
        <v>22</v>
      </c>
      <c r="H43" s="36">
        <v>0</v>
      </c>
      <c r="I43" s="37">
        <v>0</v>
      </c>
      <c r="J43" s="37">
        <v>10.50228310502283</v>
      </c>
      <c r="K43" s="37">
        <v>35.159817351598171</v>
      </c>
      <c r="L43" s="37">
        <v>44.292237442922371</v>
      </c>
      <c r="M43" s="37">
        <v>10.045662100456621</v>
      </c>
      <c r="N43" s="37">
        <v>0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s="4" customFormat="1" x14ac:dyDescent="0.25">
      <c r="A44" s="3" t="s">
        <v>138</v>
      </c>
      <c r="B44" s="32">
        <v>11</v>
      </c>
      <c r="C44" s="32">
        <v>0</v>
      </c>
      <c r="D44" s="32">
        <v>0</v>
      </c>
      <c r="E44" s="32">
        <v>7</v>
      </c>
      <c r="F44" s="32">
        <v>2</v>
      </c>
      <c r="G44" s="32">
        <v>2</v>
      </c>
      <c r="H44" s="32">
        <v>0</v>
      </c>
      <c r="I44" s="48">
        <v>0</v>
      </c>
      <c r="J44" s="48">
        <v>0</v>
      </c>
      <c r="K44" s="48">
        <v>63.636363636363633</v>
      </c>
      <c r="L44" s="48">
        <v>18.181818181818183</v>
      </c>
      <c r="M44" s="48">
        <v>18.181818181818183</v>
      </c>
      <c r="N44" s="48">
        <v>0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4" customFormat="1" x14ac:dyDescent="0.25">
      <c r="A45" s="30" t="s">
        <v>158</v>
      </c>
      <c r="B45" s="33">
        <v>12</v>
      </c>
      <c r="C45" s="33">
        <v>0</v>
      </c>
      <c r="D45" s="33">
        <v>4</v>
      </c>
      <c r="E45" s="33">
        <v>7</v>
      </c>
      <c r="F45" s="33">
        <v>1</v>
      </c>
      <c r="G45" s="33">
        <v>0</v>
      </c>
      <c r="H45" s="33">
        <v>0</v>
      </c>
      <c r="I45" s="51">
        <v>0</v>
      </c>
      <c r="J45" s="51">
        <v>33.333333333333329</v>
      </c>
      <c r="K45" s="51">
        <v>58.333333333333336</v>
      </c>
      <c r="L45" s="51">
        <v>8.3333333333333321</v>
      </c>
      <c r="M45" s="51">
        <v>0</v>
      </c>
      <c r="N45" s="51">
        <v>0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s="4" customFormat="1" x14ac:dyDescent="0.25">
      <c r="A46" s="3" t="s">
        <v>129</v>
      </c>
      <c r="B46" s="32">
        <v>74</v>
      </c>
      <c r="C46" s="32">
        <v>0</v>
      </c>
      <c r="D46" s="32">
        <v>9</v>
      </c>
      <c r="E46" s="32">
        <v>23</v>
      </c>
      <c r="F46" s="32">
        <v>35</v>
      </c>
      <c r="G46" s="32">
        <v>7</v>
      </c>
      <c r="H46" s="32">
        <v>0</v>
      </c>
      <c r="I46" s="48">
        <v>0</v>
      </c>
      <c r="J46" s="48">
        <v>12.162162162162163</v>
      </c>
      <c r="K46" s="48">
        <v>31.081081081081081</v>
      </c>
      <c r="L46" s="48">
        <v>47.297297297297298</v>
      </c>
      <c r="M46" s="48">
        <v>9.4594594594594597</v>
      </c>
      <c r="N46" s="48">
        <v>0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s="4" customFormat="1" x14ac:dyDescent="0.25">
      <c r="A47" s="3" t="s">
        <v>112</v>
      </c>
      <c r="B47" s="32">
        <v>53</v>
      </c>
      <c r="C47" s="32">
        <v>0</v>
      </c>
      <c r="D47" s="32">
        <v>1</v>
      </c>
      <c r="E47" s="32">
        <v>12</v>
      </c>
      <c r="F47" s="32">
        <v>30</v>
      </c>
      <c r="G47" s="32">
        <v>10</v>
      </c>
      <c r="H47" s="32">
        <v>0</v>
      </c>
      <c r="I47" s="48">
        <v>0</v>
      </c>
      <c r="J47" s="48">
        <v>1.8867924528301887</v>
      </c>
      <c r="K47" s="48">
        <v>22.641509433962266</v>
      </c>
      <c r="L47" s="48">
        <v>56.60377358490566</v>
      </c>
      <c r="M47" s="48">
        <v>18.867924528301888</v>
      </c>
      <c r="N47" s="48">
        <v>0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s="4" customFormat="1" x14ac:dyDescent="0.25">
      <c r="A48" s="30" t="s">
        <v>148</v>
      </c>
      <c r="B48" s="33">
        <v>17</v>
      </c>
      <c r="C48" s="33">
        <v>0</v>
      </c>
      <c r="D48" s="33">
        <v>1</v>
      </c>
      <c r="E48" s="33">
        <v>9</v>
      </c>
      <c r="F48" s="33">
        <v>6</v>
      </c>
      <c r="G48" s="33">
        <v>1</v>
      </c>
      <c r="H48" s="33">
        <v>0</v>
      </c>
      <c r="I48" s="51">
        <v>0</v>
      </c>
      <c r="J48" s="51">
        <v>5.8823529411764701</v>
      </c>
      <c r="K48" s="51">
        <v>52.941176470588239</v>
      </c>
      <c r="L48" s="51">
        <v>35.294117647058826</v>
      </c>
      <c r="M48" s="51">
        <v>5.8823529411764701</v>
      </c>
      <c r="N48" s="51">
        <v>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s="4" customFormat="1" x14ac:dyDescent="0.25">
      <c r="A49" s="3" t="s">
        <v>146</v>
      </c>
      <c r="B49" s="32">
        <v>18</v>
      </c>
      <c r="C49" s="32">
        <v>0</v>
      </c>
      <c r="D49" s="32">
        <v>2</v>
      </c>
      <c r="E49" s="32">
        <v>6</v>
      </c>
      <c r="F49" s="32">
        <v>9</v>
      </c>
      <c r="G49" s="32">
        <v>1</v>
      </c>
      <c r="H49" s="32">
        <v>0</v>
      </c>
      <c r="I49" s="48">
        <v>0</v>
      </c>
      <c r="J49" s="48">
        <v>11.111111111111111</v>
      </c>
      <c r="K49" s="48">
        <v>33.333333333333329</v>
      </c>
      <c r="L49" s="48">
        <v>50</v>
      </c>
      <c r="M49" s="48">
        <v>5.5555555555555554</v>
      </c>
      <c r="N49" s="48">
        <v>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s="4" customFormat="1" x14ac:dyDescent="0.25">
      <c r="A50" s="30" t="s">
        <v>151</v>
      </c>
      <c r="B50" s="33">
        <v>10</v>
      </c>
      <c r="C50" s="33">
        <v>0</v>
      </c>
      <c r="D50" s="33">
        <v>2</v>
      </c>
      <c r="E50" s="33">
        <v>7</v>
      </c>
      <c r="F50" s="33">
        <v>1</v>
      </c>
      <c r="G50" s="33">
        <v>0</v>
      </c>
      <c r="H50" s="33">
        <v>0</v>
      </c>
      <c r="I50" s="51">
        <v>0</v>
      </c>
      <c r="J50" s="51">
        <v>20</v>
      </c>
      <c r="K50" s="51">
        <v>70</v>
      </c>
      <c r="L50" s="51">
        <v>10</v>
      </c>
      <c r="M50" s="51">
        <v>0</v>
      </c>
      <c r="N50" s="51">
        <v>0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s="4" customFormat="1" x14ac:dyDescent="0.25">
      <c r="A51" s="3" t="s">
        <v>166</v>
      </c>
      <c r="B51" s="32"/>
      <c r="C51" s="32"/>
      <c r="D51" s="32"/>
      <c r="E51" s="32"/>
      <c r="F51" s="32"/>
      <c r="G51" s="32"/>
      <c r="H51" s="32"/>
      <c r="I51" s="48"/>
      <c r="J51" s="48"/>
      <c r="K51" s="48"/>
      <c r="L51" s="48"/>
      <c r="M51" s="48"/>
      <c r="N51" s="48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s="4" customFormat="1" x14ac:dyDescent="0.25">
      <c r="A52" s="3" t="s">
        <v>167</v>
      </c>
      <c r="B52" s="32"/>
      <c r="C52" s="32"/>
      <c r="D52" s="32"/>
      <c r="E52" s="32"/>
      <c r="F52" s="32"/>
      <c r="G52" s="32"/>
      <c r="H52" s="32"/>
      <c r="I52" s="48"/>
      <c r="J52" s="48"/>
      <c r="K52" s="48"/>
      <c r="L52" s="48"/>
      <c r="M52" s="48"/>
      <c r="N52" s="48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s="4" customFormat="1" x14ac:dyDescent="0.25">
      <c r="A53" s="30" t="s">
        <v>159</v>
      </c>
      <c r="B53" s="33">
        <v>10</v>
      </c>
      <c r="C53" s="33">
        <v>0</v>
      </c>
      <c r="D53" s="33">
        <v>3</v>
      </c>
      <c r="E53" s="33">
        <v>3</v>
      </c>
      <c r="F53" s="33">
        <v>3</v>
      </c>
      <c r="G53" s="33">
        <v>1</v>
      </c>
      <c r="H53" s="33">
        <v>0</v>
      </c>
      <c r="I53" s="51">
        <v>0</v>
      </c>
      <c r="J53" s="51">
        <v>30</v>
      </c>
      <c r="K53" s="51">
        <v>30</v>
      </c>
      <c r="L53" s="51">
        <v>30</v>
      </c>
      <c r="M53" s="51">
        <v>10</v>
      </c>
      <c r="N53" s="51">
        <v>0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s="4" customFormat="1" x14ac:dyDescent="0.25">
      <c r="A54" s="3" t="s">
        <v>127</v>
      </c>
      <c r="B54" s="32">
        <v>14</v>
      </c>
      <c r="C54" s="32">
        <v>0</v>
      </c>
      <c r="D54" s="32">
        <v>1</v>
      </c>
      <c r="E54" s="32">
        <v>3</v>
      </c>
      <c r="F54" s="32">
        <v>10</v>
      </c>
      <c r="G54" s="32">
        <v>0</v>
      </c>
      <c r="H54" s="32">
        <v>0</v>
      </c>
      <c r="I54" s="48">
        <v>0</v>
      </c>
      <c r="J54" s="48">
        <v>7.1428571428571423</v>
      </c>
      <c r="K54" s="48">
        <v>21.428571428571427</v>
      </c>
      <c r="L54" s="48">
        <v>71.428571428571431</v>
      </c>
      <c r="M54" s="48">
        <v>0</v>
      </c>
      <c r="N54" s="48">
        <v>0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s="4" customFormat="1" x14ac:dyDescent="0.25">
      <c r="A55" s="57" t="s">
        <v>130</v>
      </c>
      <c r="B55" s="36">
        <v>48</v>
      </c>
      <c r="C55" s="36">
        <v>0</v>
      </c>
      <c r="D55" s="36">
        <v>11</v>
      </c>
      <c r="E55" s="36">
        <v>22</v>
      </c>
      <c r="F55" s="36">
        <v>13</v>
      </c>
      <c r="G55" s="36">
        <v>2</v>
      </c>
      <c r="H55" s="36">
        <v>0</v>
      </c>
      <c r="I55" s="37">
        <v>0</v>
      </c>
      <c r="J55" s="37">
        <v>22.916666666666664</v>
      </c>
      <c r="K55" s="37">
        <v>45.833333333333329</v>
      </c>
      <c r="L55" s="37">
        <v>27.083333333333332</v>
      </c>
      <c r="M55" s="37">
        <v>4.1666666666666661</v>
      </c>
      <c r="N55" s="37">
        <v>0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s="4" customFormat="1" x14ac:dyDescent="0.25">
      <c r="A56" s="3" t="s">
        <v>144</v>
      </c>
      <c r="B56" s="32">
        <v>11</v>
      </c>
      <c r="C56" s="32">
        <v>0</v>
      </c>
      <c r="D56" s="32">
        <v>1</v>
      </c>
      <c r="E56" s="32">
        <v>0</v>
      </c>
      <c r="F56" s="32">
        <v>9</v>
      </c>
      <c r="G56" s="32">
        <v>1</v>
      </c>
      <c r="H56" s="32">
        <v>0</v>
      </c>
      <c r="I56" s="48">
        <v>0</v>
      </c>
      <c r="J56" s="48">
        <v>9.0909090909090917</v>
      </c>
      <c r="K56" s="48">
        <v>0</v>
      </c>
      <c r="L56" s="48">
        <v>81.818181818181827</v>
      </c>
      <c r="M56" s="48">
        <v>9.0909090909090917</v>
      </c>
      <c r="N56" s="48">
        <v>0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s="4" customFormat="1" x14ac:dyDescent="0.25">
      <c r="A57" s="30" t="s">
        <v>139</v>
      </c>
      <c r="B57" s="33">
        <v>20</v>
      </c>
      <c r="C57" s="33">
        <v>0</v>
      </c>
      <c r="D57" s="33">
        <v>4</v>
      </c>
      <c r="E57" s="33">
        <v>12</v>
      </c>
      <c r="F57" s="33">
        <v>3</v>
      </c>
      <c r="G57" s="33">
        <v>1</v>
      </c>
      <c r="H57" s="33">
        <v>0</v>
      </c>
      <c r="I57" s="51">
        <v>0</v>
      </c>
      <c r="J57" s="51">
        <v>20</v>
      </c>
      <c r="K57" s="51">
        <v>60</v>
      </c>
      <c r="L57" s="51">
        <v>15</v>
      </c>
      <c r="M57" s="51">
        <v>5</v>
      </c>
      <c r="N57" s="51">
        <v>0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s="4" customFormat="1" x14ac:dyDescent="0.25">
      <c r="A58" s="3" t="s">
        <v>160</v>
      </c>
      <c r="B58" s="32">
        <v>7</v>
      </c>
      <c r="C58" s="32">
        <v>0</v>
      </c>
      <c r="D58" s="32">
        <v>6</v>
      </c>
      <c r="E58" s="32">
        <v>0</v>
      </c>
      <c r="F58" s="32">
        <v>1</v>
      </c>
      <c r="G58" s="32">
        <v>0</v>
      </c>
      <c r="H58" s="32">
        <v>0</v>
      </c>
      <c r="I58" s="48">
        <v>0</v>
      </c>
      <c r="J58" s="48">
        <v>85.714285714285708</v>
      </c>
      <c r="K58" s="48">
        <v>0</v>
      </c>
      <c r="L58" s="48">
        <v>14.285714285714285</v>
      </c>
      <c r="M58" s="48">
        <v>0</v>
      </c>
      <c r="N58" s="48">
        <v>0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s="4" customFormat="1" x14ac:dyDescent="0.25">
      <c r="A59" s="3" t="s">
        <v>168</v>
      </c>
      <c r="B59" s="32"/>
      <c r="C59" s="32"/>
      <c r="D59" s="32"/>
      <c r="E59" s="32"/>
      <c r="F59" s="32"/>
      <c r="G59" s="32"/>
      <c r="H59" s="32"/>
      <c r="I59" s="48"/>
      <c r="J59" s="48"/>
      <c r="K59" s="48"/>
      <c r="L59" s="48"/>
      <c r="M59" s="48"/>
      <c r="N59" s="48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s="4" customFormat="1" x14ac:dyDescent="0.25">
      <c r="A60" s="30" t="s">
        <v>169</v>
      </c>
      <c r="B60" s="33"/>
      <c r="C60" s="33"/>
      <c r="D60" s="33"/>
      <c r="E60" s="33"/>
      <c r="F60" s="33"/>
      <c r="G60" s="33"/>
      <c r="H60" s="33"/>
      <c r="I60" s="51"/>
      <c r="J60" s="51"/>
      <c r="K60" s="51"/>
      <c r="L60" s="51"/>
      <c r="M60" s="51"/>
      <c r="N60" s="51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s="4" customFormat="1" x14ac:dyDescent="0.25">
      <c r="A61" s="3" t="s">
        <v>170</v>
      </c>
      <c r="B61" s="32"/>
      <c r="C61" s="32"/>
      <c r="D61" s="32"/>
      <c r="E61" s="32"/>
      <c r="F61" s="32"/>
      <c r="G61" s="32"/>
      <c r="H61" s="32"/>
      <c r="I61" s="48"/>
      <c r="J61" s="48"/>
      <c r="K61" s="48"/>
      <c r="L61" s="48"/>
      <c r="M61" s="48"/>
      <c r="N61" s="48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s="4" customFormat="1" x14ac:dyDescent="0.25">
      <c r="A62" s="30" t="s">
        <v>171</v>
      </c>
      <c r="B62" s="33"/>
      <c r="C62" s="33"/>
      <c r="D62" s="33"/>
      <c r="E62" s="33"/>
      <c r="F62" s="33"/>
      <c r="G62" s="33"/>
      <c r="H62" s="33"/>
      <c r="I62" s="51"/>
      <c r="J62" s="51"/>
      <c r="K62" s="51"/>
      <c r="L62" s="51"/>
      <c r="M62" s="51"/>
      <c r="N62" s="51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s="4" customFormat="1" x14ac:dyDescent="0.25">
      <c r="A63" s="3" t="s">
        <v>172</v>
      </c>
      <c r="B63" s="32">
        <v>4</v>
      </c>
      <c r="C63" s="32">
        <v>0</v>
      </c>
      <c r="D63" s="32">
        <v>0</v>
      </c>
      <c r="E63" s="32">
        <v>4</v>
      </c>
      <c r="F63" s="32">
        <v>0</v>
      </c>
      <c r="G63" s="32">
        <v>0</v>
      </c>
      <c r="H63" s="32">
        <v>0</v>
      </c>
      <c r="I63" s="48">
        <v>0</v>
      </c>
      <c r="J63" s="48">
        <v>0</v>
      </c>
      <c r="K63" s="48">
        <v>100</v>
      </c>
      <c r="L63" s="48">
        <v>0</v>
      </c>
      <c r="M63" s="48">
        <v>0</v>
      </c>
      <c r="N63" s="48">
        <v>0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s="4" customFormat="1" x14ac:dyDescent="0.25">
      <c r="A64" s="3" t="s">
        <v>131</v>
      </c>
      <c r="B64" s="32">
        <v>6</v>
      </c>
      <c r="C64" s="32">
        <v>0</v>
      </c>
      <c r="D64" s="32">
        <v>0</v>
      </c>
      <c r="E64" s="32">
        <v>6</v>
      </c>
      <c r="F64" s="32">
        <v>0</v>
      </c>
      <c r="G64" s="32">
        <v>0</v>
      </c>
      <c r="H64" s="32">
        <v>0</v>
      </c>
      <c r="I64" s="48">
        <v>0</v>
      </c>
      <c r="J64" s="48">
        <v>0</v>
      </c>
      <c r="K64" s="48">
        <v>100</v>
      </c>
      <c r="L64" s="48">
        <v>0</v>
      </c>
      <c r="M64" s="48">
        <v>0</v>
      </c>
      <c r="N64" s="48">
        <v>0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s="4" customFormat="1" x14ac:dyDescent="0.25">
      <c r="A65" s="30" t="s">
        <v>173</v>
      </c>
      <c r="B65" s="33"/>
      <c r="C65" s="33"/>
      <c r="D65" s="33"/>
      <c r="E65" s="33"/>
      <c r="F65" s="33"/>
      <c r="G65" s="33"/>
      <c r="H65" s="33"/>
      <c r="I65" s="51"/>
      <c r="J65" s="51"/>
      <c r="K65" s="51"/>
      <c r="L65" s="51"/>
      <c r="M65" s="51"/>
      <c r="N65" s="51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s="4" customFormat="1" x14ac:dyDescent="0.25">
      <c r="A66" s="3" t="s">
        <v>174</v>
      </c>
      <c r="B66" s="32"/>
      <c r="C66" s="32"/>
      <c r="D66" s="32"/>
      <c r="E66" s="32"/>
      <c r="F66" s="32"/>
      <c r="G66" s="32"/>
      <c r="H66" s="32"/>
      <c r="I66" s="48"/>
      <c r="J66" s="48"/>
      <c r="K66" s="48"/>
      <c r="L66" s="48"/>
      <c r="M66" s="48"/>
      <c r="N66" s="48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s="4" customFormat="1" x14ac:dyDescent="0.25">
      <c r="A67" s="3" t="s">
        <v>175</v>
      </c>
      <c r="B67" s="32"/>
      <c r="C67" s="32"/>
      <c r="D67" s="32"/>
      <c r="E67" s="32"/>
      <c r="F67" s="32"/>
      <c r="G67" s="32"/>
      <c r="H67" s="32"/>
      <c r="I67" s="48"/>
      <c r="J67" s="48"/>
      <c r="K67" s="48"/>
      <c r="L67" s="48"/>
      <c r="M67" s="48"/>
      <c r="N67" s="48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s="4" customFormat="1" x14ac:dyDescent="0.25">
      <c r="A68" s="30" t="s">
        <v>176</v>
      </c>
      <c r="B68" s="33"/>
      <c r="C68" s="33"/>
      <c r="D68" s="33"/>
      <c r="E68" s="33"/>
      <c r="F68" s="33"/>
      <c r="G68" s="33"/>
      <c r="H68" s="33"/>
      <c r="I68" s="51"/>
      <c r="J68" s="51"/>
      <c r="K68" s="51"/>
      <c r="L68" s="51"/>
      <c r="M68" s="51"/>
      <c r="N68" s="51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s="4" customFormat="1" x14ac:dyDescent="0.25">
      <c r="A69" s="57" t="s">
        <v>104</v>
      </c>
      <c r="B69" s="36">
        <v>220</v>
      </c>
      <c r="C69" s="36">
        <v>0</v>
      </c>
      <c r="D69" s="36">
        <v>19</v>
      </c>
      <c r="E69" s="36">
        <v>86</v>
      </c>
      <c r="F69" s="36">
        <v>87</v>
      </c>
      <c r="G69" s="36">
        <v>28</v>
      </c>
      <c r="H69" s="36">
        <v>0</v>
      </c>
      <c r="I69" s="37">
        <v>0</v>
      </c>
      <c r="J69" s="37">
        <v>8.6363636363636367</v>
      </c>
      <c r="K69" s="37">
        <v>39.090909090909093</v>
      </c>
      <c r="L69" s="37">
        <v>39.545454545454547</v>
      </c>
      <c r="M69" s="37">
        <v>12.727272727272727</v>
      </c>
      <c r="N69" s="37">
        <v>0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s="4" customFormat="1" x14ac:dyDescent="0.25">
      <c r="A70" s="3" t="s">
        <v>177</v>
      </c>
      <c r="B70" s="32">
        <v>28</v>
      </c>
      <c r="C70" s="32">
        <v>0</v>
      </c>
      <c r="D70" s="32">
        <v>0</v>
      </c>
      <c r="E70" s="32">
        <v>24</v>
      </c>
      <c r="F70" s="32">
        <v>4</v>
      </c>
      <c r="G70" s="32">
        <v>0</v>
      </c>
      <c r="H70" s="32">
        <v>0</v>
      </c>
      <c r="I70" s="48">
        <v>0</v>
      </c>
      <c r="J70" s="48">
        <v>0</v>
      </c>
      <c r="K70" s="48">
        <v>85.714285714285708</v>
      </c>
      <c r="L70" s="48">
        <v>14.285714285714285</v>
      </c>
      <c r="M70" s="48">
        <v>0</v>
      </c>
      <c r="N70" s="48">
        <v>0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s="4" customFormat="1" x14ac:dyDescent="0.25">
      <c r="A71" s="30" t="s">
        <v>178</v>
      </c>
      <c r="B71" s="33"/>
      <c r="C71" s="33"/>
      <c r="D71" s="33"/>
      <c r="E71" s="33"/>
      <c r="F71" s="33"/>
      <c r="G71" s="33"/>
      <c r="H71" s="33"/>
      <c r="I71" s="51"/>
      <c r="J71" s="51"/>
      <c r="K71" s="51"/>
      <c r="L71" s="51"/>
      <c r="M71" s="51"/>
      <c r="N71" s="5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</row>
    <row r="72" spans="1:50" s="4" customFormat="1" x14ac:dyDescent="0.25">
      <c r="A72" s="3" t="s">
        <v>179</v>
      </c>
      <c r="B72" s="32"/>
      <c r="C72" s="32"/>
      <c r="D72" s="32"/>
      <c r="E72" s="32"/>
      <c r="F72" s="32"/>
      <c r="G72" s="32"/>
      <c r="H72" s="32"/>
      <c r="I72" s="48"/>
      <c r="J72" s="48"/>
      <c r="K72" s="48"/>
      <c r="L72" s="48"/>
      <c r="M72" s="48"/>
      <c r="N72" s="48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</row>
    <row r="73" spans="1:50" s="4" customFormat="1" x14ac:dyDescent="0.25">
      <c r="A73" s="3" t="s">
        <v>105</v>
      </c>
      <c r="B73" s="32">
        <v>90</v>
      </c>
      <c r="C73" s="32">
        <v>0</v>
      </c>
      <c r="D73" s="32">
        <v>3</v>
      </c>
      <c r="E73" s="32">
        <v>34</v>
      </c>
      <c r="F73" s="32">
        <v>45</v>
      </c>
      <c r="G73" s="32">
        <v>8</v>
      </c>
      <c r="H73" s="32">
        <v>0</v>
      </c>
      <c r="I73" s="48">
        <v>0</v>
      </c>
      <c r="J73" s="48">
        <v>3.3333333333333335</v>
      </c>
      <c r="K73" s="48">
        <v>37.777777777777779</v>
      </c>
      <c r="L73" s="48">
        <v>50</v>
      </c>
      <c r="M73" s="48">
        <v>8.8888888888888893</v>
      </c>
      <c r="N73" s="48">
        <v>0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4" spans="1:50" s="4" customFormat="1" x14ac:dyDescent="0.25">
      <c r="A74" s="30" t="s">
        <v>106</v>
      </c>
      <c r="B74" s="33">
        <v>17</v>
      </c>
      <c r="C74" s="33">
        <v>0</v>
      </c>
      <c r="D74" s="33">
        <v>2</v>
      </c>
      <c r="E74" s="33">
        <v>2</v>
      </c>
      <c r="F74" s="33">
        <v>13</v>
      </c>
      <c r="G74" s="33">
        <v>0</v>
      </c>
      <c r="H74" s="33">
        <v>0</v>
      </c>
      <c r="I74" s="51">
        <v>0</v>
      </c>
      <c r="J74" s="51">
        <v>11.76470588235294</v>
      </c>
      <c r="K74" s="51">
        <v>11.76470588235294</v>
      </c>
      <c r="L74" s="51">
        <v>76.470588235294116</v>
      </c>
      <c r="M74" s="51">
        <v>0</v>
      </c>
      <c r="N74" s="51">
        <v>0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</row>
    <row r="75" spans="1:50" s="4" customFormat="1" x14ac:dyDescent="0.25">
      <c r="A75" s="3" t="s">
        <v>142</v>
      </c>
      <c r="B75" s="32">
        <v>29</v>
      </c>
      <c r="C75" s="32">
        <v>0</v>
      </c>
      <c r="D75" s="32">
        <v>3</v>
      </c>
      <c r="E75" s="32">
        <v>7</v>
      </c>
      <c r="F75" s="32">
        <v>7</v>
      </c>
      <c r="G75" s="32">
        <v>12</v>
      </c>
      <c r="H75" s="32">
        <v>0</v>
      </c>
      <c r="I75" s="48">
        <v>0</v>
      </c>
      <c r="J75" s="48">
        <v>10.344827586206897</v>
      </c>
      <c r="K75" s="48">
        <v>24.137931034482758</v>
      </c>
      <c r="L75" s="48">
        <v>24.137931034482758</v>
      </c>
      <c r="M75" s="48">
        <v>41.379310344827587</v>
      </c>
      <c r="N75" s="48">
        <v>0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</row>
    <row r="76" spans="1:50" s="4" customFormat="1" x14ac:dyDescent="0.25">
      <c r="A76" s="30" t="s">
        <v>140</v>
      </c>
      <c r="B76" s="33">
        <v>56</v>
      </c>
      <c r="C76" s="33">
        <v>0</v>
      </c>
      <c r="D76" s="33">
        <v>11</v>
      </c>
      <c r="E76" s="33">
        <v>19</v>
      </c>
      <c r="F76" s="33">
        <v>18</v>
      </c>
      <c r="G76" s="33">
        <v>8</v>
      </c>
      <c r="H76" s="33">
        <v>0</v>
      </c>
      <c r="I76" s="51">
        <v>0</v>
      </c>
      <c r="J76" s="51">
        <v>19.642857142857142</v>
      </c>
      <c r="K76" s="51">
        <v>33.928571428571431</v>
      </c>
      <c r="L76" s="51">
        <v>32.142857142857146</v>
      </c>
      <c r="M76" s="51">
        <v>14.285714285714285</v>
      </c>
      <c r="N76" s="51">
        <v>0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1:50" s="4" customFormat="1" x14ac:dyDescent="0.25">
      <c r="A77" s="57" t="s">
        <v>116</v>
      </c>
      <c r="B77" s="36">
        <v>155</v>
      </c>
      <c r="C77" s="36">
        <v>22</v>
      </c>
      <c r="D77" s="36">
        <v>21</v>
      </c>
      <c r="E77" s="36">
        <v>52</v>
      </c>
      <c r="F77" s="36">
        <v>41</v>
      </c>
      <c r="G77" s="36">
        <v>19</v>
      </c>
      <c r="H77" s="36">
        <v>0</v>
      </c>
      <c r="I77" s="37">
        <v>14.193548387096774</v>
      </c>
      <c r="J77" s="37">
        <v>13.548387096774196</v>
      </c>
      <c r="K77" s="37">
        <v>33.548387096774199</v>
      </c>
      <c r="L77" s="37">
        <v>26.451612903225808</v>
      </c>
      <c r="M77" s="37">
        <v>12.258064516129032</v>
      </c>
      <c r="N77" s="37">
        <v>0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spans="1:50" s="4" customFormat="1" x14ac:dyDescent="0.25">
      <c r="A78" s="3" t="s">
        <v>124</v>
      </c>
      <c r="B78" s="32">
        <v>54</v>
      </c>
      <c r="C78" s="32">
        <v>0</v>
      </c>
      <c r="D78" s="32">
        <v>10</v>
      </c>
      <c r="E78" s="32">
        <v>36</v>
      </c>
      <c r="F78" s="32">
        <v>8</v>
      </c>
      <c r="G78" s="32">
        <v>0</v>
      </c>
      <c r="H78" s="32">
        <v>0</v>
      </c>
      <c r="I78" s="48">
        <v>0</v>
      </c>
      <c r="J78" s="48">
        <v>18.518518518518519</v>
      </c>
      <c r="K78" s="48">
        <v>66.666666666666657</v>
      </c>
      <c r="L78" s="48">
        <v>14.814814814814813</v>
      </c>
      <c r="M78" s="48">
        <v>0</v>
      </c>
      <c r="N78" s="48">
        <v>0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1:50" s="4" customFormat="1" x14ac:dyDescent="0.25">
      <c r="A79" s="30" t="s">
        <v>118</v>
      </c>
      <c r="B79" s="33">
        <v>11</v>
      </c>
      <c r="C79" s="33">
        <v>0</v>
      </c>
      <c r="D79" s="33">
        <v>0</v>
      </c>
      <c r="E79" s="33">
        <v>5</v>
      </c>
      <c r="F79" s="33">
        <v>3</v>
      </c>
      <c r="G79" s="33">
        <v>3</v>
      </c>
      <c r="H79" s="33">
        <v>0</v>
      </c>
      <c r="I79" s="51">
        <v>0</v>
      </c>
      <c r="J79" s="51">
        <v>0</v>
      </c>
      <c r="K79" s="51">
        <v>45.454545454545453</v>
      </c>
      <c r="L79" s="51">
        <v>27.27272727272727</v>
      </c>
      <c r="M79" s="51">
        <v>27.27272727272727</v>
      </c>
      <c r="N79" s="51">
        <v>0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spans="1:50" s="4" customFormat="1" x14ac:dyDescent="0.25">
      <c r="A80" s="3" t="s">
        <v>123</v>
      </c>
      <c r="B80" s="32">
        <v>51</v>
      </c>
      <c r="C80" s="32">
        <v>22</v>
      </c>
      <c r="D80" s="32">
        <v>0</v>
      </c>
      <c r="E80" s="32">
        <v>0</v>
      </c>
      <c r="F80" s="32">
        <v>18</v>
      </c>
      <c r="G80" s="32">
        <v>11</v>
      </c>
      <c r="H80" s="32">
        <v>0</v>
      </c>
      <c r="I80" s="48">
        <v>43.137254901960787</v>
      </c>
      <c r="J80" s="48">
        <v>0</v>
      </c>
      <c r="K80" s="48">
        <v>0</v>
      </c>
      <c r="L80" s="48">
        <v>35.294117647058826</v>
      </c>
      <c r="M80" s="48">
        <v>21.568627450980394</v>
      </c>
      <c r="N80" s="48">
        <v>0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1:50" s="4" customFormat="1" x14ac:dyDescent="0.25">
      <c r="A81" s="3" t="s">
        <v>137</v>
      </c>
      <c r="B81" s="32">
        <v>19</v>
      </c>
      <c r="C81" s="32">
        <v>0</v>
      </c>
      <c r="D81" s="32">
        <v>10</v>
      </c>
      <c r="E81" s="32">
        <v>2</v>
      </c>
      <c r="F81" s="32">
        <v>7</v>
      </c>
      <c r="G81" s="32">
        <v>0</v>
      </c>
      <c r="H81" s="32">
        <v>0</v>
      </c>
      <c r="I81" s="48">
        <v>0</v>
      </c>
      <c r="J81" s="48">
        <v>52.631578947368418</v>
      </c>
      <c r="K81" s="48">
        <v>10.526315789473683</v>
      </c>
      <c r="L81" s="48">
        <v>36.84210526315789</v>
      </c>
      <c r="M81" s="48">
        <v>0</v>
      </c>
      <c r="N81" s="48">
        <v>0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</row>
    <row r="82" spans="1:50" s="4" customFormat="1" x14ac:dyDescent="0.25">
      <c r="A82" s="30" t="s">
        <v>117</v>
      </c>
      <c r="B82" s="33">
        <v>5</v>
      </c>
      <c r="C82" s="33">
        <v>0</v>
      </c>
      <c r="D82" s="33">
        <v>0</v>
      </c>
      <c r="E82" s="33">
        <v>0</v>
      </c>
      <c r="F82" s="33">
        <v>0</v>
      </c>
      <c r="G82" s="33">
        <v>5</v>
      </c>
      <c r="H82" s="33">
        <v>0</v>
      </c>
      <c r="I82" s="51">
        <v>0</v>
      </c>
      <c r="J82" s="51">
        <v>0</v>
      </c>
      <c r="K82" s="51">
        <v>0</v>
      </c>
      <c r="L82" s="51">
        <v>0</v>
      </c>
      <c r="M82" s="51">
        <v>100</v>
      </c>
      <c r="N82" s="51">
        <v>0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</row>
    <row r="83" spans="1:50" s="4" customFormat="1" x14ac:dyDescent="0.25">
      <c r="A83" s="3" t="s">
        <v>143</v>
      </c>
      <c r="B83" s="32">
        <v>15</v>
      </c>
      <c r="C83" s="32">
        <v>0</v>
      </c>
      <c r="D83" s="32">
        <v>1</v>
      </c>
      <c r="E83" s="32">
        <v>9</v>
      </c>
      <c r="F83" s="32">
        <v>5</v>
      </c>
      <c r="G83" s="32">
        <v>0</v>
      </c>
      <c r="H83" s="32">
        <v>0</v>
      </c>
      <c r="I83" s="48">
        <v>0</v>
      </c>
      <c r="J83" s="48">
        <v>6.666666666666667</v>
      </c>
      <c r="K83" s="48">
        <v>60</v>
      </c>
      <c r="L83" s="48">
        <v>33.333333333333329</v>
      </c>
      <c r="M83" s="48">
        <v>0</v>
      </c>
      <c r="N83" s="48">
        <v>0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</row>
    <row r="84" spans="1:50" s="4" customFormat="1" x14ac:dyDescent="0.25">
      <c r="A84" s="30" t="s">
        <v>125</v>
      </c>
      <c r="B84" s="33"/>
      <c r="C84" s="33"/>
      <c r="D84" s="33"/>
      <c r="E84" s="33"/>
      <c r="F84" s="33"/>
      <c r="G84" s="33"/>
      <c r="H84" s="33"/>
      <c r="I84" s="51"/>
      <c r="J84" s="51"/>
      <c r="K84" s="51"/>
      <c r="L84" s="51"/>
      <c r="M84" s="51"/>
      <c r="N84" s="51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</row>
    <row r="85" spans="1:50" s="4" customFormat="1" x14ac:dyDescent="0.25">
      <c r="A85" s="3" t="s">
        <v>180</v>
      </c>
      <c r="B85" s="32"/>
      <c r="C85" s="32"/>
      <c r="D85" s="32"/>
      <c r="E85" s="32"/>
      <c r="F85" s="32"/>
      <c r="G85" s="32"/>
      <c r="H85" s="32"/>
      <c r="I85" s="48"/>
      <c r="J85" s="48"/>
      <c r="K85" s="48"/>
      <c r="L85" s="48"/>
      <c r="M85" s="48"/>
      <c r="N85" s="48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</row>
    <row r="86" spans="1:50" s="4" customFormat="1" x14ac:dyDescent="0.25">
      <c r="A86" s="30" t="s">
        <v>181</v>
      </c>
      <c r="B86" s="33"/>
      <c r="C86" s="33"/>
      <c r="D86" s="33"/>
      <c r="E86" s="33"/>
      <c r="F86" s="33"/>
      <c r="G86" s="33"/>
      <c r="H86" s="33"/>
      <c r="I86" s="51"/>
      <c r="J86" s="51"/>
      <c r="K86" s="51"/>
      <c r="L86" s="51"/>
      <c r="M86" s="51"/>
      <c r="N86" s="51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</row>
    <row r="87" spans="1:50" s="4" customFormat="1" x14ac:dyDescent="0.25">
      <c r="A87" s="3" t="s">
        <v>182</v>
      </c>
      <c r="B87" s="32"/>
      <c r="C87" s="32"/>
      <c r="D87" s="32"/>
      <c r="E87" s="32"/>
      <c r="F87" s="32"/>
      <c r="G87" s="32"/>
      <c r="H87" s="32"/>
      <c r="I87" s="48"/>
      <c r="J87" s="48"/>
      <c r="K87" s="48"/>
      <c r="L87" s="48"/>
      <c r="M87" s="48"/>
      <c r="N87" s="48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</row>
    <row r="88" spans="1:50" s="4" customFormat="1" x14ac:dyDescent="0.25">
      <c r="A88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s="4" customFormat="1" x14ac:dyDescent="0.25">
      <c r="A89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</row>
    <row r="90" spans="1:50" s="4" customFormat="1" x14ac:dyDescent="0.25">
      <c r="A90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</row>
    <row r="91" spans="1:50" s="4" customFormat="1" x14ac:dyDescent="0.25">
      <c r="A91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</row>
    <row r="92" spans="1:50" s="4" customFormat="1" ht="15" customHeight="1" x14ac:dyDescent="0.25">
      <c r="A92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</row>
    <row r="93" spans="1:50" s="4" customFormat="1" x14ac:dyDescent="0.25">
      <c r="A9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</row>
    <row r="94" spans="1:50" s="4" customFormat="1" x14ac:dyDescent="0.25">
      <c r="A9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</row>
    <row r="95" spans="1:50" s="4" customFormat="1" x14ac:dyDescent="0.25">
      <c r="A95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</row>
    <row r="96" spans="1:50" s="4" customFormat="1" x14ac:dyDescent="0.25">
      <c r="A96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</row>
    <row r="97" spans="1:50" s="4" customFormat="1" x14ac:dyDescent="0.25">
      <c r="A97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</row>
    <row r="98" spans="1:50" s="4" customFormat="1" x14ac:dyDescent="0.25">
      <c r="A98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</row>
    <row r="99" spans="1:50" s="4" customFormat="1" x14ac:dyDescent="0.25">
      <c r="A99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</row>
    <row r="100" spans="1:50" s="4" customFormat="1" x14ac:dyDescent="0.25">
      <c r="A100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</row>
    <row r="101" spans="1:50" s="4" customFormat="1" x14ac:dyDescent="0.25">
      <c r="A101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</row>
    <row r="102" spans="1:50" s="4" customFormat="1" x14ac:dyDescent="0.25">
      <c r="A102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</row>
    <row r="103" spans="1:50" s="4" customFormat="1" x14ac:dyDescent="0.25">
      <c r="A103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</row>
    <row r="104" spans="1:50" s="4" customFormat="1" x14ac:dyDescent="0.25">
      <c r="A10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</row>
    <row r="105" spans="1:50" s="4" customFormat="1" x14ac:dyDescent="0.25">
      <c r="A105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</row>
    <row r="106" spans="1:50" s="4" customFormat="1" x14ac:dyDescent="0.25">
      <c r="A106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</row>
    <row r="107" spans="1:50" s="4" customFormat="1" x14ac:dyDescent="0.25">
      <c r="A107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</row>
    <row r="108" spans="1:50" s="4" customFormat="1" x14ac:dyDescent="0.25">
      <c r="A108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</row>
    <row r="109" spans="1:50" s="4" customFormat="1" x14ac:dyDescent="0.25">
      <c r="A109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</row>
    <row r="110" spans="1:50" s="4" customFormat="1" x14ac:dyDescent="0.25">
      <c r="A110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</row>
    <row r="111" spans="1:50" s="4" customFormat="1" x14ac:dyDescent="0.25">
      <c r="A111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</row>
  </sheetData>
  <mergeCells count="5">
    <mergeCell ref="I2:N2"/>
    <mergeCell ref="I1:N1"/>
    <mergeCell ref="B1:B3"/>
    <mergeCell ref="C1:H1"/>
    <mergeCell ref="C2:H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EFF0-51CB-4B4B-8F8D-82B610E3F71C}">
  <dimension ref="A1:AM125"/>
  <sheetViews>
    <sheetView showGridLines="0" zoomScaleNormal="100" workbookViewId="0">
      <selection activeCell="J2" sqref="J2:J3"/>
    </sheetView>
  </sheetViews>
  <sheetFormatPr baseColWidth="10" defaultRowHeight="15" x14ac:dyDescent="0.25"/>
  <cols>
    <col min="1" max="1" width="52.140625" bestFit="1" customWidth="1"/>
    <col min="2" max="13" width="13.140625" customWidth="1"/>
  </cols>
  <sheetData>
    <row r="1" spans="1:39" s="4" customFormat="1" ht="15" customHeight="1" x14ac:dyDescent="0.25">
      <c r="A1" s="68"/>
      <c r="B1" s="89" t="s">
        <v>216</v>
      </c>
      <c r="C1" s="90"/>
      <c r="D1" s="90"/>
      <c r="E1" s="91"/>
      <c r="F1" s="89" t="s">
        <v>232</v>
      </c>
      <c r="G1" s="90"/>
      <c r="H1" s="90"/>
      <c r="I1" s="91"/>
      <c r="J1" s="89" t="s">
        <v>233</v>
      </c>
      <c r="K1" s="90"/>
      <c r="L1" s="90"/>
      <c r="M1" s="9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s="4" customFormat="1" ht="72.75" customHeight="1" x14ac:dyDescent="0.25">
      <c r="A2" s="69"/>
      <c r="B2" s="92" t="s">
        <v>234</v>
      </c>
      <c r="C2" s="92" t="s">
        <v>235</v>
      </c>
      <c r="D2" s="92" t="s">
        <v>236</v>
      </c>
      <c r="E2" s="92" t="s">
        <v>237</v>
      </c>
      <c r="F2" s="92" t="s">
        <v>234</v>
      </c>
      <c r="G2" s="92" t="s">
        <v>235</v>
      </c>
      <c r="H2" s="92" t="s">
        <v>236</v>
      </c>
      <c r="I2" s="92" t="s">
        <v>237</v>
      </c>
      <c r="J2" s="92" t="s">
        <v>234</v>
      </c>
      <c r="K2" s="92" t="s">
        <v>235</v>
      </c>
      <c r="L2" s="92" t="s">
        <v>236</v>
      </c>
      <c r="M2" s="92" t="s">
        <v>237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s="4" customFormat="1" x14ac:dyDescent="0.25">
      <c r="A3" s="70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s="4" customFormat="1" x14ac:dyDescent="0.25">
      <c r="A4" s="57" t="s">
        <v>247</v>
      </c>
      <c r="B4" s="36">
        <v>1363</v>
      </c>
      <c r="C4" s="37">
        <v>79.461675637689083</v>
      </c>
      <c r="D4" s="36">
        <v>620495.32428466622</v>
      </c>
      <c r="E4" s="37">
        <v>7464.7469148886103</v>
      </c>
      <c r="F4" s="36">
        <v>10</v>
      </c>
      <c r="G4" s="37">
        <v>191.5489417699545</v>
      </c>
      <c r="H4" s="36">
        <v>830000</v>
      </c>
      <c r="I4" s="37">
        <v>4314.7822675609041</v>
      </c>
      <c r="J4" s="36">
        <v>1353</v>
      </c>
      <c r="K4" s="37">
        <v>78.63324055910617</v>
      </c>
      <c r="L4" s="36">
        <v>618946.87878787878</v>
      </c>
      <c r="M4" s="37">
        <v>7488.0282500499343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s="4" customFormat="1" x14ac:dyDescent="0.25">
      <c r="A5" s="57" t="s">
        <v>119</v>
      </c>
      <c r="B5" s="36">
        <v>153</v>
      </c>
      <c r="C5" s="37">
        <v>78.129587870227468</v>
      </c>
      <c r="D5" s="36">
        <v>644803.92156862747</v>
      </c>
      <c r="E5" s="37">
        <v>7951.0387190152005</v>
      </c>
      <c r="F5" s="36"/>
      <c r="G5" s="37"/>
      <c r="H5" s="36"/>
      <c r="I5" s="37"/>
      <c r="J5" s="36">
        <v>153</v>
      </c>
      <c r="K5" s="37">
        <v>78.129587870227468</v>
      </c>
      <c r="L5" s="36">
        <v>644803.92156862747</v>
      </c>
      <c r="M5" s="37">
        <v>7951.0387190152005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s="4" customFormat="1" x14ac:dyDescent="0.25">
      <c r="A6" s="73" t="s">
        <v>132</v>
      </c>
      <c r="B6" s="71">
        <v>46</v>
      </c>
      <c r="C6" s="74">
        <v>62.414447705616951</v>
      </c>
      <c r="D6" s="71">
        <v>430717.39130434784</v>
      </c>
      <c r="E6" s="74">
        <v>6889.9264576464684</v>
      </c>
      <c r="F6" s="71"/>
      <c r="G6" s="74"/>
      <c r="H6" s="71"/>
      <c r="I6" s="74"/>
      <c r="J6" s="71">
        <v>46</v>
      </c>
      <c r="K6" s="74">
        <v>62.414447705616951</v>
      </c>
      <c r="L6" s="71">
        <v>430717.39130434784</v>
      </c>
      <c r="M6" s="74">
        <v>6889.9264576464684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s="4" customFormat="1" x14ac:dyDescent="0.25">
      <c r="A7" s="73" t="s">
        <v>126</v>
      </c>
      <c r="B7" s="71">
        <v>80</v>
      </c>
      <c r="C7" s="74">
        <v>84.704914218639644</v>
      </c>
      <c r="D7" s="71">
        <v>732837.5</v>
      </c>
      <c r="E7" s="74">
        <v>8389.9769142236164</v>
      </c>
      <c r="F7" s="71"/>
      <c r="G7" s="74"/>
      <c r="H7" s="71"/>
      <c r="I7" s="74"/>
      <c r="J7" s="71">
        <v>80</v>
      </c>
      <c r="K7" s="74">
        <v>84.704914218639644</v>
      </c>
      <c r="L7" s="71">
        <v>732837.5</v>
      </c>
      <c r="M7" s="74">
        <v>8389.9769142236164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4" customFormat="1" x14ac:dyDescent="0.25">
      <c r="A8" s="73" t="s">
        <v>141</v>
      </c>
      <c r="B8" s="71"/>
      <c r="C8" s="74"/>
      <c r="D8" s="71"/>
      <c r="E8" s="74"/>
      <c r="F8" s="71"/>
      <c r="G8" s="74"/>
      <c r="H8" s="71"/>
      <c r="I8" s="74"/>
      <c r="J8" s="71"/>
      <c r="K8" s="74"/>
      <c r="L8" s="71"/>
      <c r="M8" s="74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s="4" customFormat="1" x14ac:dyDescent="0.25">
      <c r="A9" s="73" t="s">
        <v>120</v>
      </c>
      <c r="B9" s="71">
        <v>27</v>
      </c>
      <c r="C9" s="74">
        <v>85.421081933157083</v>
      </c>
      <c r="D9" s="71">
        <v>748703.70370370371</v>
      </c>
      <c r="E9" s="74">
        <v>8458.3019933221713</v>
      </c>
      <c r="F9" s="71"/>
      <c r="G9" s="74"/>
      <c r="H9" s="71"/>
      <c r="I9" s="74"/>
      <c r="J9" s="71">
        <v>27</v>
      </c>
      <c r="K9" s="74">
        <v>85.421081933157083</v>
      </c>
      <c r="L9" s="71">
        <v>748703.70370370371</v>
      </c>
      <c r="M9" s="74">
        <v>8458.3019933221713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4" customFormat="1" x14ac:dyDescent="0.25">
      <c r="A10" s="57" t="s">
        <v>102</v>
      </c>
      <c r="B10" s="36">
        <v>255</v>
      </c>
      <c r="C10" s="37">
        <v>90.647276486443587</v>
      </c>
      <c r="D10" s="36">
        <v>1026146.4705882353</v>
      </c>
      <c r="E10" s="37">
        <v>10810.187702435445</v>
      </c>
      <c r="F10" s="36"/>
      <c r="G10" s="37"/>
      <c r="H10" s="36"/>
      <c r="I10" s="37"/>
      <c r="J10" s="36">
        <v>255</v>
      </c>
      <c r="K10" s="37">
        <v>90.647276486443587</v>
      </c>
      <c r="L10" s="36">
        <v>1026146.4705882353</v>
      </c>
      <c r="M10" s="37">
        <v>10810.187702435445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s="4" customFormat="1" x14ac:dyDescent="0.25">
      <c r="A11" s="73" t="s">
        <v>155</v>
      </c>
      <c r="B11" s="71">
        <v>6</v>
      </c>
      <c r="C11" s="74">
        <v>92.949891752217312</v>
      </c>
      <c r="D11" s="71">
        <v>712500</v>
      </c>
      <c r="E11" s="74">
        <v>7587.0422456565784</v>
      </c>
      <c r="F11" s="71"/>
      <c r="G11" s="74"/>
      <c r="H11" s="71"/>
      <c r="I11" s="74"/>
      <c r="J11" s="71">
        <v>6</v>
      </c>
      <c r="K11" s="74">
        <v>92.949891752217312</v>
      </c>
      <c r="L11" s="71">
        <v>712500</v>
      </c>
      <c r="M11" s="74">
        <v>7587.0422456565784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s="4" customFormat="1" x14ac:dyDescent="0.25">
      <c r="A12" s="73" t="s">
        <v>133</v>
      </c>
      <c r="B12" s="71">
        <v>50</v>
      </c>
      <c r="C12" s="74">
        <v>73.828879055242055</v>
      </c>
      <c r="D12" s="71">
        <v>591620</v>
      </c>
      <c r="E12" s="74">
        <v>8105.6872308193742</v>
      </c>
      <c r="F12" s="71"/>
      <c r="G12" s="74"/>
      <c r="H12" s="71"/>
      <c r="I12" s="74"/>
      <c r="J12" s="71">
        <v>50</v>
      </c>
      <c r="K12" s="74">
        <v>73.828879055242055</v>
      </c>
      <c r="L12" s="71">
        <v>591620</v>
      </c>
      <c r="M12" s="74">
        <v>8105.6872308193742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s="4" customFormat="1" x14ac:dyDescent="0.25">
      <c r="A13" s="73" t="s">
        <v>122</v>
      </c>
      <c r="B13" s="71">
        <v>141</v>
      </c>
      <c r="C13" s="74">
        <v>98.982804376717183</v>
      </c>
      <c r="D13" s="71">
        <v>1308264.8936170214</v>
      </c>
      <c r="E13" s="74">
        <v>12890.658787197512</v>
      </c>
      <c r="F13" s="71"/>
      <c r="G13" s="74"/>
      <c r="H13" s="71"/>
      <c r="I13" s="74"/>
      <c r="J13" s="71">
        <v>141</v>
      </c>
      <c r="K13" s="74">
        <v>98.982804376717198</v>
      </c>
      <c r="L13" s="71">
        <v>1308264.8936170214</v>
      </c>
      <c r="M13" s="74">
        <v>12890.658787197512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s="4" customFormat="1" x14ac:dyDescent="0.25">
      <c r="A14" s="73" t="s">
        <v>103</v>
      </c>
      <c r="B14" s="71">
        <v>42</v>
      </c>
      <c r="C14" s="74">
        <v>86.65913463620555</v>
      </c>
      <c r="D14" s="71">
        <v>805857.14285714284</v>
      </c>
      <c r="E14" s="74">
        <v>8786.944210099271</v>
      </c>
      <c r="F14" s="71"/>
      <c r="G14" s="74"/>
      <c r="H14" s="71"/>
      <c r="I14" s="74"/>
      <c r="J14" s="71">
        <v>42</v>
      </c>
      <c r="K14" s="74">
        <v>86.65913463620555</v>
      </c>
      <c r="L14" s="71">
        <v>805857.14285714284</v>
      </c>
      <c r="M14" s="74">
        <v>8786.944210099271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s="4" customFormat="1" x14ac:dyDescent="0.25">
      <c r="A15" s="73" t="s">
        <v>121</v>
      </c>
      <c r="B15" s="71"/>
      <c r="C15" s="74"/>
      <c r="D15" s="71"/>
      <c r="E15" s="74"/>
      <c r="F15" s="71"/>
      <c r="G15" s="74"/>
      <c r="H15" s="71"/>
      <c r="I15" s="74"/>
      <c r="J15" s="71"/>
      <c r="K15" s="74"/>
      <c r="L15" s="71"/>
      <c r="M15" s="74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s="4" customFormat="1" x14ac:dyDescent="0.25">
      <c r="A16" s="73" t="s">
        <v>161</v>
      </c>
      <c r="B16" s="71">
        <v>16</v>
      </c>
      <c r="C16" s="74">
        <v>79.353320558122263</v>
      </c>
      <c r="D16" s="71">
        <v>593750</v>
      </c>
      <c r="E16" s="74">
        <v>7447.2939554446311</v>
      </c>
      <c r="F16" s="71"/>
      <c r="G16" s="74"/>
      <c r="H16" s="71"/>
      <c r="I16" s="74"/>
      <c r="J16" s="71">
        <v>16</v>
      </c>
      <c r="K16" s="74">
        <v>79.353320558122263</v>
      </c>
      <c r="L16" s="71">
        <v>593750</v>
      </c>
      <c r="M16" s="74">
        <v>7447.2939554446311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4" customFormat="1" x14ac:dyDescent="0.25">
      <c r="A17" s="57" t="s">
        <v>100</v>
      </c>
      <c r="B17" s="36">
        <v>88</v>
      </c>
      <c r="C17" s="37">
        <v>86.244097396053348</v>
      </c>
      <c r="D17" s="36">
        <v>483476.13636363635</v>
      </c>
      <c r="E17" s="37">
        <v>5897.0914114721663</v>
      </c>
      <c r="F17" s="36">
        <v>10</v>
      </c>
      <c r="G17" s="37">
        <v>191.5489417699545</v>
      </c>
      <c r="H17" s="36">
        <v>830000</v>
      </c>
      <c r="I17" s="37">
        <v>4314.7822675609041</v>
      </c>
      <c r="J17" s="36">
        <v>78</v>
      </c>
      <c r="K17" s="37">
        <v>72.743476322476269</v>
      </c>
      <c r="L17" s="36">
        <v>439050</v>
      </c>
      <c r="M17" s="37">
        <v>6099.9515581274554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4" customFormat="1" x14ac:dyDescent="0.25">
      <c r="A18" s="73" t="s">
        <v>162</v>
      </c>
      <c r="B18" s="71"/>
      <c r="C18" s="74"/>
      <c r="D18" s="71"/>
      <c r="E18" s="74"/>
      <c r="F18" s="71"/>
      <c r="G18" s="74"/>
      <c r="H18" s="71"/>
      <c r="I18" s="74"/>
      <c r="J18" s="71"/>
      <c r="K18" s="74"/>
      <c r="L18" s="71"/>
      <c r="M18" s="74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4" customFormat="1" x14ac:dyDescent="0.25">
      <c r="A19" s="73" t="s">
        <v>163</v>
      </c>
      <c r="B19" s="71"/>
      <c r="C19" s="74"/>
      <c r="D19" s="71"/>
      <c r="E19" s="74"/>
      <c r="F19" s="71"/>
      <c r="G19" s="74"/>
      <c r="H19" s="71"/>
      <c r="I19" s="74"/>
      <c r="J19" s="71"/>
      <c r="K19" s="74"/>
      <c r="L19" s="71"/>
      <c r="M19" s="74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4" customFormat="1" x14ac:dyDescent="0.25">
      <c r="A20" s="73" t="s">
        <v>101</v>
      </c>
      <c r="B20" s="71"/>
      <c r="C20" s="74"/>
      <c r="D20" s="71"/>
      <c r="E20" s="74"/>
      <c r="F20" s="71"/>
      <c r="G20" s="74"/>
      <c r="H20" s="71"/>
      <c r="I20" s="74"/>
      <c r="J20" s="71"/>
      <c r="K20" s="74"/>
      <c r="L20" s="71"/>
      <c r="M20" s="74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4" customFormat="1" x14ac:dyDescent="0.25">
      <c r="A21" s="73" t="s">
        <v>136</v>
      </c>
      <c r="B21" s="71">
        <v>12</v>
      </c>
      <c r="C21" s="74">
        <v>81.957499999999996</v>
      </c>
      <c r="D21" s="71">
        <v>501333.33333333331</v>
      </c>
      <c r="E21" s="74">
        <v>6161.1543073061912</v>
      </c>
      <c r="F21" s="71"/>
      <c r="G21" s="74"/>
      <c r="H21" s="71"/>
      <c r="I21" s="74"/>
      <c r="J21" s="71">
        <v>12</v>
      </c>
      <c r="K21" s="74">
        <v>81.957499999999996</v>
      </c>
      <c r="L21" s="71">
        <v>501333.33333333331</v>
      </c>
      <c r="M21" s="74">
        <v>6161.1543073061912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4" customFormat="1" x14ac:dyDescent="0.25">
      <c r="A22" s="73" t="s">
        <v>150</v>
      </c>
      <c r="B22" s="71">
        <v>12</v>
      </c>
      <c r="C22" s="74">
        <v>58.794292792792781</v>
      </c>
      <c r="D22" s="71">
        <v>400166.66666666669</v>
      </c>
      <c r="E22" s="74">
        <v>6846.5221019255141</v>
      </c>
      <c r="F22" s="71"/>
      <c r="G22" s="74"/>
      <c r="H22" s="71"/>
      <c r="I22" s="74"/>
      <c r="J22" s="71">
        <v>12</v>
      </c>
      <c r="K22" s="74">
        <v>58.794292792792781</v>
      </c>
      <c r="L22" s="71">
        <v>400166.66666666669</v>
      </c>
      <c r="M22" s="74">
        <v>6846.5221019255141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4" customFormat="1" x14ac:dyDescent="0.25">
      <c r="A23" s="73" t="s">
        <v>156</v>
      </c>
      <c r="B23" s="71">
        <v>5</v>
      </c>
      <c r="C23" s="74">
        <v>85.273927927927929</v>
      </c>
      <c r="D23" s="71">
        <v>452400</v>
      </c>
      <c r="E23" s="74">
        <v>5339.3251581359309</v>
      </c>
      <c r="F23" s="71"/>
      <c r="G23" s="74"/>
      <c r="H23" s="71"/>
      <c r="I23" s="74"/>
      <c r="J23" s="71">
        <v>5</v>
      </c>
      <c r="K23" s="74">
        <v>85.273927927927929</v>
      </c>
      <c r="L23" s="71">
        <v>452400</v>
      </c>
      <c r="M23" s="74">
        <v>5339.3251581359309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4" customFormat="1" x14ac:dyDescent="0.25">
      <c r="A24" s="73" t="s">
        <v>147</v>
      </c>
      <c r="B24" s="71">
        <v>41</v>
      </c>
      <c r="C24" s="74">
        <v>102.38047360242794</v>
      </c>
      <c r="D24" s="71">
        <v>523012.19512195123</v>
      </c>
      <c r="E24" s="74">
        <v>5429.8479589044564</v>
      </c>
      <c r="F24" s="71">
        <v>10</v>
      </c>
      <c r="G24" s="74">
        <v>191.5489417699545</v>
      </c>
      <c r="H24" s="71">
        <v>830000</v>
      </c>
      <c r="I24" s="74">
        <v>4314.7822675609041</v>
      </c>
      <c r="J24" s="71">
        <v>31</v>
      </c>
      <c r="K24" s="74">
        <v>73.616451612903234</v>
      </c>
      <c r="L24" s="71">
        <v>423983.87096774194</v>
      </c>
      <c r="M24" s="74">
        <v>5789.5465690152796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4" customFormat="1" x14ac:dyDescent="0.25">
      <c r="A25" s="73" t="s">
        <v>145</v>
      </c>
      <c r="B25" s="71">
        <v>18</v>
      </c>
      <c r="C25" s="74">
        <v>70.916111111111093</v>
      </c>
      <c r="D25" s="71">
        <v>445688.88888888888</v>
      </c>
      <c r="E25" s="74">
        <v>6307.3075107226514</v>
      </c>
      <c r="F25" s="71"/>
      <c r="G25" s="74"/>
      <c r="H25" s="71"/>
      <c r="I25" s="74"/>
      <c r="J25" s="71">
        <v>18</v>
      </c>
      <c r="K25" s="74">
        <v>70.916111111111093</v>
      </c>
      <c r="L25" s="71">
        <v>445688.88888888888</v>
      </c>
      <c r="M25" s="74">
        <v>6307.3075107226514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4" customFormat="1" x14ac:dyDescent="0.25">
      <c r="A26" s="57" t="s">
        <v>107</v>
      </c>
      <c r="B26" s="36">
        <v>18</v>
      </c>
      <c r="C26" s="37">
        <v>105.5897673468224</v>
      </c>
      <c r="D26" s="36">
        <v>780277.77777777775</v>
      </c>
      <c r="E26" s="37">
        <v>7483.3508690203353</v>
      </c>
      <c r="F26" s="36"/>
      <c r="G26" s="37"/>
      <c r="H26" s="36"/>
      <c r="I26" s="37"/>
      <c r="J26" s="36">
        <v>18</v>
      </c>
      <c r="K26" s="37">
        <v>105.5897673468224</v>
      </c>
      <c r="L26" s="36">
        <v>780277.77777777775</v>
      </c>
      <c r="M26" s="37">
        <v>7483.3508690203353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4" customFormat="1" x14ac:dyDescent="0.25">
      <c r="A27" s="73" t="s">
        <v>108</v>
      </c>
      <c r="B27" s="71">
        <v>14</v>
      </c>
      <c r="C27" s="74">
        <v>93.590415160200223</v>
      </c>
      <c r="D27" s="71">
        <v>758000</v>
      </c>
      <c r="E27" s="74">
        <v>7957.2798151476354</v>
      </c>
      <c r="F27" s="71"/>
      <c r="G27" s="74"/>
      <c r="H27" s="71"/>
      <c r="I27" s="74"/>
      <c r="J27" s="71">
        <v>14</v>
      </c>
      <c r="K27" s="74">
        <v>93.590415160200223</v>
      </c>
      <c r="L27" s="71">
        <v>758000</v>
      </c>
      <c r="M27" s="74">
        <v>7957.2798151476354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4" customFormat="1" x14ac:dyDescent="0.25">
      <c r="A28" s="73" t="s">
        <v>157</v>
      </c>
      <c r="B28" s="71">
        <v>4</v>
      </c>
      <c r="C28" s="74">
        <v>147.58749999999998</v>
      </c>
      <c r="D28" s="71">
        <v>858250</v>
      </c>
      <c r="E28" s="74">
        <v>5824.5995575747875</v>
      </c>
      <c r="F28" s="71"/>
      <c r="G28" s="74"/>
      <c r="H28" s="71"/>
      <c r="I28" s="74"/>
      <c r="J28" s="71">
        <v>4</v>
      </c>
      <c r="K28" s="74">
        <v>147.58749999999998</v>
      </c>
      <c r="L28" s="71">
        <v>858250</v>
      </c>
      <c r="M28" s="74">
        <v>5824.5995575747875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4" customFormat="1" ht="15" customHeight="1" x14ac:dyDescent="0.25">
      <c r="A29" s="73" t="s">
        <v>128</v>
      </c>
      <c r="B29" s="71"/>
      <c r="C29" s="74"/>
      <c r="D29" s="71"/>
      <c r="E29" s="74"/>
      <c r="F29" s="71"/>
      <c r="G29" s="74"/>
      <c r="H29" s="71"/>
      <c r="I29" s="74"/>
      <c r="J29" s="71"/>
      <c r="K29" s="74"/>
      <c r="L29" s="71"/>
      <c r="M29" s="74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4" customFormat="1" x14ac:dyDescent="0.25">
      <c r="A30" s="57" t="s">
        <v>109</v>
      </c>
      <c r="B30" s="36">
        <v>82</v>
      </c>
      <c r="C30" s="37">
        <v>110.17101257181177</v>
      </c>
      <c r="D30" s="36">
        <v>1190886.5853658537</v>
      </c>
      <c r="E30" s="37">
        <v>10770.697297183417</v>
      </c>
      <c r="F30" s="36"/>
      <c r="G30" s="37"/>
      <c r="H30" s="36"/>
      <c r="I30" s="37"/>
      <c r="J30" s="36">
        <v>82</v>
      </c>
      <c r="K30" s="37">
        <v>110.17101257181177</v>
      </c>
      <c r="L30" s="36">
        <v>1190886.5853658537</v>
      </c>
      <c r="M30" s="37">
        <v>10770.697297183417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4" customFormat="1" x14ac:dyDescent="0.25">
      <c r="A31" s="73" t="s">
        <v>164</v>
      </c>
      <c r="B31" s="71">
        <v>2</v>
      </c>
      <c r="C31" s="74">
        <v>231.68</v>
      </c>
      <c r="D31" s="71">
        <v>1550000</v>
      </c>
      <c r="E31" s="74">
        <v>6688.3488011321879</v>
      </c>
      <c r="F31" s="71"/>
      <c r="G31" s="74"/>
      <c r="H31" s="71"/>
      <c r="I31" s="74"/>
      <c r="J31" s="71">
        <v>2</v>
      </c>
      <c r="K31" s="74">
        <v>231.68</v>
      </c>
      <c r="L31" s="71">
        <v>1550000</v>
      </c>
      <c r="M31" s="74">
        <v>6688.3488011321879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4" customFormat="1" x14ac:dyDescent="0.25">
      <c r="A32" s="73" t="s">
        <v>153</v>
      </c>
      <c r="B32" s="71">
        <v>37</v>
      </c>
      <c r="C32" s="74">
        <v>121.08671033557945</v>
      </c>
      <c r="D32" s="71">
        <v>1487094.5945945946</v>
      </c>
      <c r="E32" s="74">
        <v>12305.456804554931</v>
      </c>
      <c r="F32" s="71"/>
      <c r="G32" s="74"/>
      <c r="H32" s="71"/>
      <c r="I32" s="74"/>
      <c r="J32" s="71">
        <v>37</v>
      </c>
      <c r="K32" s="74">
        <v>121.08671033557945</v>
      </c>
      <c r="L32" s="71">
        <v>1487094.5945945946</v>
      </c>
      <c r="M32" s="74">
        <v>12305.456804554931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4" customFormat="1" x14ac:dyDescent="0.25">
      <c r="A33" s="73" t="s">
        <v>165</v>
      </c>
      <c r="B33" s="71"/>
      <c r="C33" s="74"/>
      <c r="D33" s="71"/>
      <c r="E33" s="74"/>
      <c r="F33" s="71"/>
      <c r="G33" s="74"/>
      <c r="H33" s="71"/>
      <c r="I33" s="74"/>
      <c r="J33" s="71"/>
      <c r="K33" s="74"/>
      <c r="L33" s="71"/>
      <c r="M33" s="74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4" customFormat="1" x14ac:dyDescent="0.25">
      <c r="A34" s="73" t="s">
        <v>149</v>
      </c>
      <c r="B34" s="71">
        <v>13</v>
      </c>
      <c r="C34" s="74">
        <v>130.59782680554878</v>
      </c>
      <c r="D34" s="71">
        <v>1283461.5384615385</v>
      </c>
      <c r="E34" s="74">
        <v>9741.8469140908019</v>
      </c>
      <c r="F34" s="71"/>
      <c r="G34" s="74"/>
      <c r="H34" s="71"/>
      <c r="I34" s="74"/>
      <c r="J34" s="71">
        <v>13</v>
      </c>
      <c r="K34" s="74">
        <v>130.59782680554878</v>
      </c>
      <c r="L34" s="71">
        <v>1283461.5384615385</v>
      </c>
      <c r="M34" s="74">
        <v>9741.8469140908019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4" customFormat="1" x14ac:dyDescent="0.25">
      <c r="A35" s="73" t="s">
        <v>135</v>
      </c>
      <c r="B35" s="71">
        <v>11</v>
      </c>
      <c r="C35" s="74">
        <v>94.685727272727277</v>
      </c>
      <c r="D35" s="71">
        <v>878727.27272727271</v>
      </c>
      <c r="E35" s="74">
        <v>9077.0925711207874</v>
      </c>
      <c r="F35" s="71"/>
      <c r="G35" s="74"/>
      <c r="H35" s="71"/>
      <c r="I35" s="74"/>
      <c r="J35" s="71">
        <v>11</v>
      </c>
      <c r="K35" s="74">
        <v>94.685727272727277</v>
      </c>
      <c r="L35" s="71">
        <v>878727.27272727271</v>
      </c>
      <c r="M35" s="74">
        <v>9077.0925711207874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4" customFormat="1" x14ac:dyDescent="0.25">
      <c r="A36" s="73" t="s">
        <v>110</v>
      </c>
      <c r="B36" s="71">
        <v>19</v>
      </c>
      <c r="C36" s="74">
        <v>71.112631578947372</v>
      </c>
      <c r="D36" s="71">
        <v>693642.10526315786</v>
      </c>
      <c r="E36" s="74">
        <v>9896.134254354416</v>
      </c>
      <c r="F36" s="71"/>
      <c r="G36" s="74"/>
      <c r="H36" s="71"/>
      <c r="I36" s="74"/>
      <c r="J36" s="71">
        <v>19</v>
      </c>
      <c r="K36" s="74">
        <v>71.112631578947372</v>
      </c>
      <c r="L36" s="71">
        <v>693642.10526315786</v>
      </c>
      <c r="M36" s="74">
        <v>9896.134254354416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4" customFormat="1" x14ac:dyDescent="0.25">
      <c r="A37" s="57" t="s">
        <v>113</v>
      </c>
      <c r="B37" s="36">
        <v>125</v>
      </c>
      <c r="C37" s="37">
        <v>71.401416439125356</v>
      </c>
      <c r="D37" s="36">
        <v>497558.62400000001</v>
      </c>
      <c r="E37" s="37">
        <v>7040.6462099933324</v>
      </c>
      <c r="F37" s="36"/>
      <c r="G37" s="37"/>
      <c r="H37" s="36"/>
      <c r="I37" s="37"/>
      <c r="J37" s="36">
        <v>125</v>
      </c>
      <c r="K37" s="37">
        <v>71.401416439125356</v>
      </c>
      <c r="L37" s="36">
        <v>497558.62400000001</v>
      </c>
      <c r="M37" s="37">
        <v>7040.6462099933324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4" customFormat="1" x14ac:dyDescent="0.25">
      <c r="A38" s="73" t="s">
        <v>154</v>
      </c>
      <c r="B38" s="71">
        <v>18</v>
      </c>
      <c r="C38" s="74">
        <v>79.886141141141138</v>
      </c>
      <c r="D38" s="71">
        <v>490407.11111111112</v>
      </c>
      <c r="E38" s="74">
        <v>6222.8995084871913</v>
      </c>
      <c r="F38" s="71"/>
      <c r="G38" s="74"/>
      <c r="H38" s="71"/>
      <c r="I38" s="74"/>
      <c r="J38" s="71">
        <v>18</v>
      </c>
      <c r="K38" s="74">
        <v>79.886141141141138</v>
      </c>
      <c r="L38" s="71">
        <v>490407.11111111112</v>
      </c>
      <c r="M38" s="74">
        <v>6222.8995084871913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4" customFormat="1" x14ac:dyDescent="0.25">
      <c r="A39" s="73" t="s">
        <v>115</v>
      </c>
      <c r="B39" s="71"/>
      <c r="C39" s="74"/>
      <c r="D39" s="71"/>
      <c r="E39" s="74"/>
      <c r="F39" s="71"/>
      <c r="G39" s="74"/>
      <c r="H39" s="71"/>
      <c r="I39" s="74"/>
      <c r="J39" s="71"/>
      <c r="K39" s="74"/>
      <c r="L39" s="71"/>
      <c r="M39" s="74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4" customFormat="1" x14ac:dyDescent="0.25">
      <c r="A40" s="73" t="s">
        <v>134</v>
      </c>
      <c r="B40" s="71">
        <v>48</v>
      </c>
      <c r="C40" s="74">
        <v>64.88104166666669</v>
      </c>
      <c r="D40" s="71">
        <v>459208.33333333331</v>
      </c>
      <c r="E40" s="74">
        <v>7114.3899625830518</v>
      </c>
      <c r="F40" s="71"/>
      <c r="G40" s="74"/>
      <c r="H40" s="71"/>
      <c r="I40" s="74"/>
      <c r="J40" s="71">
        <v>48</v>
      </c>
      <c r="K40" s="74">
        <v>64.88104166666669</v>
      </c>
      <c r="L40" s="71">
        <v>459208.33333333331</v>
      </c>
      <c r="M40" s="74">
        <v>7114.3899625830518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4" customFormat="1" x14ac:dyDescent="0.25">
      <c r="A41" s="73" t="s">
        <v>152</v>
      </c>
      <c r="B41" s="71">
        <v>23</v>
      </c>
      <c r="C41" s="74">
        <v>80.713478260869564</v>
      </c>
      <c r="D41" s="71">
        <v>630173.91304347827</v>
      </c>
      <c r="E41" s="74">
        <v>8052.8723057640282</v>
      </c>
      <c r="F41" s="71"/>
      <c r="G41" s="74"/>
      <c r="H41" s="71"/>
      <c r="I41" s="74"/>
      <c r="J41" s="71">
        <v>23</v>
      </c>
      <c r="K41" s="74">
        <v>80.713478260869564</v>
      </c>
      <c r="L41" s="71">
        <v>630173.91304347827</v>
      </c>
      <c r="M41" s="74">
        <v>8052.8723057640282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4" customFormat="1" x14ac:dyDescent="0.25">
      <c r="A42" s="73" t="s">
        <v>114</v>
      </c>
      <c r="B42" s="71">
        <v>36</v>
      </c>
      <c r="C42" s="74">
        <v>69.903514287503469</v>
      </c>
      <c r="D42" s="71">
        <v>467541.66666666669</v>
      </c>
      <c r="E42" s="74">
        <v>6704.4945516621701</v>
      </c>
      <c r="F42" s="71"/>
      <c r="G42" s="74"/>
      <c r="H42" s="71"/>
      <c r="I42" s="74"/>
      <c r="J42" s="71">
        <v>36</v>
      </c>
      <c r="K42" s="74">
        <v>69.903514287503469</v>
      </c>
      <c r="L42" s="71">
        <v>467541.66666666669</v>
      </c>
      <c r="M42" s="74">
        <v>6704.4945516621701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4" customFormat="1" x14ac:dyDescent="0.25">
      <c r="A43" s="57" t="s">
        <v>111</v>
      </c>
      <c r="B43" s="36">
        <v>219</v>
      </c>
      <c r="C43" s="37">
        <v>70.846726637057003</v>
      </c>
      <c r="D43" s="36">
        <v>435983.83561643836</v>
      </c>
      <c r="E43" s="37">
        <v>6215.3578230562962</v>
      </c>
      <c r="F43" s="36"/>
      <c r="G43" s="37"/>
      <c r="H43" s="36"/>
      <c r="I43" s="37"/>
      <c r="J43" s="36">
        <v>219</v>
      </c>
      <c r="K43" s="37">
        <v>70.846726637057003</v>
      </c>
      <c r="L43" s="36">
        <v>435983.83561643836</v>
      </c>
      <c r="M43" s="37">
        <v>6215.3578230562962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4" customFormat="1" x14ac:dyDescent="0.25">
      <c r="A44" s="73" t="s">
        <v>138</v>
      </c>
      <c r="B44" s="71">
        <v>11</v>
      </c>
      <c r="C44" s="74">
        <v>85.25</v>
      </c>
      <c r="D44" s="71">
        <v>478181.81818181818</v>
      </c>
      <c r="E44" s="74">
        <v>6149.7046141582214</v>
      </c>
      <c r="F44" s="71"/>
      <c r="G44" s="74"/>
      <c r="H44" s="71"/>
      <c r="I44" s="74"/>
      <c r="J44" s="71">
        <v>11</v>
      </c>
      <c r="K44" s="74">
        <v>85.25</v>
      </c>
      <c r="L44" s="71">
        <v>478181.81818181818</v>
      </c>
      <c r="M44" s="74">
        <v>6149.7046141582214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4" customFormat="1" x14ac:dyDescent="0.25">
      <c r="A45" s="73" t="s">
        <v>158</v>
      </c>
      <c r="B45" s="71">
        <v>12</v>
      </c>
      <c r="C45" s="74">
        <v>62.006396396396411</v>
      </c>
      <c r="D45" s="71">
        <v>348333.33333333331</v>
      </c>
      <c r="E45" s="74">
        <v>5950.0275775499622</v>
      </c>
      <c r="F45" s="71"/>
      <c r="G45" s="74"/>
      <c r="H45" s="71"/>
      <c r="I45" s="74"/>
      <c r="J45" s="71">
        <v>12</v>
      </c>
      <c r="K45" s="74">
        <v>62.006396396396411</v>
      </c>
      <c r="L45" s="71">
        <v>348333.33333333331</v>
      </c>
      <c r="M45" s="74">
        <v>5950.0275775499622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4" customFormat="1" x14ac:dyDescent="0.25">
      <c r="A46" s="73" t="s">
        <v>129</v>
      </c>
      <c r="B46" s="71">
        <v>74</v>
      </c>
      <c r="C46" s="74">
        <v>76.937027390340617</v>
      </c>
      <c r="D46" s="71">
        <v>458875.13513513515</v>
      </c>
      <c r="E46" s="74">
        <v>6072.7152970213965</v>
      </c>
      <c r="F46" s="71"/>
      <c r="G46" s="74"/>
      <c r="H46" s="71"/>
      <c r="I46" s="74"/>
      <c r="J46" s="71">
        <v>74</v>
      </c>
      <c r="K46" s="74">
        <v>76.937027390340617</v>
      </c>
      <c r="L46" s="71">
        <v>458875.13513513515</v>
      </c>
      <c r="M46" s="74">
        <v>6072.7152970213965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4" customFormat="1" x14ac:dyDescent="0.25">
      <c r="A47" s="73" t="s">
        <v>112</v>
      </c>
      <c r="B47" s="71">
        <v>53</v>
      </c>
      <c r="C47" s="74">
        <v>73.548685538552292</v>
      </c>
      <c r="D47" s="71">
        <v>546264.15094339626</v>
      </c>
      <c r="E47" s="74">
        <v>7451.0102969613454</v>
      </c>
      <c r="F47" s="71"/>
      <c r="G47" s="74"/>
      <c r="H47" s="71"/>
      <c r="I47" s="74"/>
      <c r="J47" s="71">
        <v>53</v>
      </c>
      <c r="K47" s="74">
        <v>73.548685538552292</v>
      </c>
      <c r="L47" s="71">
        <v>546264.15094339626</v>
      </c>
      <c r="M47" s="74">
        <v>7451.0102969613454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4" customFormat="1" x14ac:dyDescent="0.25">
      <c r="A48" s="73" t="s">
        <v>148</v>
      </c>
      <c r="B48" s="71">
        <v>17</v>
      </c>
      <c r="C48" s="74">
        <v>58.949411764705886</v>
      </c>
      <c r="D48" s="71">
        <v>268882.35294117645</v>
      </c>
      <c r="E48" s="74">
        <v>4601.3637319760819</v>
      </c>
      <c r="F48" s="71"/>
      <c r="G48" s="74"/>
      <c r="H48" s="71"/>
      <c r="I48" s="74"/>
      <c r="J48" s="71">
        <v>17</v>
      </c>
      <c r="K48" s="74">
        <v>58.949411764705886</v>
      </c>
      <c r="L48" s="71">
        <v>268882.35294117645</v>
      </c>
      <c r="M48" s="74">
        <v>4601.3637319760819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4" customFormat="1" x14ac:dyDescent="0.25">
      <c r="A49" s="73" t="s">
        <v>146</v>
      </c>
      <c r="B49" s="71">
        <v>18</v>
      </c>
      <c r="C49" s="74">
        <v>67.585331556907207</v>
      </c>
      <c r="D49" s="71">
        <v>355316.66666666669</v>
      </c>
      <c r="E49" s="74">
        <v>5408.186616252362</v>
      </c>
      <c r="F49" s="71"/>
      <c r="G49" s="74"/>
      <c r="H49" s="71"/>
      <c r="I49" s="74"/>
      <c r="J49" s="71">
        <v>18</v>
      </c>
      <c r="K49" s="74">
        <v>67.585331556907207</v>
      </c>
      <c r="L49" s="71">
        <v>355316.66666666669</v>
      </c>
      <c r="M49" s="74">
        <v>5408.186616252362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4" customFormat="1" x14ac:dyDescent="0.25">
      <c r="A50" s="73" t="s">
        <v>151</v>
      </c>
      <c r="B50" s="71">
        <v>10</v>
      </c>
      <c r="C50" s="74">
        <v>56.525004830593048</v>
      </c>
      <c r="D50" s="71">
        <v>302800</v>
      </c>
      <c r="E50" s="74">
        <v>5259.2052415106255</v>
      </c>
      <c r="F50" s="71"/>
      <c r="G50" s="74"/>
      <c r="H50" s="71"/>
      <c r="I50" s="74"/>
      <c r="J50" s="71">
        <v>10</v>
      </c>
      <c r="K50" s="74">
        <v>56.525004830593048</v>
      </c>
      <c r="L50" s="71">
        <v>302800</v>
      </c>
      <c r="M50" s="74">
        <v>5259.2052415106255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4" customFormat="1" x14ac:dyDescent="0.25">
      <c r="A51" s="73" t="s">
        <v>166</v>
      </c>
      <c r="B51" s="71"/>
      <c r="C51" s="74"/>
      <c r="D51" s="71"/>
      <c r="E51" s="74"/>
      <c r="F51" s="71"/>
      <c r="G51" s="74"/>
      <c r="H51" s="71"/>
      <c r="I51" s="74"/>
      <c r="J51" s="71"/>
      <c r="K51" s="74"/>
      <c r="L51" s="71"/>
      <c r="M51" s="74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4" customFormat="1" x14ac:dyDescent="0.25">
      <c r="A52" s="73" t="s">
        <v>167</v>
      </c>
      <c r="B52" s="71"/>
      <c r="C52" s="74"/>
      <c r="D52" s="71"/>
      <c r="E52" s="74"/>
      <c r="F52" s="71"/>
      <c r="G52" s="74"/>
      <c r="H52" s="71"/>
      <c r="I52" s="74"/>
      <c r="J52" s="71"/>
      <c r="K52" s="74"/>
      <c r="L52" s="71"/>
      <c r="M52" s="74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4" customFormat="1" x14ac:dyDescent="0.25">
      <c r="A53" s="73" t="s">
        <v>159</v>
      </c>
      <c r="B53" s="71"/>
      <c r="C53" s="74"/>
      <c r="D53" s="71"/>
      <c r="E53" s="74"/>
      <c r="F53" s="71"/>
      <c r="G53" s="74"/>
      <c r="H53" s="71"/>
      <c r="I53" s="74"/>
      <c r="J53" s="71"/>
      <c r="K53" s="74"/>
      <c r="L53" s="71"/>
      <c r="M53" s="74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4" customFormat="1" x14ac:dyDescent="0.25">
      <c r="A54" s="73" t="s">
        <v>127</v>
      </c>
      <c r="B54" s="71">
        <v>14</v>
      </c>
      <c r="C54" s="74">
        <v>61.609285714285718</v>
      </c>
      <c r="D54" s="71">
        <v>386857.14285714284</v>
      </c>
      <c r="E54" s="74">
        <v>6288.6880391364193</v>
      </c>
      <c r="F54" s="71"/>
      <c r="G54" s="74"/>
      <c r="H54" s="71"/>
      <c r="I54" s="74"/>
      <c r="J54" s="71">
        <v>14</v>
      </c>
      <c r="K54" s="74">
        <v>61.609285714285718</v>
      </c>
      <c r="L54" s="71">
        <v>386857.14285714284</v>
      </c>
      <c r="M54" s="74">
        <v>6288.6880391364193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4" customFormat="1" x14ac:dyDescent="0.25">
      <c r="A55" s="57" t="s">
        <v>130</v>
      </c>
      <c r="B55" s="36">
        <v>48</v>
      </c>
      <c r="C55" s="37">
        <v>65.084762847873591</v>
      </c>
      <c r="D55" s="36">
        <v>330602.08333333331</v>
      </c>
      <c r="E55" s="37">
        <v>5082.3367394765673</v>
      </c>
      <c r="F55" s="36"/>
      <c r="G55" s="37"/>
      <c r="H55" s="36"/>
      <c r="I55" s="37"/>
      <c r="J55" s="36">
        <v>48</v>
      </c>
      <c r="K55" s="37">
        <v>65.084762847873591</v>
      </c>
      <c r="L55" s="36">
        <v>330602.08333333331</v>
      </c>
      <c r="M55" s="37">
        <v>5082.3367394765673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4" customFormat="1" x14ac:dyDescent="0.25">
      <c r="A56" s="73" t="s">
        <v>144</v>
      </c>
      <c r="B56" s="71">
        <v>11</v>
      </c>
      <c r="C56" s="74">
        <v>89.005737881630338</v>
      </c>
      <c r="D56" s="71">
        <v>505150</v>
      </c>
      <c r="E56" s="74">
        <v>5731.7788502028443</v>
      </c>
      <c r="F56" s="71"/>
      <c r="G56" s="74"/>
      <c r="H56" s="71"/>
      <c r="I56" s="74"/>
      <c r="J56" s="71">
        <v>11</v>
      </c>
      <c r="K56" s="74">
        <v>89.005737881630338</v>
      </c>
      <c r="L56" s="71">
        <v>505150</v>
      </c>
      <c r="M56" s="74">
        <v>5731.7788502028443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4" customFormat="1" x14ac:dyDescent="0.25">
      <c r="A57" s="73" t="s">
        <v>139</v>
      </c>
      <c r="B57" s="71">
        <v>20</v>
      </c>
      <c r="C57" s="74">
        <v>60.92327499999999</v>
      </c>
      <c r="D57" s="71">
        <v>298912.5</v>
      </c>
      <c r="E57" s="74">
        <v>5002.9672585693634</v>
      </c>
      <c r="F57" s="71"/>
      <c r="G57" s="74"/>
      <c r="H57" s="71"/>
      <c r="I57" s="74"/>
      <c r="J57" s="71">
        <v>20</v>
      </c>
      <c r="K57" s="74">
        <v>60.92327499999999</v>
      </c>
      <c r="L57" s="71">
        <v>298912.5</v>
      </c>
      <c r="M57" s="74">
        <v>5002.9672585693634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4" customFormat="1" x14ac:dyDescent="0.25">
      <c r="A58" s="73" t="s">
        <v>160</v>
      </c>
      <c r="B58" s="71">
        <v>7</v>
      </c>
      <c r="C58" s="74">
        <v>47.091428571428573</v>
      </c>
      <c r="D58" s="71">
        <v>235714.28571428571</v>
      </c>
      <c r="E58" s="74">
        <v>5098.883410673915</v>
      </c>
      <c r="F58" s="71"/>
      <c r="G58" s="74"/>
      <c r="H58" s="71"/>
      <c r="I58" s="74"/>
      <c r="J58" s="71">
        <v>7</v>
      </c>
      <c r="K58" s="74">
        <v>47.091428571428573</v>
      </c>
      <c r="L58" s="71">
        <v>235714.28571428571</v>
      </c>
      <c r="M58" s="74">
        <v>5098.883410673915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4" customFormat="1" x14ac:dyDescent="0.25">
      <c r="A59" s="73" t="s">
        <v>168</v>
      </c>
      <c r="B59" s="71"/>
      <c r="C59" s="74"/>
      <c r="D59" s="71"/>
      <c r="E59" s="74"/>
      <c r="F59" s="71"/>
      <c r="G59" s="74"/>
      <c r="H59" s="71"/>
      <c r="I59" s="74"/>
      <c r="J59" s="71"/>
      <c r="K59" s="74"/>
      <c r="L59" s="71"/>
      <c r="M59" s="74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4" customFormat="1" x14ac:dyDescent="0.25">
      <c r="A60" s="73" t="s">
        <v>169</v>
      </c>
      <c r="B60" s="71"/>
      <c r="C60" s="74"/>
      <c r="D60" s="71"/>
      <c r="E60" s="74"/>
      <c r="F60" s="71"/>
      <c r="G60" s="74"/>
      <c r="H60" s="71"/>
      <c r="I60" s="74"/>
      <c r="J60" s="71"/>
      <c r="K60" s="74"/>
      <c r="L60" s="71"/>
      <c r="M60" s="74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4" customFormat="1" x14ac:dyDescent="0.25">
      <c r="A61" s="73" t="s">
        <v>170</v>
      </c>
      <c r="B61" s="71"/>
      <c r="C61" s="74"/>
      <c r="D61" s="71"/>
      <c r="E61" s="74"/>
      <c r="F61" s="71"/>
      <c r="G61" s="74"/>
      <c r="H61" s="71"/>
      <c r="I61" s="74"/>
      <c r="J61" s="71"/>
      <c r="K61" s="74"/>
      <c r="L61" s="71"/>
      <c r="M61" s="74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4" customFormat="1" x14ac:dyDescent="0.25">
      <c r="A62" s="73" t="s">
        <v>171</v>
      </c>
      <c r="B62" s="71"/>
      <c r="C62" s="74"/>
      <c r="D62" s="71"/>
      <c r="E62" s="74"/>
      <c r="F62" s="71"/>
      <c r="G62" s="74"/>
      <c r="H62" s="71"/>
      <c r="I62" s="74"/>
      <c r="J62" s="71"/>
      <c r="K62" s="74"/>
      <c r="L62" s="71"/>
      <c r="M62" s="74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4" customFormat="1" ht="15" customHeight="1" x14ac:dyDescent="0.25">
      <c r="A63" s="73" t="s">
        <v>172</v>
      </c>
      <c r="B63" s="71">
        <v>4</v>
      </c>
      <c r="C63" s="74">
        <v>58.25</v>
      </c>
      <c r="D63" s="71">
        <v>267500</v>
      </c>
      <c r="E63" s="74">
        <v>4634.840145940263</v>
      </c>
      <c r="F63" s="71"/>
      <c r="G63" s="74"/>
      <c r="H63" s="71"/>
      <c r="I63" s="74"/>
      <c r="J63" s="71">
        <v>4</v>
      </c>
      <c r="K63" s="74">
        <v>58.25</v>
      </c>
      <c r="L63" s="71">
        <v>267500</v>
      </c>
      <c r="M63" s="74">
        <v>4634.840145940263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x14ac:dyDescent="0.25">
      <c r="A64" s="73" t="s">
        <v>131</v>
      </c>
      <c r="B64" s="71">
        <v>6</v>
      </c>
      <c r="C64" s="74">
        <v>60.65</v>
      </c>
      <c r="D64" s="71">
        <v>269000</v>
      </c>
      <c r="E64" s="74">
        <v>4435.2844187963719</v>
      </c>
      <c r="F64" s="71"/>
      <c r="G64" s="74"/>
      <c r="H64" s="71"/>
      <c r="I64" s="74"/>
      <c r="J64" s="71">
        <v>6</v>
      </c>
      <c r="K64" s="74">
        <v>60.65</v>
      </c>
      <c r="L64" s="71">
        <v>269000</v>
      </c>
      <c r="M64" s="74">
        <v>4435.2844187963719</v>
      </c>
    </row>
    <row r="65" spans="1:13" x14ac:dyDescent="0.25">
      <c r="A65" s="73" t="s">
        <v>173</v>
      </c>
      <c r="B65" s="71"/>
      <c r="C65" s="74"/>
      <c r="D65" s="71"/>
      <c r="E65" s="74"/>
      <c r="F65" s="71"/>
      <c r="G65" s="74"/>
      <c r="H65" s="71"/>
      <c r="I65" s="74"/>
      <c r="J65" s="71"/>
      <c r="K65" s="74"/>
      <c r="L65" s="71"/>
      <c r="M65" s="74"/>
    </row>
    <row r="66" spans="1:13" x14ac:dyDescent="0.25">
      <c r="A66" s="73" t="s">
        <v>174</v>
      </c>
      <c r="B66" s="71"/>
      <c r="C66" s="74"/>
      <c r="D66" s="71"/>
      <c r="E66" s="74"/>
      <c r="F66" s="71"/>
      <c r="G66" s="74"/>
      <c r="H66" s="71"/>
      <c r="I66" s="74"/>
      <c r="J66" s="71"/>
      <c r="K66" s="74"/>
      <c r="L66" s="71"/>
      <c r="M66" s="74"/>
    </row>
    <row r="67" spans="1:13" x14ac:dyDescent="0.25">
      <c r="A67" s="73" t="s">
        <v>175</v>
      </c>
      <c r="B67" s="71"/>
      <c r="C67" s="74"/>
      <c r="D67" s="71"/>
      <c r="E67" s="74"/>
      <c r="F67" s="71"/>
      <c r="G67" s="74"/>
      <c r="H67" s="71"/>
      <c r="I67" s="74"/>
      <c r="J67" s="71"/>
      <c r="K67" s="74"/>
      <c r="L67" s="71"/>
      <c r="M67" s="74"/>
    </row>
    <row r="68" spans="1:13" x14ac:dyDescent="0.25">
      <c r="A68" s="73" t="s">
        <v>176</v>
      </c>
      <c r="B68" s="71"/>
      <c r="C68" s="74"/>
      <c r="D68" s="71"/>
      <c r="E68" s="74"/>
      <c r="F68" s="71"/>
      <c r="G68" s="74"/>
      <c r="H68" s="71"/>
      <c r="I68" s="74"/>
      <c r="J68" s="71"/>
      <c r="K68" s="74"/>
      <c r="L68" s="71"/>
      <c r="M68" s="74"/>
    </row>
    <row r="69" spans="1:13" x14ac:dyDescent="0.25">
      <c r="A69" s="57" t="s">
        <v>104</v>
      </c>
      <c r="B69" s="36">
        <v>220</v>
      </c>
      <c r="C69" s="37">
        <v>72.582201129867954</v>
      </c>
      <c r="D69" s="36">
        <v>380904.92272727273</v>
      </c>
      <c r="E69" s="37">
        <v>5257.6804757656782</v>
      </c>
      <c r="F69" s="36"/>
      <c r="G69" s="37"/>
      <c r="H69" s="36"/>
      <c r="I69" s="37"/>
      <c r="J69" s="36">
        <v>220</v>
      </c>
      <c r="K69" s="37">
        <v>72.582201129867954</v>
      </c>
      <c r="L69" s="36">
        <v>380904.92272727273</v>
      </c>
      <c r="M69" s="37">
        <v>5257.6804757656782</v>
      </c>
    </row>
    <row r="70" spans="1:13" x14ac:dyDescent="0.25">
      <c r="A70" s="73" t="s">
        <v>177</v>
      </c>
      <c r="B70" s="71">
        <v>28</v>
      </c>
      <c r="C70" s="74">
        <v>56.887473346570381</v>
      </c>
      <c r="D70" s="71">
        <v>213477.82142857142</v>
      </c>
      <c r="E70" s="74">
        <v>3837.1885828055865</v>
      </c>
      <c r="F70" s="71"/>
      <c r="G70" s="74"/>
      <c r="H70" s="71"/>
      <c r="I70" s="74"/>
      <c r="J70" s="71">
        <v>28</v>
      </c>
      <c r="K70" s="74">
        <v>56.887473346570381</v>
      </c>
      <c r="L70" s="71">
        <v>213477.82142857142</v>
      </c>
      <c r="M70" s="74">
        <v>3837.1885828055865</v>
      </c>
    </row>
    <row r="71" spans="1:13" x14ac:dyDescent="0.25">
      <c r="A71" s="73" t="s">
        <v>178</v>
      </c>
      <c r="B71" s="71"/>
      <c r="C71" s="74"/>
      <c r="D71" s="71"/>
      <c r="E71" s="74"/>
      <c r="F71" s="71"/>
      <c r="G71" s="74"/>
      <c r="H71" s="71"/>
      <c r="I71" s="74"/>
      <c r="J71" s="71"/>
      <c r="K71" s="74"/>
      <c r="L71" s="71"/>
      <c r="M71" s="74"/>
    </row>
    <row r="72" spans="1:13" x14ac:dyDescent="0.25">
      <c r="A72" s="73" t="s">
        <v>179</v>
      </c>
      <c r="B72" s="71"/>
      <c r="C72" s="74"/>
      <c r="D72" s="71"/>
      <c r="E72" s="74"/>
      <c r="F72" s="71"/>
      <c r="G72" s="74"/>
      <c r="H72" s="71"/>
      <c r="I72" s="74"/>
      <c r="J72" s="71"/>
      <c r="K72" s="74"/>
      <c r="L72" s="71"/>
      <c r="M72" s="74"/>
    </row>
    <row r="73" spans="1:13" x14ac:dyDescent="0.25">
      <c r="A73" s="73" t="s">
        <v>105</v>
      </c>
      <c r="B73" s="71">
        <v>90</v>
      </c>
      <c r="C73" s="74">
        <v>71.384905178268824</v>
      </c>
      <c r="D73" s="71">
        <v>362822.91111111111</v>
      </c>
      <c r="E73" s="74">
        <v>5166.4522986732036</v>
      </c>
      <c r="F73" s="71"/>
      <c r="G73" s="74"/>
      <c r="H73" s="71"/>
      <c r="I73" s="74"/>
      <c r="J73" s="71">
        <v>90</v>
      </c>
      <c r="K73" s="74">
        <v>71.384905178268824</v>
      </c>
      <c r="L73" s="71">
        <v>362822.91111111111</v>
      </c>
      <c r="M73" s="74">
        <v>5166.4522986732036</v>
      </c>
    </row>
    <row r="74" spans="1:13" x14ac:dyDescent="0.25">
      <c r="A74" s="73" t="s">
        <v>106</v>
      </c>
      <c r="B74" s="71">
        <v>17</v>
      </c>
      <c r="C74" s="74">
        <v>81.249813374136224</v>
      </c>
      <c r="D74" s="71">
        <v>451823.5294117647</v>
      </c>
      <c r="E74" s="74">
        <v>5602.5753225772205</v>
      </c>
      <c r="F74" s="71"/>
      <c r="G74" s="74"/>
      <c r="H74" s="71"/>
      <c r="I74" s="74"/>
      <c r="J74" s="71">
        <v>17</v>
      </c>
      <c r="K74" s="74">
        <v>81.249813374136224</v>
      </c>
      <c r="L74" s="71">
        <v>451823.5294117647</v>
      </c>
      <c r="M74" s="74">
        <v>5602.5753225772205</v>
      </c>
    </row>
    <row r="75" spans="1:13" x14ac:dyDescent="0.25">
      <c r="A75" s="73" t="s">
        <v>142</v>
      </c>
      <c r="B75" s="71">
        <v>29</v>
      </c>
      <c r="C75" s="74">
        <v>81.202609506057797</v>
      </c>
      <c r="D75" s="71">
        <v>509827.58620689658</v>
      </c>
      <c r="E75" s="74">
        <v>6289.7574440551407</v>
      </c>
      <c r="F75" s="71"/>
      <c r="G75" s="74"/>
      <c r="H75" s="71"/>
      <c r="I75" s="74"/>
      <c r="J75" s="71">
        <v>29</v>
      </c>
      <c r="K75" s="74">
        <v>81.202609506057797</v>
      </c>
      <c r="L75" s="71">
        <v>509827.58620689658</v>
      </c>
      <c r="M75" s="74">
        <v>6289.7574440551407</v>
      </c>
    </row>
    <row r="76" spans="1:13" x14ac:dyDescent="0.25">
      <c r="A76" s="73" t="s">
        <v>140</v>
      </c>
      <c r="B76" s="71">
        <v>56</v>
      </c>
      <c r="C76" s="74">
        <v>75.258411174764234</v>
      </c>
      <c r="D76" s="71">
        <v>405386.46428571426</v>
      </c>
      <c r="E76" s="74">
        <v>5475.3744840694826</v>
      </c>
      <c r="F76" s="71"/>
      <c r="G76" s="74"/>
      <c r="H76" s="71"/>
      <c r="I76" s="74"/>
      <c r="J76" s="71">
        <v>56</v>
      </c>
      <c r="K76" s="74">
        <v>75.258411174764234</v>
      </c>
      <c r="L76" s="71">
        <v>405386.46428571426</v>
      </c>
      <c r="M76" s="74">
        <v>5475.3744840694826</v>
      </c>
    </row>
    <row r="77" spans="1:13" x14ac:dyDescent="0.25">
      <c r="A77" s="57" t="s">
        <v>116</v>
      </c>
      <c r="B77" s="36">
        <v>155</v>
      </c>
      <c r="C77" s="37">
        <v>72.132251473050104</v>
      </c>
      <c r="D77" s="36">
        <v>476296.16774193547</v>
      </c>
      <c r="E77" s="37">
        <v>6597.5207160003174</v>
      </c>
      <c r="F77" s="36"/>
      <c r="G77" s="37"/>
      <c r="H77" s="36"/>
      <c r="I77" s="37"/>
      <c r="J77" s="36">
        <v>155</v>
      </c>
      <c r="K77" s="37">
        <v>72.132251473050104</v>
      </c>
      <c r="L77" s="36">
        <v>476296.16774193547</v>
      </c>
      <c r="M77" s="37">
        <v>6597.5207160003174</v>
      </c>
    </row>
    <row r="78" spans="1:13" x14ac:dyDescent="0.25">
      <c r="A78" s="73" t="s">
        <v>124</v>
      </c>
      <c r="B78" s="71">
        <v>54</v>
      </c>
      <c r="C78" s="74">
        <v>59.738742452472223</v>
      </c>
      <c r="D78" s="71">
        <v>370696.85185185185</v>
      </c>
      <c r="E78" s="74">
        <v>6204.1818834679079</v>
      </c>
      <c r="F78" s="71"/>
      <c r="G78" s="74"/>
      <c r="H78" s="71"/>
      <c r="I78" s="74"/>
      <c r="J78" s="71">
        <v>54</v>
      </c>
      <c r="K78" s="74">
        <v>59.738742452472223</v>
      </c>
      <c r="L78" s="71">
        <v>370696.85185185185</v>
      </c>
      <c r="M78" s="74">
        <v>6204.1818834679079</v>
      </c>
    </row>
    <row r="79" spans="1:13" x14ac:dyDescent="0.25">
      <c r="A79" s="73" t="s">
        <v>118</v>
      </c>
      <c r="B79" s="71">
        <v>11</v>
      </c>
      <c r="C79" s="74">
        <v>78.046363636363637</v>
      </c>
      <c r="D79" s="71">
        <v>499552.36363636365</v>
      </c>
      <c r="E79" s="74">
        <v>6503.582985894137</v>
      </c>
      <c r="F79" s="71"/>
      <c r="G79" s="74"/>
      <c r="H79" s="71"/>
      <c r="I79" s="74"/>
      <c r="J79" s="71">
        <v>11</v>
      </c>
      <c r="K79" s="74">
        <v>78.046363636363637</v>
      </c>
      <c r="L79" s="71">
        <v>499552.36363636365</v>
      </c>
      <c r="M79" s="74">
        <v>6503.582985894137</v>
      </c>
    </row>
    <row r="80" spans="1:13" x14ac:dyDescent="0.25">
      <c r="A80" s="73" t="s">
        <v>123</v>
      </c>
      <c r="B80" s="71">
        <v>51</v>
      </c>
      <c r="C80" s="74">
        <v>85.806174190606399</v>
      </c>
      <c r="D80" s="71">
        <v>598729.4117647059</v>
      </c>
      <c r="E80" s="74">
        <v>7075.8899228261835</v>
      </c>
      <c r="F80" s="71"/>
      <c r="G80" s="74"/>
      <c r="H80" s="71"/>
      <c r="I80" s="74"/>
      <c r="J80" s="71">
        <v>51</v>
      </c>
      <c r="K80" s="74">
        <v>85.806174190606399</v>
      </c>
      <c r="L80" s="71">
        <v>598729.4117647059</v>
      </c>
      <c r="M80" s="74">
        <v>7075.8899228261835</v>
      </c>
    </row>
    <row r="81" spans="1:13" x14ac:dyDescent="0.25">
      <c r="A81" s="73" t="s">
        <v>137</v>
      </c>
      <c r="B81" s="71">
        <v>19</v>
      </c>
      <c r="C81" s="74">
        <v>69.252362825035334</v>
      </c>
      <c r="D81" s="71">
        <v>409368.42105263157</v>
      </c>
      <c r="E81" s="74">
        <v>5940.8877523123774</v>
      </c>
      <c r="F81" s="71"/>
      <c r="G81" s="74"/>
      <c r="H81" s="71"/>
      <c r="I81" s="74"/>
      <c r="J81" s="71">
        <v>19</v>
      </c>
      <c r="K81" s="74">
        <v>69.252362825035334</v>
      </c>
      <c r="L81" s="71">
        <v>409368.42105263157</v>
      </c>
      <c r="M81" s="74">
        <v>5940.8877523123774</v>
      </c>
    </row>
    <row r="82" spans="1:13" x14ac:dyDescent="0.25">
      <c r="A82" s="73" t="s">
        <v>117</v>
      </c>
      <c r="B82" s="71">
        <v>5</v>
      </c>
      <c r="C82" s="74">
        <v>74.900000000000006</v>
      </c>
      <c r="D82" s="71">
        <v>499000</v>
      </c>
      <c r="E82" s="74">
        <v>6662.2162883845131</v>
      </c>
      <c r="F82" s="71"/>
      <c r="G82" s="74"/>
      <c r="H82" s="71"/>
      <c r="I82" s="74"/>
      <c r="J82" s="71">
        <v>5</v>
      </c>
      <c r="K82" s="74">
        <v>74.900000000000006</v>
      </c>
      <c r="L82" s="71">
        <v>499000</v>
      </c>
      <c r="M82" s="74">
        <v>6662.2162883845131</v>
      </c>
    </row>
    <row r="83" spans="1:13" x14ac:dyDescent="0.25">
      <c r="A83" s="73" t="s">
        <v>143</v>
      </c>
      <c r="B83" s="71">
        <v>15</v>
      </c>
      <c r="C83" s="74">
        <v>68.645807232844831</v>
      </c>
      <c r="D83" s="71">
        <v>500333.33333333331</v>
      </c>
      <c r="E83" s="74">
        <v>7266.1427751968722</v>
      </c>
      <c r="F83" s="71"/>
      <c r="G83" s="74"/>
      <c r="H83" s="71"/>
      <c r="I83" s="74"/>
      <c r="J83" s="71">
        <v>15</v>
      </c>
      <c r="K83" s="74">
        <v>68.645807232844831</v>
      </c>
      <c r="L83" s="71">
        <v>500333.33333333331</v>
      </c>
      <c r="M83" s="74">
        <v>7266.1427751968722</v>
      </c>
    </row>
    <row r="84" spans="1:13" x14ac:dyDescent="0.25">
      <c r="A84" s="73" t="s">
        <v>125</v>
      </c>
      <c r="B84" s="71"/>
      <c r="C84" s="74"/>
      <c r="D84" s="71"/>
      <c r="E84" s="74"/>
      <c r="F84" s="71"/>
      <c r="G84" s="74"/>
      <c r="H84" s="71"/>
      <c r="I84" s="74"/>
      <c r="J84" s="71"/>
      <c r="K84" s="74"/>
      <c r="L84" s="71"/>
      <c r="M84" s="74"/>
    </row>
    <row r="85" spans="1:13" x14ac:dyDescent="0.25">
      <c r="A85" s="73" t="s">
        <v>180</v>
      </c>
      <c r="B85" s="71"/>
      <c r="C85" s="74"/>
      <c r="D85" s="71"/>
      <c r="E85" s="74"/>
      <c r="F85" s="71"/>
      <c r="G85" s="74"/>
      <c r="H85" s="71"/>
      <c r="I85" s="74"/>
      <c r="J85" s="71"/>
      <c r="K85" s="74"/>
      <c r="L85" s="71"/>
      <c r="M85" s="74"/>
    </row>
    <row r="86" spans="1:13" x14ac:dyDescent="0.25">
      <c r="A86" s="73" t="s">
        <v>181</v>
      </c>
      <c r="B86" s="71"/>
      <c r="C86" s="74"/>
      <c r="D86" s="71"/>
      <c r="E86" s="74"/>
      <c r="F86" s="71"/>
      <c r="G86" s="74"/>
      <c r="H86" s="71"/>
      <c r="I86" s="74"/>
      <c r="J86" s="71"/>
      <c r="K86" s="74"/>
      <c r="L86" s="71"/>
      <c r="M86" s="74"/>
    </row>
    <row r="87" spans="1:13" x14ac:dyDescent="0.25">
      <c r="A87" s="73" t="s">
        <v>182</v>
      </c>
      <c r="B87" s="71"/>
      <c r="C87" s="74"/>
      <c r="D87" s="71"/>
      <c r="E87" s="74"/>
      <c r="F87" s="71"/>
      <c r="G87" s="74"/>
      <c r="H87" s="71"/>
      <c r="I87" s="74"/>
      <c r="J87" s="71"/>
      <c r="K87" s="74"/>
      <c r="L87" s="71"/>
      <c r="M87" s="74"/>
    </row>
    <row r="110" spans="2:10" x14ac:dyDescent="0.25">
      <c r="B110" s="2">
        <v>5</v>
      </c>
      <c r="C110" s="5"/>
      <c r="D110" s="9"/>
      <c r="E110" s="10"/>
      <c r="F110" s="2"/>
      <c r="G110" s="5"/>
      <c r="H110" s="9"/>
      <c r="I110" s="10"/>
      <c r="J110" s="2">
        <v>5</v>
      </c>
    </row>
    <row r="111" spans="2:10" x14ac:dyDescent="0.25">
      <c r="B111" s="11">
        <v>148</v>
      </c>
      <c r="C111" s="12"/>
      <c r="D111" s="13"/>
      <c r="E111" s="14"/>
      <c r="F111" s="11"/>
      <c r="G111" s="12"/>
      <c r="H111" s="13"/>
      <c r="I111" s="14"/>
      <c r="J111" s="11">
        <v>148</v>
      </c>
    </row>
    <row r="112" spans="2:10" x14ac:dyDescent="0.25">
      <c r="B112" s="2">
        <v>98</v>
      </c>
      <c r="C112" s="5"/>
      <c r="D112" s="9"/>
      <c r="E112" s="10"/>
      <c r="F112" s="2">
        <v>32</v>
      </c>
      <c r="G112" s="5"/>
      <c r="H112" s="9"/>
      <c r="I112" s="10"/>
      <c r="J112" s="2">
        <v>66</v>
      </c>
    </row>
    <row r="113" spans="2:10" x14ac:dyDescent="0.25">
      <c r="B113" s="11">
        <v>7</v>
      </c>
      <c r="C113" s="12"/>
      <c r="D113" s="13"/>
      <c r="E113" s="14"/>
      <c r="F113" s="11">
        <v>7</v>
      </c>
      <c r="G113" s="12"/>
      <c r="H113" s="13"/>
      <c r="I113" s="14"/>
      <c r="J113" s="11"/>
    </row>
    <row r="114" spans="2:10" x14ac:dyDescent="0.25">
      <c r="B114" s="2">
        <v>11</v>
      </c>
      <c r="C114" s="5"/>
      <c r="D114" s="9"/>
      <c r="E114" s="10"/>
      <c r="F114" s="2"/>
      <c r="G114" s="5"/>
      <c r="H114" s="9"/>
      <c r="I114" s="10"/>
      <c r="J114" s="2">
        <v>11</v>
      </c>
    </row>
    <row r="115" spans="2:10" x14ac:dyDescent="0.25">
      <c r="B115" s="11">
        <v>28</v>
      </c>
      <c r="C115" s="12"/>
      <c r="D115" s="13"/>
      <c r="E115" s="14"/>
      <c r="F115" s="11">
        <v>6</v>
      </c>
      <c r="G115" s="12"/>
      <c r="H115" s="13"/>
      <c r="I115" s="14"/>
      <c r="J115" s="11">
        <v>22</v>
      </c>
    </row>
    <row r="116" spans="2:10" x14ac:dyDescent="0.25">
      <c r="B116" s="2">
        <v>24</v>
      </c>
      <c r="C116" s="5"/>
      <c r="D116" s="9"/>
      <c r="E116" s="10"/>
      <c r="F116" s="2"/>
      <c r="G116" s="5"/>
      <c r="H116" s="9"/>
      <c r="I116" s="10"/>
      <c r="J116" s="2">
        <v>24</v>
      </c>
    </row>
    <row r="117" spans="2:10" x14ac:dyDescent="0.25">
      <c r="B117" s="11">
        <v>39</v>
      </c>
      <c r="C117" s="12"/>
      <c r="D117" s="13"/>
      <c r="E117" s="14"/>
      <c r="F117" s="11">
        <v>17</v>
      </c>
      <c r="G117" s="12"/>
      <c r="H117" s="13"/>
      <c r="I117" s="14"/>
      <c r="J117" s="11">
        <v>22</v>
      </c>
    </row>
    <row r="118" spans="2:10" x14ac:dyDescent="0.25">
      <c r="B118" s="2">
        <v>60</v>
      </c>
      <c r="C118" s="5"/>
      <c r="D118" s="9"/>
      <c r="E118" s="10"/>
      <c r="F118" s="2">
        <v>5</v>
      </c>
      <c r="G118" s="5"/>
      <c r="H118" s="9"/>
      <c r="I118" s="10"/>
      <c r="J118" s="2">
        <v>55</v>
      </c>
    </row>
    <row r="119" spans="2:10" x14ac:dyDescent="0.25">
      <c r="B119" s="11">
        <v>27</v>
      </c>
      <c r="C119" s="12"/>
      <c r="D119" s="13"/>
      <c r="E119" s="14"/>
      <c r="F119" s="11"/>
      <c r="G119" s="12"/>
      <c r="H119" s="13"/>
      <c r="I119" s="14"/>
      <c r="J119" s="11">
        <v>27</v>
      </c>
    </row>
    <row r="120" spans="2:10" x14ac:dyDescent="0.25">
      <c r="B120" s="2">
        <v>34</v>
      </c>
      <c r="C120" s="5"/>
      <c r="D120" s="9"/>
      <c r="E120" s="10"/>
      <c r="F120" s="2">
        <v>6</v>
      </c>
      <c r="G120" s="5"/>
      <c r="H120" s="9"/>
      <c r="I120" s="10"/>
      <c r="J120" s="2">
        <v>28</v>
      </c>
    </row>
    <row r="121" spans="2:10" x14ac:dyDescent="0.25">
      <c r="B121" s="11">
        <v>15</v>
      </c>
      <c r="C121" s="12"/>
      <c r="D121" s="13"/>
      <c r="E121" s="14"/>
      <c r="F121" s="11"/>
      <c r="G121" s="12"/>
      <c r="H121" s="13"/>
      <c r="I121" s="14"/>
      <c r="J121" s="11">
        <v>15</v>
      </c>
    </row>
    <row r="122" spans="2:10" x14ac:dyDescent="0.25">
      <c r="B122" s="2">
        <v>53</v>
      </c>
      <c r="C122" s="5"/>
      <c r="D122" s="9"/>
      <c r="E122" s="10"/>
      <c r="F122" s="2"/>
      <c r="G122" s="5"/>
      <c r="H122" s="9"/>
      <c r="I122" s="10"/>
      <c r="J122" s="2">
        <v>53</v>
      </c>
    </row>
    <row r="123" spans="2:10" x14ac:dyDescent="0.25">
      <c r="B123" s="11">
        <v>2</v>
      </c>
      <c r="C123" s="12"/>
      <c r="D123" s="13"/>
      <c r="E123" s="14"/>
      <c r="F123" s="11"/>
      <c r="G123" s="12"/>
      <c r="H123" s="13"/>
      <c r="I123" s="14"/>
      <c r="J123" s="11">
        <v>2</v>
      </c>
    </row>
    <row r="124" spans="2:10" x14ac:dyDescent="0.25">
      <c r="B124" s="2">
        <v>36</v>
      </c>
      <c r="C124" s="5"/>
      <c r="D124" s="9"/>
      <c r="E124" s="10"/>
      <c r="F124" s="2">
        <v>10</v>
      </c>
      <c r="G124" s="5"/>
      <c r="H124" s="9"/>
      <c r="I124" s="10"/>
      <c r="J124" s="2">
        <v>26</v>
      </c>
    </row>
    <row r="125" spans="2:10" x14ac:dyDescent="0.25">
      <c r="B125" s="11">
        <v>32</v>
      </c>
      <c r="C125" s="12"/>
      <c r="D125" s="13"/>
      <c r="E125" s="14"/>
      <c r="F125" s="11">
        <v>8</v>
      </c>
      <c r="G125" s="12"/>
      <c r="H125" s="13"/>
      <c r="I125" s="14"/>
      <c r="J125" s="11">
        <v>24</v>
      </c>
    </row>
  </sheetData>
  <mergeCells count="15">
    <mergeCell ref="B1:E1"/>
    <mergeCell ref="F1:I1"/>
    <mergeCell ref="J1:M1"/>
    <mergeCell ref="B2:B3"/>
    <mergeCell ref="C2:C3"/>
    <mergeCell ref="D2:D3"/>
    <mergeCell ref="E2:E3"/>
    <mergeCell ref="F2:F3"/>
    <mergeCell ref="L2:L3"/>
    <mergeCell ref="M2:M3"/>
    <mergeCell ref="G2:G3"/>
    <mergeCell ref="H2:H3"/>
    <mergeCell ref="I2:I3"/>
    <mergeCell ref="J2:J3"/>
    <mergeCell ref="K2:K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E975-BFF8-4E6A-A500-694C4F700B1F}">
  <dimension ref="A1:I185"/>
  <sheetViews>
    <sheetView showGridLines="0" zoomScale="90" zoomScaleNormal="90" workbookViewId="0">
      <selection activeCell="F3" sqref="A1:F1048576"/>
    </sheetView>
  </sheetViews>
  <sheetFormatPr baseColWidth="10" defaultRowHeight="15" x14ac:dyDescent="0.25"/>
  <cols>
    <col min="1" max="1" width="35.140625" style="3" bestFit="1" customWidth="1"/>
    <col min="2" max="3" width="13.7109375" style="22" customWidth="1"/>
    <col min="4" max="4" width="2.28515625" style="3" customWidth="1"/>
    <col min="5" max="6" width="13.7109375" style="22" customWidth="1"/>
    <col min="7" max="7" width="2.28515625" style="3" customWidth="1"/>
    <col min="8" max="9" width="13.7109375" style="22" customWidth="1"/>
  </cols>
  <sheetData>
    <row r="1" spans="1:9" x14ac:dyDescent="0.25">
      <c r="B1" s="83">
        <v>2022</v>
      </c>
      <c r="C1" s="83"/>
      <c r="D1" s="35"/>
      <c r="E1" s="83">
        <v>2023</v>
      </c>
      <c r="F1" s="83"/>
      <c r="G1" s="35"/>
      <c r="H1" s="83" t="s">
        <v>238</v>
      </c>
      <c r="I1" s="83"/>
    </row>
    <row r="2" spans="1:9" x14ac:dyDescent="0.25">
      <c r="B2" s="56" t="s">
        <v>211</v>
      </c>
      <c r="C2" s="56" t="s">
        <v>212</v>
      </c>
      <c r="D2" s="35"/>
      <c r="E2" s="56" t="s">
        <v>211</v>
      </c>
      <c r="F2" s="56" t="s">
        <v>212</v>
      </c>
      <c r="G2" s="35"/>
      <c r="H2" s="56" t="s">
        <v>211</v>
      </c>
      <c r="I2" s="56" t="s">
        <v>212</v>
      </c>
    </row>
    <row r="3" spans="1:9" x14ac:dyDescent="0.25">
      <c r="A3" s="57" t="s">
        <v>247</v>
      </c>
      <c r="B3" s="67">
        <v>199</v>
      </c>
      <c r="C3" s="36">
        <v>1390</v>
      </c>
      <c r="D3" s="66"/>
      <c r="E3" s="67">
        <v>170</v>
      </c>
      <c r="F3" s="36">
        <v>1363</v>
      </c>
      <c r="G3" s="66"/>
      <c r="H3" s="67">
        <f>E3-B3</f>
        <v>-29</v>
      </c>
      <c r="I3" s="67">
        <f t="shared" ref="I3:I13" si="0">F3-C3</f>
        <v>-27</v>
      </c>
    </row>
    <row r="4" spans="1:9" x14ac:dyDescent="0.25">
      <c r="A4" s="3" t="s">
        <v>119</v>
      </c>
      <c r="B4" s="35">
        <v>21</v>
      </c>
      <c r="C4" s="35">
        <v>171</v>
      </c>
      <c r="D4" s="32"/>
      <c r="E4" s="35">
        <v>18</v>
      </c>
      <c r="F4" s="35">
        <v>153</v>
      </c>
      <c r="G4" s="32"/>
      <c r="H4" s="35">
        <f t="shared" ref="H4:H13" si="1">E4-B4</f>
        <v>-3</v>
      </c>
      <c r="I4" s="35">
        <f t="shared" si="0"/>
        <v>-18</v>
      </c>
    </row>
    <row r="5" spans="1:9" x14ac:dyDescent="0.25">
      <c r="A5" s="30" t="s">
        <v>102</v>
      </c>
      <c r="B5" s="50">
        <v>31</v>
      </c>
      <c r="C5" s="50">
        <v>256</v>
      </c>
      <c r="D5" s="32"/>
      <c r="E5" s="50">
        <v>28</v>
      </c>
      <c r="F5" s="50">
        <v>255</v>
      </c>
      <c r="G5" s="32"/>
      <c r="H5" s="50">
        <f t="shared" si="1"/>
        <v>-3</v>
      </c>
      <c r="I5" s="50">
        <f t="shared" si="0"/>
        <v>-1</v>
      </c>
    </row>
    <row r="6" spans="1:9" x14ac:dyDescent="0.25">
      <c r="A6" s="3" t="s">
        <v>100</v>
      </c>
      <c r="B6" s="35">
        <v>15</v>
      </c>
      <c r="C6" s="35">
        <v>91</v>
      </c>
      <c r="D6" s="32"/>
      <c r="E6" s="35">
        <v>12</v>
      </c>
      <c r="F6" s="35">
        <v>88</v>
      </c>
      <c r="G6" s="32"/>
      <c r="H6" s="35">
        <f t="shared" si="1"/>
        <v>-3</v>
      </c>
      <c r="I6" s="35">
        <f t="shared" si="0"/>
        <v>-3</v>
      </c>
    </row>
    <row r="7" spans="1:9" x14ac:dyDescent="0.25">
      <c r="A7" s="30" t="s">
        <v>107</v>
      </c>
      <c r="B7" s="50">
        <v>7</v>
      </c>
      <c r="C7" s="50">
        <v>26</v>
      </c>
      <c r="D7" s="32"/>
      <c r="E7" s="50">
        <v>5</v>
      </c>
      <c r="F7" s="50">
        <v>18</v>
      </c>
      <c r="G7" s="32"/>
      <c r="H7" s="50">
        <f t="shared" si="1"/>
        <v>-2</v>
      </c>
      <c r="I7" s="50">
        <f t="shared" si="0"/>
        <v>-8</v>
      </c>
    </row>
    <row r="8" spans="1:9" x14ac:dyDescent="0.25">
      <c r="A8" s="3" t="s">
        <v>109</v>
      </c>
      <c r="B8" s="35">
        <v>14</v>
      </c>
      <c r="C8" s="35">
        <v>84</v>
      </c>
      <c r="D8" s="32"/>
      <c r="E8" s="35">
        <v>13</v>
      </c>
      <c r="F8" s="35">
        <v>82</v>
      </c>
      <c r="G8" s="32"/>
      <c r="H8" s="35">
        <f t="shared" si="1"/>
        <v>-1</v>
      </c>
      <c r="I8" s="35">
        <f t="shared" si="0"/>
        <v>-2</v>
      </c>
    </row>
    <row r="9" spans="1:9" x14ac:dyDescent="0.25">
      <c r="A9" s="30" t="s">
        <v>113</v>
      </c>
      <c r="B9" s="50">
        <v>18</v>
      </c>
      <c r="C9" s="50">
        <v>131</v>
      </c>
      <c r="D9" s="32"/>
      <c r="E9" s="50">
        <v>14</v>
      </c>
      <c r="F9" s="50">
        <v>125</v>
      </c>
      <c r="G9" s="32"/>
      <c r="H9" s="50">
        <f t="shared" si="1"/>
        <v>-4</v>
      </c>
      <c r="I9" s="50">
        <f t="shared" si="0"/>
        <v>-6</v>
      </c>
    </row>
    <row r="10" spans="1:9" x14ac:dyDescent="0.25">
      <c r="A10" s="3" t="s">
        <v>111</v>
      </c>
      <c r="B10" s="35">
        <v>35</v>
      </c>
      <c r="C10" s="35">
        <v>189</v>
      </c>
      <c r="D10" s="32"/>
      <c r="E10" s="35">
        <v>31</v>
      </c>
      <c r="F10" s="35">
        <v>219</v>
      </c>
      <c r="G10" s="32"/>
      <c r="H10" s="35">
        <f t="shared" si="1"/>
        <v>-4</v>
      </c>
      <c r="I10" s="35">
        <f t="shared" si="0"/>
        <v>30</v>
      </c>
    </row>
    <row r="11" spans="1:9" x14ac:dyDescent="0.25">
      <c r="A11" s="30" t="s">
        <v>130</v>
      </c>
      <c r="B11" s="50">
        <v>7</v>
      </c>
      <c r="C11" s="50">
        <v>48</v>
      </c>
      <c r="D11" s="32"/>
      <c r="E11" s="50">
        <v>7</v>
      </c>
      <c r="F11" s="50">
        <v>48</v>
      </c>
      <c r="G11" s="32"/>
      <c r="H11" s="50">
        <f t="shared" si="1"/>
        <v>0</v>
      </c>
      <c r="I11" s="50">
        <f t="shared" si="0"/>
        <v>0</v>
      </c>
    </row>
    <row r="12" spans="1:9" x14ac:dyDescent="0.25">
      <c r="A12" s="3" t="s">
        <v>104</v>
      </c>
      <c r="B12" s="35">
        <v>24</v>
      </c>
      <c r="C12" s="35">
        <v>222</v>
      </c>
      <c r="D12" s="32"/>
      <c r="E12" s="35">
        <v>22</v>
      </c>
      <c r="F12" s="35">
        <v>220</v>
      </c>
      <c r="G12" s="32"/>
      <c r="H12" s="35">
        <f t="shared" si="1"/>
        <v>-2</v>
      </c>
      <c r="I12" s="35">
        <f t="shared" si="0"/>
        <v>-2</v>
      </c>
    </row>
    <row r="13" spans="1:9" x14ac:dyDescent="0.25">
      <c r="A13" s="30" t="s">
        <v>116</v>
      </c>
      <c r="B13" s="50">
        <v>27</v>
      </c>
      <c r="C13" s="50">
        <v>172</v>
      </c>
      <c r="D13" s="32"/>
      <c r="E13" s="50">
        <v>20</v>
      </c>
      <c r="F13" s="50">
        <v>155</v>
      </c>
      <c r="G13" s="32"/>
      <c r="H13" s="50">
        <f t="shared" si="1"/>
        <v>-7</v>
      </c>
      <c r="I13" s="50">
        <f t="shared" si="0"/>
        <v>-17</v>
      </c>
    </row>
    <row r="14" spans="1:9" x14ac:dyDescent="0.25">
      <c r="B14" s="3"/>
      <c r="C14" s="3"/>
      <c r="E14" s="3"/>
      <c r="F14" s="3"/>
      <c r="H14" s="3"/>
      <c r="I14" s="3"/>
    </row>
    <row r="15" spans="1:9" x14ac:dyDescent="0.25">
      <c r="B15" s="3"/>
      <c r="C15" s="3"/>
      <c r="E15" s="3"/>
      <c r="F15" s="3"/>
      <c r="H15" s="3"/>
      <c r="I15" s="3"/>
    </row>
    <row r="16" spans="1:9" x14ac:dyDescent="0.25">
      <c r="B16" s="3"/>
      <c r="C16" s="3"/>
      <c r="E16" s="3"/>
      <c r="F16" s="3"/>
      <c r="H16" s="3"/>
      <c r="I16" s="3"/>
    </row>
    <row r="17" spans="2:9" x14ac:dyDescent="0.25">
      <c r="B17" s="3"/>
      <c r="C17" s="3"/>
      <c r="E17" s="3"/>
      <c r="F17" s="3"/>
      <c r="H17" s="3"/>
      <c r="I17" s="3"/>
    </row>
    <row r="18" spans="2:9" x14ac:dyDescent="0.25">
      <c r="B18" s="3"/>
      <c r="C18" s="3"/>
      <c r="E18" s="3"/>
      <c r="F18" s="3"/>
      <c r="H18" s="3"/>
      <c r="I18" s="3"/>
    </row>
    <row r="19" spans="2:9" x14ac:dyDescent="0.25">
      <c r="B19" s="3"/>
      <c r="C19" s="3"/>
      <c r="E19" s="3"/>
      <c r="F19" s="3"/>
      <c r="H19" s="3"/>
      <c r="I19" s="3"/>
    </row>
    <row r="20" spans="2:9" x14ac:dyDescent="0.25">
      <c r="B20" s="3"/>
      <c r="C20" s="3"/>
      <c r="E20" s="3"/>
      <c r="F20" s="3"/>
      <c r="H20" s="3"/>
      <c r="I20" s="3"/>
    </row>
    <row r="21" spans="2:9" x14ac:dyDescent="0.25">
      <c r="B21" s="3"/>
      <c r="C21" s="3"/>
      <c r="E21" s="3"/>
      <c r="F21" s="3"/>
      <c r="H21" s="3"/>
      <c r="I21" s="3"/>
    </row>
    <row r="22" spans="2:9" x14ac:dyDescent="0.25">
      <c r="B22" s="3"/>
      <c r="C22" s="3"/>
      <c r="E22" s="3"/>
      <c r="F22" s="3"/>
      <c r="H22" s="3"/>
      <c r="I22" s="3"/>
    </row>
    <row r="23" spans="2:9" x14ac:dyDescent="0.25">
      <c r="B23" s="3"/>
      <c r="C23" s="3"/>
      <c r="E23" s="3"/>
      <c r="F23" s="3"/>
      <c r="H23" s="3"/>
      <c r="I23" s="3"/>
    </row>
    <row r="24" spans="2:9" x14ac:dyDescent="0.25">
      <c r="B24" s="3"/>
      <c r="C24" s="3"/>
      <c r="E24" s="3"/>
      <c r="F24" s="3"/>
      <c r="H24" s="3"/>
      <c r="I24" s="3"/>
    </row>
    <row r="25" spans="2:9" x14ac:dyDescent="0.25">
      <c r="B25" s="3"/>
      <c r="C25" s="3"/>
      <c r="E25" s="3"/>
      <c r="F25" s="3"/>
      <c r="H25" s="3"/>
      <c r="I25" s="3"/>
    </row>
    <row r="26" spans="2:9" x14ac:dyDescent="0.25">
      <c r="B26" s="3"/>
      <c r="C26" s="3"/>
      <c r="E26" s="3"/>
      <c r="F26" s="3"/>
      <c r="H26" s="3"/>
      <c r="I26" s="3"/>
    </row>
    <row r="27" spans="2:9" x14ac:dyDescent="0.25">
      <c r="B27" s="3"/>
      <c r="C27" s="3"/>
      <c r="E27" s="3"/>
      <c r="F27" s="3"/>
      <c r="H27" s="3"/>
      <c r="I27" s="3"/>
    </row>
    <row r="28" spans="2:9" ht="15" customHeight="1" x14ac:dyDescent="0.25">
      <c r="B28" s="3"/>
      <c r="C28" s="3"/>
      <c r="E28" s="3"/>
      <c r="F28" s="3"/>
      <c r="H28" s="3"/>
      <c r="I28" s="3"/>
    </row>
    <row r="29" spans="2:9" ht="18.75" customHeight="1" x14ac:dyDescent="0.25">
      <c r="B29" s="3"/>
      <c r="C29" s="3"/>
      <c r="E29" s="3"/>
      <c r="F29" s="3"/>
      <c r="H29" s="3"/>
      <c r="I29" s="3"/>
    </row>
    <row r="30" spans="2:9" x14ac:dyDescent="0.25">
      <c r="B30" s="3"/>
      <c r="C30" s="3"/>
      <c r="E30" s="3"/>
      <c r="F30" s="3"/>
      <c r="H30" s="3"/>
      <c r="I30" s="3"/>
    </row>
    <row r="31" spans="2:9" x14ac:dyDescent="0.25">
      <c r="B31" s="3"/>
      <c r="C31" s="3"/>
      <c r="E31" s="3"/>
      <c r="F31" s="3"/>
      <c r="H31" s="3"/>
      <c r="I31" s="3"/>
    </row>
    <row r="32" spans="2:9" x14ac:dyDescent="0.25">
      <c r="B32" s="3"/>
      <c r="C32" s="3"/>
      <c r="E32" s="3"/>
      <c r="F32" s="3"/>
      <c r="H32" s="3"/>
      <c r="I32" s="3"/>
    </row>
    <row r="33" spans="2:9" x14ac:dyDescent="0.25">
      <c r="B33" s="3"/>
      <c r="C33" s="3"/>
      <c r="E33" s="3"/>
      <c r="F33" s="3"/>
      <c r="H33" s="3"/>
      <c r="I33" s="3"/>
    </row>
    <row r="34" spans="2:9" x14ac:dyDescent="0.25">
      <c r="B34" s="3"/>
      <c r="C34" s="3"/>
      <c r="E34" s="3"/>
      <c r="F34" s="3"/>
      <c r="H34" s="3"/>
      <c r="I34" s="3"/>
    </row>
    <row r="35" spans="2:9" x14ac:dyDescent="0.25">
      <c r="B35" s="3"/>
      <c r="C35" s="3"/>
      <c r="E35" s="3"/>
      <c r="F35" s="3"/>
      <c r="H35" s="3"/>
      <c r="I35" s="3"/>
    </row>
    <row r="36" spans="2:9" x14ac:dyDescent="0.25">
      <c r="B36" s="3"/>
      <c r="C36" s="3"/>
      <c r="E36" s="3"/>
      <c r="F36" s="3"/>
      <c r="H36" s="3"/>
      <c r="I36" s="3"/>
    </row>
    <row r="37" spans="2:9" x14ac:dyDescent="0.25">
      <c r="B37" s="3"/>
      <c r="C37" s="3"/>
      <c r="E37" s="3"/>
      <c r="F37" s="3"/>
      <c r="H37" s="3"/>
      <c r="I37" s="3"/>
    </row>
    <row r="38" spans="2:9" x14ac:dyDescent="0.25">
      <c r="B38" s="3"/>
      <c r="C38" s="3"/>
      <c r="E38" s="3"/>
      <c r="F38" s="3"/>
      <c r="H38" s="3"/>
      <c r="I38" s="3"/>
    </row>
    <row r="39" spans="2:9" x14ac:dyDescent="0.25">
      <c r="B39" s="3"/>
      <c r="C39" s="3"/>
      <c r="E39" s="3"/>
      <c r="F39" s="3"/>
      <c r="H39" s="3"/>
      <c r="I39" s="3"/>
    </row>
    <row r="40" spans="2:9" x14ac:dyDescent="0.25">
      <c r="B40" s="3"/>
      <c r="C40" s="3"/>
      <c r="E40" s="3"/>
      <c r="F40" s="3"/>
      <c r="H40" s="3"/>
      <c r="I40" s="3"/>
    </row>
    <row r="41" spans="2:9" x14ac:dyDescent="0.25">
      <c r="B41" s="3"/>
      <c r="C41" s="3"/>
      <c r="E41" s="3"/>
      <c r="F41" s="3"/>
      <c r="H41" s="3"/>
      <c r="I41" s="3"/>
    </row>
    <row r="42" spans="2:9" x14ac:dyDescent="0.25">
      <c r="B42" s="3"/>
      <c r="C42" s="3"/>
      <c r="E42" s="3"/>
      <c r="F42" s="3"/>
      <c r="H42" s="3"/>
      <c r="I42" s="3"/>
    </row>
    <row r="43" spans="2:9" x14ac:dyDescent="0.25">
      <c r="B43" s="3"/>
      <c r="C43" s="3"/>
      <c r="E43" s="3"/>
      <c r="F43" s="3"/>
      <c r="H43" s="3"/>
      <c r="I43" s="3"/>
    </row>
    <row r="44" spans="2:9" x14ac:dyDescent="0.25">
      <c r="B44" s="3"/>
      <c r="C44" s="3"/>
      <c r="E44" s="3"/>
      <c r="F44" s="3"/>
      <c r="H44" s="3"/>
      <c r="I44" s="3"/>
    </row>
    <row r="45" spans="2:9" x14ac:dyDescent="0.25">
      <c r="B45" s="3"/>
      <c r="C45" s="3"/>
      <c r="E45" s="3"/>
      <c r="F45" s="3"/>
      <c r="H45" s="3"/>
      <c r="I45" s="3"/>
    </row>
    <row r="46" spans="2:9" x14ac:dyDescent="0.25">
      <c r="B46" s="3"/>
      <c r="C46" s="3"/>
      <c r="E46" s="3"/>
      <c r="F46" s="3"/>
      <c r="H46" s="3"/>
      <c r="I46" s="3"/>
    </row>
    <row r="47" spans="2:9" x14ac:dyDescent="0.25">
      <c r="B47" s="3"/>
      <c r="C47" s="3"/>
      <c r="E47" s="3"/>
      <c r="F47" s="3"/>
      <c r="H47" s="3"/>
      <c r="I47" s="3"/>
    </row>
    <row r="48" spans="2:9" x14ac:dyDescent="0.25">
      <c r="B48" s="3"/>
      <c r="C48" s="3"/>
      <c r="E48" s="3"/>
      <c r="F48" s="3"/>
      <c r="H48" s="3"/>
      <c r="I48" s="3"/>
    </row>
    <row r="49" spans="2:9" x14ac:dyDescent="0.25">
      <c r="B49" s="3"/>
      <c r="C49" s="3"/>
      <c r="E49" s="3"/>
      <c r="F49" s="3"/>
      <c r="H49" s="3"/>
      <c r="I49" s="3"/>
    </row>
    <row r="50" spans="2:9" x14ac:dyDescent="0.25">
      <c r="B50" s="3"/>
      <c r="C50" s="3"/>
      <c r="E50" s="3"/>
      <c r="F50" s="3"/>
      <c r="H50" s="3"/>
      <c r="I50" s="3"/>
    </row>
    <row r="51" spans="2:9" x14ac:dyDescent="0.25">
      <c r="B51" s="3"/>
      <c r="C51" s="3"/>
      <c r="E51" s="3"/>
      <c r="F51" s="3"/>
      <c r="H51" s="3"/>
      <c r="I51" s="3"/>
    </row>
    <row r="52" spans="2:9" x14ac:dyDescent="0.25">
      <c r="B52" s="3"/>
      <c r="C52" s="3"/>
      <c r="E52" s="3"/>
      <c r="F52" s="3"/>
      <c r="H52" s="3"/>
      <c r="I52" s="3"/>
    </row>
    <row r="53" spans="2:9" x14ac:dyDescent="0.25">
      <c r="B53" s="3"/>
      <c r="C53" s="3"/>
      <c r="E53" s="3"/>
      <c r="F53" s="3"/>
      <c r="H53" s="3"/>
      <c r="I53" s="3"/>
    </row>
    <row r="54" spans="2:9" x14ac:dyDescent="0.25">
      <c r="B54" s="3"/>
      <c r="C54" s="3"/>
      <c r="E54" s="3"/>
      <c r="F54" s="3"/>
      <c r="H54" s="3"/>
      <c r="I54" s="3"/>
    </row>
    <row r="55" spans="2:9" x14ac:dyDescent="0.25">
      <c r="B55" s="3"/>
      <c r="C55" s="3"/>
      <c r="E55" s="3"/>
      <c r="F55" s="3"/>
      <c r="H55" s="3"/>
      <c r="I55" s="3"/>
    </row>
    <row r="56" spans="2:9" x14ac:dyDescent="0.25">
      <c r="B56" s="3"/>
      <c r="C56" s="3"/>
      <c r="E56" s="3"/>
      <c r="F56" s="3"/>
      <c r="H56" s="3"/>
      <c r="I56" s="3"/>
    </row>
    <row r="57" spans="2:9" x14ac:dyDescent="0.25">
      <c r="B57" s="3"/>
      <c r="C57" s="3"/>
      <c r="E57" s="3"/>
      <c r="F57" s="3"/>
      <c r="H57" s="3"/>
      <c r="I57" s="3"/>
    </row>
    <row r="58" spans="2:9" x14ac:dyDescent="0.25">
      <c r="B58" s="3"/>
      <c r="C58" s="3"/>
      <c r="E58" s="3"/>
      <c r="F58" s="3"/>
      <c r="H58" s="3"/>
      <c r="I58" s="3"/>
    </row>
    <row r="59" spans="2:9" x14ac:dyDescent="0.25">
      <c r="B59" s="3"/>
      <c r="C59" s="3"/>
      <c r="E59" s="3"/>
      <c r="F59" s="3"/>
      <c r="H59" s="3"/>
      <c r="I59" s="3"/>
    </row>
    <row r="60" spans="2:9" x14ac:dyDescent="0.25">
      <c r="B60" s="3"/>
      <c r="C60" s="3"/>
      <c r="E60" s="3"/>
      <c r="F60" s="3"/>
      <c r="H60" s="3"/>
      <c r="I60" s="3"/>
    </row>
    <row r="61" spans="2:9" x14ac:dyDescent="0.25">
      <c r="B61" s="3"/>
      <c r="C61" s="3"/>
      <c r="E61" s="3"/>
      <c r="F61" s="3"/>
      <c r="H61" s="3"/>
      <c r="I61" s="3"/>
    </row>
    <row r="62" spans="2:9" x14ac:dyDescent="0.25">
      <c r="B62" s="3"/>
      <c r="C62" s="3"/>
      <c r="E62" s="3"/>
      <c r="F62" s="3"/>
      <c r="H62" s="3"/>
      <c r="I62" s="3"/>
    </row>
    <row r="63" spans="2:9" x14ac:dyDescent="0.25">
      <c r="B63" s="3"/>
      <c r="C63" s="3"/>
      <c r="E63" s="3"/>
      <c r="F63" s="3"/>
      <c r="H63" s="3"/>
      <c r="I63" s="3"/>
    </row>
    <row r="64" spans="2:9" x14ac:dyDescent="0.25">
      <c r="B64" s="3"/>
      <c r="C64" s="3"/>
      <c r="E64" s="3"/>
      <c r="F64" s="3"/>
      <c r="H64" s="3"/>
      <c r="I64" s="3"/>
    </row>
    <row r="65" spans="2:9" x14ac:dyDescent="0.25">
      <c r="B65" s="3"/>
      <c r="C65" s="3"/>
      <c r="E65" s="3"/>
      <c r="F65" s="3"/>
      <c r="H65" s="3"/>
      <c r="I65" s="3"/>
    </row>
    <row r="66" spans="2:9" x14ac:dyDescent="0.25">
      <c r="B66" s="3"/>
      <c r="C66" s="3"/>
      <c r="E66" s="3"/>
      <c r="F66" s="3"/>
      <c r="H66" s="3"/>
      <c r="I66" s="3"/>
    </row>
    <row r="67" spans="2:9" x14ac:dyDescent="0.25">
      <c r="B67" s="3"/>
      <c r="C67" s="3"/>
      <c r="E67" s="3"/>
      <c r="F67" s="3"/>
      <c r="H67" s="3"/>
      <c r="I67" s="3"/>
    </row>
    <row r="68" spans="2:9" x14ac:dyDescent="0.25">
      <c r="B68" s="3"/>
      <c r="C68" s="3"/>
      <c r="E68" s="3"/>
      <c r="F68" s="3"/>
      <c r="H68" s="3"/>
      <c r="I68" s="3"/>
    </row>
    <row r="69" spans="2:9" x14ac:dyDescent="0.25">
      <c r="B69" s="3"/>
      <c r="C69" s="3"/>
      <c r="E69" s="3"/>
      <c r="F69" s="3"/>
      <c r="H69" s="3"/>
      <c r="I69" s="3"/>
    </row>
    <row r="70" spans="2:9" x14ac:dyDescent="0.25">
      <c r="B70" s="3"/>
      <c r="C70" s="3"/>
      <c r="E70" s="3"/>
      <c r="F70" s="3"/>
      <c r="H70" s="3"/>
      <c r="I70" s="3"/>
    </row>
    <row r="71" spans="2:9" x14ac:dyDescent="0.25">
      <c r="B71" s="3"/>
      <c r="C71" s="3"/>
      <c r="E71" s="3"/>
      <c r="F71" s="3"/>
      <c r="H71" s="3"/>
      <c r="I71" s="3"/>
    </row>
    <row r="72" spans="2:9" x14ac:dyDescent="0.25">
      <c r="B72" s="3"/>
      <c r="C72" s="3"/>
      <c r="E72" s="3"/>
      <c r="F72" s="3"/>
      <c r="H72" s="3"/>
      <c r="I72" s="3"/>
    </row>
    <row r="73" spans="2:9" x14ac:dyDescent="0.25">
      <c r="B73" s="3"/>
      <c r="C73" s="3"/>
      <c r="E73" s="3"/>
      <c r="F73" s="3"/>
      <c r="H73" s="3"/>
      <c r="I73" s="3"/>
    </row>
    <row r="74" spans="2:9" x14ac:dyDescent="0.25">
      <c r="B74" s="3"/>
      <c r="C74" s="3"/>
      <c r="E74" s="3"/>
      <c r="F74" s="3"/>
      <c r="H74" s="3"/>
      <c r="I74" s="3"/>
    </row>
    <row r="75" spans="2:9" x14ac:dyDescent="0.25">
      <c r="B75" s="3"/>
      <c r="C75" s="3"/>
      <c r="E75" s="3"/>
      <c r="F75" s="3"/>
      <c r="H75" s="3"/>
      <c r="I75" s="3"/>
    </row>
    <row r="76" spans="2:9" x14ac:dyDescent="0.25">
      <c r="B76" s="3"/>
      <c r="C76" s="3"/>
      <c r="E76" s="3"/>
      <c r="F76" s="3"/>
      <c r="H76" s="3"/>
      <c r="I76" s="3"/>
    </row>
    <row r="77" spans="2:9" x14ac:dyDescent="0.25">
      <c r="B77" s="3"/>
      <c r="C77" s="3"/>
      <c r="E77" s="3"/>
      <c r="F77" s="3"/>
      <c r="H77" s="3"/>
      <c r="I77" s="3"/>
    </row>
    <row r="78" spans="2:9" x14ac:dyDescent="0.25">
      <c r="B78" s="3"/>
      <c r="C78" s="3"/>
      <c r="E78" s="3"/>
      <c r="F78" s="3"/>
      <c r="H78" s="3"/>
      <c r="I78" s="3"/>
    </row>
    <row r="79" spans="2:9" x14ac:dyDescent="0.25">
      <c r="B79" s="3"/>
      <c r="C79" s="3"/>
      <c r="E79" s="3"/>
      <c r="F79" s="3"/>
      <c r="H79" s="3"/>
      <c r="I79" s="3"/>
    </row>
    <row r="80" spans="2:9" x14ac:dyDescent="0.25">
      <c r="B80" s="3"/>
      <c r="C80" s="3"/>
      <c r="E80" s="3"/>
      <c r="F80" s="3"/>
      <c r="H80" s="3"/>
      <c r="I80" s="3"/>
    </row>
    <row r="81" spans="2:9" x14ac:dyDescent="0.25">
      <c r="B81" s="3"/>
      <c r="C81" s="3"/>
      <c r="E81" s="3"/>
      <c r="F81" s="3"/>
      <c r="H81" s="3"/>
      <c r="I81" s="3"/>
    </row>
    <row r="82" spans="2:9" x14ac:dyDescent="0.25">
      <c r="B82" s="3"/>
      <c r="C82" s="3"/>
      <c r="E82" s="3"/>
      <c r="F82" s="3"/>
      <c r="H82" s="3"/>
      <c r="I82" s="3"/>
    </row>
    <row r="83" spans="2:9" x14ac:dyDescent="0.25">
      <c r="B83" s="3"/>
      <c r="C83" s="3"/>
      <c r="E83" s="3"/>
      <c r="F83" s="3"/>
      <c r="H83" s="3"/>
      <c r="I83" s="3"/>
    </row>
    <row r="84" spans="2:9" x14ac:dyDescent="0.25">
      <c r="B84" s="3"/>
      <c r="C84" s="3"/>
      <c r="E84" s="3"/>
      <c r="F84" s="3"/>
      <c r="H84" s="3"/>
      <c r="I84" s="3"/>
    </row>
    <row r="85" spans="2:9" x14ac:dyDescent="0.25">
      <c r="B85" s="3"/>
      <c r="C85" s="3"/>
      <c r="E85" s="3"/>
      <c r="F85" s="3"/>
      <c r="H85" s="3"/>
      <c r="I85" s="3"/>
    </row>
    <row r="86" spans="2:9" x14ac:dyDescent="0.25">
      <c r="B86" s="3"/>
      <c r="C86" s="3"/>
      <c r="E86" s="3"/>
      <c r="F86" s="3"/>
      <c r="H86" s="3"/>
      <c r="I86" s="3"/>
    </row>
    <row r="87" spans="2:9" x14ac:dyDescent="0.25">
      <c r="B87" s="3"/>
      <c r="C87" s="3"/>
      <c r="E87" s="3"/>
      <c r="F87" s="3"/>
      <c r="H87" s="3"/>
      <c r="I87" s="3"/>
    </row>
    <row r="88" spans="2:9" x14ac:dyDescent="0.25">
      <c r="B88" s="3"/>
      <c r="C88" s="3"/>
      <c r="E88" s="3"/>
      <c r="F88" s="3"/>
      <c r="H88" s="3"/>
      <c r="I88" s="3"/>
    </row>
    <row r="89" spans="2:9" x14ac:dyDescent="0.25">
      <c r="B89" s="3"/>
      <c r="C89" s="3"/>
      <c r="E89" s="3"/>
      <c r="F89" s="3"/>
      <c r="H89" s="3"/>
      <c r="I89" s="3"/>
    </row>
    <row r="90" spans="2:9" x14ac:dyDescent="0.25">
      <c r="B90" s="3"/>
      <c r="C90" s="3"/>
      <c r="E90" s="3"/>
      <c r="F90" s="3"/>
      <c r="H90" s="3"/>
      <c r="I90" s="3"/>
    </row>
    <row r="91" spans="2:9" x14ac:dyDescent="0.25">
      <c r="B91" s="3"/>
      <c r="C91" s="3"/>
      <c r="E91" s="3"/>
      <c r="F91" s="3"/>
      <c r="H91" s="3"/>
      <c r="I91" s="3"/>
    </row>
    <row r="92" spans="2:9" x14ac:dyDescent="0.25">
      <c r="B92" s="3"/>
      <c r="C92" s="3"/>
      <c r="E92" s="3"/>
      <c r="F92" s="3"/>
      <c r="H92" s="3"/>
      <c r="I92" s="3"/>
    </row>
    <row r="93" spans="2:9" x14ac:dyDescent="0.25">
      <c r="B93" s="3"/>
      <c r="C93" s="3"/>
      <c r="E93" s="3"/>
      <c r="F93" s="3"/>
      <c r="H93" s="3"/>
      <c r="I93" s="3"/>
    </row>
    <row r="94" spans="2:9" x14ac:dyDescent="0.25">
      <c r="B94" s="3"/>
      <c r="C94" s="3"/>
      <c r="E94" s="3"/>
      <c r="F94" s="3"/>
      <c r="H94" s="3"/>
      <c r="I94" s="3"/>
    </row>
    <row r="95" spans="2:9" x14ac:dyDescent="0.25">
      <c r="B95" s="3"/>
      <c r="C95" s="3"/>
      <c r="E95" s="3"/>
      <c r="F95" s="3"/>
      <c r="H95" s="3"/>
      <c r="I95" s="3"/>
    </row>
    <row r="96" spans="2:9" x14ac:dyDescent="0.25">
      <c r="B96" s="3"/>
      <c r="C96" s="3"/>
      <c r="E96" s="3"/>
      <c r="F96" s="3"/>
      <c r="H96" s="3"/>
      <c r="I96" s="3"/>
    </row>
    <row r="97" spans="2:9" x14ac:dyDescent="0.25">
      <c r="B97" s="3"/>
      <c r="C97" s="3"/>
      <c r="E97" s="3"/>
      <c r="F97" s="3"/>
      <c r="H97" s="3"/>
      <c r="I97" s="3"/>
    </row>
    <row r="98" spans="2:9" x14ac:dyDescent="0.25">
      <c r="B98" s="3"/>
      <c r="C98" s="3"/>
      <c r="E98" s="3"/>
      <c r="F98" s="3"/>
      <c r="H98" s="3"/>
      <c r="I98" s="3"/>
    </row>
    <row r="99" spans="2:9" x14ac:dyDescent="0.25">
      <c r="B99" s="3"/>
      <c r="C99" s="3"/>
      <c r="E99" s="3"/>
      <c r="F99" s="3"/>
      <c r="H99" s="3"/>
      <c r="I99" s="3"/>
    </row>
    <row r="100" spans="2:9" x14ac:dyDescent="0.25">
      <c r="B100" s="3"/>
      <c r="C100" s="3"/>
      <c r="E100" s="3"/>
      <c r="F100" s="3"/>
      <c r="H100" s="3"/>
      <c r="I100" s="3"/>
    </row>
    <row r="101" spans="2:9" x14ac:dyDescent="0.25">
      <c r="B101" s="3"/>
      <c r="C101" s="3"/>
      <c r="E101" s="3"/>
      <c r="F101" s="3"/>
      <c r="H101" s="3"/>
      <c r="I101" s="3"/>
    </row>
    <row r="102" spans="2:9" x14ac:dyDescent="0.25">
      <c r="B102" s="3"/>
      <c r="C102" s="3"/>
      <c r="E102" s="3"/>
      <c r="F102" s="3"/>
      <c r="H102" s="3"/>
      <c r="I102" s="3"/>
    </row>
    <row r="103" spans="2:9" x14ac:dyDescent="0.25">
      <c r="B103" s="3"/>
      <c r="C103" s="3"/>
      <c r="E103" s="3"/>
      <c r="F103" s="3"/>
      <c r="H103" s="3"/>
      <c r="I103" s="3"/>
    </row>
    <row r="104" spans="2:9" x14ac:dyDescent="0.25">
      <c r="B104" s="3"/>
      <c r="C104" s="3"/>
      <c r="E104" s="3"/>
      <c r="F104" s="3"/>
      <c r="H104" s="3"/>
      <c r="I104" s="3"/>
    </row>
    <row r="105" spans="2:9" x14ac:dyDescent="0.25">
      <c r="B105" s="3"/>
      <c r="C105" s="3"/>
      <c r="E105" s="3"/>
      <c r="F105" s="3"/>
      <c r="H105" s="3"/>
      <c r="I105" s="3"/>
    </row>
    <row r="106" spans="2:9" x14ac:dyDescent="0.25">
      <c r="B106" s="3"/>
      <c r="C106" s="3"/>
      <c r="E106" s="3"/>
      <c r="F106" s="3"/>
      <c r="H106" s="3"/>
      <c r="I106" s="3"/>
    </row>
    <row r="107" spans="2:9" x14ac:dyDescent="0.25">
      <c r="B107" s="3"/>
      <c r="C107" s="3"/>
      <c r="E107" s="3"/>
      <c r="F107" s="3"/>
      <c r="H107" s="3"/>
      <c r="I107" s="3"/>
    </row>
    <row r="108" spans="2:9" x14ac:dyDescent="0.25">
      <c r="B108" s="3"/>
      <c r="C108" s="3"/>
      <c r="E108" s="3"/>
      <c r="F108" s="3"/>
      <c r="H108" s="3"/>
      <c r="I108" s="3"/>
    </row>
    <row r="109" spans="2:9" x14ac:dyDescent="0.25">
      <c r="B109" s="3"/>
      <c r="C109" s="3"/>
      <c r="E109" s="3"/>
      <c r="F109" s="3"/>
      <c r="H109" s="3"/>
      <c r="I109" s="3"/>
    </row>
    <row r="110" spans="2:9" x14ac:dyDescent="0.25">
      <c r="B110" s="3"/>
      <c r="C110" s="3"/>
      <c r="E110" s="3"/>
      <c r="F110" s="3"/>
      <c r="H110" s="3"/>
      <c r="I110" s="3"/>
    </row>
    <row r="111" spans="2:9" x14ac:dyDescent="0.25">
      <c r="B111" s="3"/>
      <c r="C111" s="3"/>
      <c r="E111" s="3"/>
      <c r="F111" s="3"/>
      <c r="H111" s="3"/>
      <c r="I111" s="3"/>
    </row>
    <row r="112" spans="2:9" x14ac:dyDescent="0.25">
      <c r="B112" s="3"/>
      <c r="C112" s="3"/>
      <c r="E112" s="3"/>
      <c r="F112" s="3"/>
      <c r="H112" s="3"/>
      <c r="I112" s="3"/>
    </row>
    <row r="113" spans="2:9" x14ac:dyDescent="0.25">
      <c r="B113" s="3"/>
      <c r="C113" s="3"/>
      <c r="E113" s="3"/>
      <c r="F113" s="3"/>
      <c r="H113" s="3"/>
      <c r="I113" s="3"/>
    </row>
    <row r="114" spans="2:9" x14ac:dyDescent="0.25">
      <c r="B114" s="3"/>
      <c r="C114" s="3"/>
      <c r="E114" s="3"/>
      <c r="F114" s="3"/>
      <c r="H114" s="3"/>
      <c r="I114" s="3"/>
    </row>
    <row r="115" spans="2:9" x14ac:dyDescent="0.25">
      <c r="B115" s="3"/>
      <c r="C115" s="3"/>
      <c r="E115" s="3"/>
      <c r="F115" s="3"/>
      <c r="H115" s="3"/>
      <c r="I115" s="3"/>
    </row>
    <row r="116" spans="2:9" x14ac:dyDescent="0.25">
      <c r="B116" s="3"/>
      <c r="C116" s="3"/>
      <c r="E116" s="3"/>
      <c r="F116" s="3"/>
      <c r="H116" s="3"/>
      <c r="I116" s="3"/>
    </row>
    <row r="117" spans="2:9" x14ac:dyDescent="0.25">
      <c r="B117" s="3"/>
      <c r="C117" s="3"/>
      <c r="E117" s="3"/>
      <c r="F117" s="3"/>
      <c r="H117" s="3"/>
      <c r="I117" s="3"/>
    </row>
    <row r="118" spans="2:9" x14ac:dyDescent="0.25">
      <c r="B118" s="3"/>
      <c r="C118" s="3"/>
      <c r="E118" s="3"/>
      <c r="F118" s="3"/>
      <c r="H118" s="3"/>
      <c r="I118" s="3"/>
    </row>
    <row r="119" spans="2:9" x14ac:dyDescent="0.25">
      <c r="B119" s="3"/>
      <c r="C119" s="3"/>
      <c r="E119" s="3"/>
      <c r="F119" s="3"/>
      <c r="H119" s="3"/>
      <c r="I119" s="3"/>
    </row>
    <row r="120" spans="2:9" x14ac:dyDescent="0.25">
      <c r="B120" s="3"/>
      <c r="C120" s="3"/>
      <c r="E120" s="3"/>
      <c r="F120" s="3"/>
      <c r="H120" s="3"/>
      <c r="I120" s="3"/>
    </row>
    <row r="121" spans="2:9" x14ac:dyDescent="0.25">
      <c r="B121" s="3"/>
      <c r="C121" s="3"/>
      <c r="E121" s="3"/>
      <c r="F121" s="3"/>
      <c r="H121" s="3"/>
      <c r="I121" s="3"/>
    </row>
    <row r="122" spans="2:9" x14ac:dyDescent="0.25">
      <c r="B122" s="3"/>
      <c r="C122" s="3"/>
      <c r="E122" s="3"/>
      <c r="F122" s="3"/>
      <c r="H122" s="3"/>
      <c r="I122" s="3"/>
    </row>
    <row r="123" spans="2:9" x14ac:dyDescent="0.25">
      <c r="B123" s="3"/>
      <c r="C123" s="3"/>
      <c r="E123" s="3"/>
      <c r="F123" s="3"/>
      <c r="H123" s="3"/>
      <c r="I123" s="3"/>
    </row>
    <row r="124" spans="2:9" x14ac:dyDescent="0.25">
      <c r="B124" s="3"/>
      <c r="C124" s="3"/>
      <c r="E124" s="3"/>
      <c r="F124" s="3"/>
      <c r="H124" s="3"/>
      <c r="I124" s="3"/>
    </row>
    <row r="125" spans="2:9" x14ac:dyDescent="0.25">
      <c r="B125" s="3"/>
      <c r="C125" s="3"/>
      <c r="E125" s="3"/>
      <c r="F125" s="3"/>
      <c r="H125" s="3"/>
      <c r="I125" s="3"/>
    </row>
    <row r="126" spans="2:9" x14ac:dyDescent="0.25">
      <c r="B126" s="3"/>
      <c r="C126" s="3"/>
      <c r="E126" s="3"/>
      <c r="F126" s="3"/>
      <c r="H126" s="3"/>
      <c r="I126" s="3"/>
    </row>
    <row r="127" spans="2:9" x14ac:dyDescent="0.25">
      <c r="B127" s="3"/>
      <c r="C127" s="3"/>
      <c r="E127" s="3"/>
      <c r="F127" s="3"/>
      <c r="H127" s="3"/>
      <c r="I127" s="3"/>
    </row>
    <row r="128" spans="2:9" x14ac:dyDescent="0.25">
      <c r="B128" s="3"/>
      <c r="C128" s="3"/>
      <c r="E128" s="3"/>
      <c r="F128" s="3"/>
      <c r="H128" s="3"/>
      <c r="I128" s="3"/>
    </row>
    <row r="129" spans="2:9" x14ac:dyDescent="0.25">
      <c r="B129" s="3"/>
      <c r="C129" s="3"/>
      <c r="E129" s="3"/>
      <c r="F129" s="3"/>
      <c r="H129" s="3"/>
      <c r="I129" s="3"/>
    </row>
    <row r="130" spans="2:9" x14ac:dyDescent="0.25">
      <c r="B130" s="3"/>
      <c r="C130" s="3"/>
      <c r="E130" s="3"/>
      <c r="F130" s="3"/>
      <c r="H130" s="3"/>
      <c r="I130" s="3"/>
    </row>
    <row r="131" spans="2:9" x14ac:dyDescent="0.25">
      <c r="B131" s="3"/>
      <c r="C131" s="3"/>
      <c r="E131" s="3"/>
      <c r="F131" s="3"/>
      <c r="H131" s="3"/>
      <c r="I131" s="3"/>
    </row>
    <row r="132" spans="2:9" x14ac:dyDescent="0.25">
      <c r="B132" s="3"/>
      <c r="C132" s="3"/>
      <c r="E132" s="3"/>
      <c r="F132" s="3"/>
      <c r="H132" s="3"/>
      <c r="I132" s="3"/>
    </row>
    <row r="133" spans="2:9" x14ac:dyDescent="0.25">
      <c r="B133" s="3"/>
      <c r="C133" s="3"/>
      <c r="E133" s="3"/>
      <c r="F133" s="3"/>
      <c r="H133" s="3"/>
      <c r="I133" s="3"/>
    </row>
    <row r="134" spans="2:9" x14ac:dyDescent="0.25">
      <c r="B134" s="3"/>
      <c r="C134" s="3"/>
      <c r="E134" s="3"/>
      <c r="F134" s="3"/>
      <c r="H134" s="3"/>
      <c r="I134" s="3"/>
    </row>
    <row r="135" spans="2:9" x14ac:dyDescent="0.25">
      <c r="B135" s="3"/>
      <c r="C135" s="3"/>
      <c r="E135" s="3"/>
      <c r="F135" s="3"/>
      <c r="H135" s="3"/>
      <c r="I135" s="3"/>
    </row>
    <row r="136" spans="2:9" x14ac:dyDescent="0.25">
      <c r="B136" s="3"/>
      <c r="C136" s="3"/>
      <c r="E136" s="3"/>
      <c r="F136" s="3"/>
      <c r="H136" s="3"/>
      <c r="I136" s="3"/>
    </row>
    <row r="137" spans="2:9" x14ac:dyDescent="0.25">
      <c r="B137" s="3"/>
      <c r="C137" s="3"/>
      <c r="E137" s="3"/>
      <c r="F137" s="3"/>
      <c r="H137" s="3"/>
      <c r="I137" s="3"/>
    </row>
    <row r="138" spans="2:9" x14ac:dyDescent="0.25">
      <c r="B138" s="3"/>
      <c r="C138" s="3"/>
      <c r="E138" s="3"/>
      <c r="F138" s="3"/>
      <c r="H138" s="3"/>
      <c r="I138" s="3"/>
    </row>
    <row r="139" spans="2:9" x14ac:dyDescent="0.25">
      <c r="B139" s="3"/>
      <c r="C139" s="3"/>
      <c r="E139" s="3"/>
      <c r="F139" s="3"/>
      <c r="H139" s="3"/>
      <c r="I139" s="3"/>
    </row>
    <row r="140" spans="2:9" x14ac:dyDescent="0.25">
      <c r="B140" s="3"/>
      <c r="C140" s="3"/>
      <c r="E140" s="3"/>
      <c r="F140" s="3"/>
      <c r="H140" s="3"/>
      <c r="I140" s="3"/>
    </row>
    <row r="141" spans="2:9" x14ac:dyDescent="0.25">
      <c r="B141" s="3"/>
      <c r="C141" s="3"/>
      <c r="E141" s="3"/>
      <c r="F141" s="3"/>
      <c r="H141" s="3"/>
      <c r="I141" s="3"/>
    </row>
    <row r="142" spans="2:9" x14ac:dyDescent="0.25">
      <c r="B142" s="3"/>
      <c r="C142" s="3"/>
      <c r="E142" s="3"/>
      <c r="F142" s="3"/>
      <c r="H142" s="3"/>
      <c r="I142" s="3"/>
    </row>
    <row r="143" spans="2:9" x14ac:dyDescent="0.25">
      <c r="B143" s="3"/>
      <c r="C143" s="3"/>
      <c r="E143" s="3"/>
      <c r="F143" s="3"/>
      <c r="H143" s="3"/>
      <c r="I143" s="3"/>
    </row>
    <row r="144" spans="2:9" x14ac:dyDescent="0.25">
      <c r="B144" s="3"/>
      <c r="C144" s="3"/>
      <c r="E144" s="3"/>
      <c r="F144" s="3"/>
      <c r="H144" s="3"/>
      <c r="I144" s="3"/>
    </row>
    <row r="145" spans="2:9" x14ac:dyDescent="0.25">
      <c r="B145" s="3"/>
      <c r="C145" s="3"/>
      <c r="E145" s="3"/>
      <c r="F145" s="3"/>
      <c r="H145" s="3"/>
      <c r="I145" s="3"/>
    </row>
    <row r="146" spans="2:9" x14ac:dyDescent="0.25">
      <c r="B146" s="3"/>
      <c r="C146" s="3"/>
      <c r="E146" s="3"/>
      <c r="F146" s="3"/>
      <c r="H146" s="3"/>
      <c r="I146" s="3"/>
    </row>
    <row r="147" spans="2:9" x14ac:dyDescent="0.25">
      <c r="B147" s="3"/>
      <c r="C147" s="3"/>
      <c r="E147" s="3"/>
      <c r="F147" s="3"/>
      <c r="H147" s="3"/>
      <c r="I147" s="3"/>
    </row>
    <row r="148" spans="2:9" x14ac:dyDescent="0.25">
      <c r="B148" s="3"/>
      <c r="C148" s="3"/>
      <c r="E148" s="3"/>
      <c r="F148" s="3"/>
      <c r="H148" s="3"/>
      <c r="I148" s="3"/>
    </row>
    <row r="149" spans="2:9" x14ac:dyDescent="0.25">
      <c r="B149" s="3"/>
      <c r="C149" s="3"/>
      <c r="E149" s="3"/>
      <c r="F149" s="3"/>
      <c r="H149" s="3"/>
      <c r="I149" s="3"/>
    </row>
    <row r="150" spans="2:9" x14ac:dyDescent="0.25">
      <c r="B150" s="3"/>
      <c r="C150" s="3"/>
      <c r="E150" s="3"/>
      <c r="F150" s="3"/>
      <c r="H150" s="3"/>
      <c r="I150" s="3"/>
    </row>
    <row r="151" spans="2:9" x14ac:dyDescent="0.25">
      <c r="B151" s="3"/>
      <c r="C151" s="3"/>
      <c r="E151" s="3"/>
      <c r="F151" s="3"/>
      <c r="H151" s="3"/>
      <c r="I151" s="3"/>
    </row>
    <row r="152" spans="2:9" x14ac:dyDescent="0.25">
      <c r="B152" s="3"/>
      <c r="C152" s="3"/>
      <c r="E152" s="3"/>
      <c r="F152" s="3"/>
      <c r="H152" s="3"/>
      <c r="I152" s="3"/>
    </row>
    <row r="153" spans="2:9" x14ac:dyDescent="0.25">
      <c r="B153" s="3"/>
      <c r="C153" s="3"/>
      <c r="E153" s="3"/>
      <c r="F153" s="3"/>
      <c r="H153" s="3"/>
      <c r="I153" s="3"/>
    </row>
    <row r="154" spans="2:9" x14ac:dyDescent="0.25">
      <c r="B154" s="3"/>
      <c r="C154" s="3"/>
      <c r="E154" s="3"/>
      <c r="F154" s="3"/>
      <c r="H154" s="3"/>
      <c r="I154" s="3"/>
    </row>
    <row r="155" spans="2:9" x14ac:dyDescent="0.25">
      <c r="B155" s="3"/>
      <c r="C155" s="3"/>
      <c r="E155" s="3"/>
      <c r="F155" s="3"/>
      <c r="H155" s="3"/>
      <c r="I155" s="3"/>
    </row>
    <row r="156" spans="2:9" x14ac:dyDescent="0.25">
      <c r="B156" s="3"/>
      <c r="C156" s="3"/>
      <c r="E156" s="3"/>
      <c r="F156" s="3"/>
      <c r="H156" s="3"/>
      <c r="I156" s="3"/>
    </row>
    <row r="157" spans="2:9" x14ac:dyDescent="0.25">
      <c r="B157" s="3"/>
      <c r="C157" s="3"/>
      <c r="E157" s="3"/>
      <c r="F157" s="3"/>
      <c r="H157" s="3"/>
      <c r="I157" s="3"/>
    </row>
    <row r="158" spans="2:9" x14ac:dyDescent="0.25">
      <c r="B158" s="3"/>
      <c r="C158" s="3"/>
      <c r="E158" s="3"/>
      <c r="F158" s="3"/>
      <c r="H158" s="3"/>
      <c r="I158" s="3"/>
    </row>
    <row r="159" spans="2:9" x14ac:dyDescent="0.25">
      <c r="B159" s="3"/>
      <c r="C159" s="3"/>
      <c r="E159" s="3"/>
      <c r="F159" s="3"/>
      <c r="H159" s="3"/>
      <c r="I159" s="3"/>
    </row>
    <row r="160" spans="2:9" x14ac:dyDescent="0.25">
      <c r="B160" s="3"/>
      <c r="C160" s="3"/>
      <c r="E160" s="3"/>
      <c r="F160" s="3"/>
      <c r="H160" s="3"/>
      <c r="I160" s="3"/>
    </row>
    <row r="161" spans="2:9" x14ac:dyDescent="0.25">
      <c r="B161" s="3"/>
      <c r="C161" s="3"/>
      <c r="E161" s="3"/>
      <c r="F161" s="3"/>
      <c r="H161" s="3"/>
      <c r="I161" s="3"/>
    </row>
    <row r="162" spans="2:9" x14ac:dyDescent="0.25">
      <c r="B162" s="3"/>
      <c r="C162" s="3"/>
      <c r="E162" s="3"/>
      <c r="F162" s="3"/>
      <c r="H162" s="3"/>
      <c r="I162" s="3"/>
    </row>
    <row r="163" spans="2:9" x14ac:dyDescent="0.25">
      <c r="B163" s="3"/>
      <c r="C163" s="3"/>
      <c r="E163" s="3"/>
      <c r="F163" s="3"/>
      <c r="H163" s="3"/>
      <c r="I163" s="3"/>
    </row>
    <row r="164" spans="2:9" x14ac:dyDescent="0.25">
      <c r="B164" s="3"/>
      <c r="C164" s="3"/>
      <c r="E164" s="3"/>
      <c r="F164" s="3"/>
      <c r="H164" s="3"/>
      <c r="I164" s="3"/>
    </row>
    <row r="165" spans="2:9" x14ac:dyDescent="0.25">
      <c r="B165" s="3"/>
      <c r="C165" s="3"/>
      <c r="E165" s="3"/>
      <c r="F165" s="3"/>
      <c r="H165" s="3"/>
      <c r="I165" s="3"/>
    </row>
    <row r="166" spans="2:9" x14ac:dyDescent="0.25">
      <c r="B166" s="3"/>
      <c r="C166" s="3"/>
      <c r="E166" s="3"/>
      <c r="F166" s="3"/>
      <c r="H166" s="3"/>
      <c r="I166" s="3"/>
    </row>
    <row r="167" spans="2:9" x14ac:dyDescent="0.25">
      <c r="B167" s="3"/>
      <c r="C167" s="3"/>
      <c r="E167" s="3"/>
      <c r="F167" s="3"/>
      <c r="H167" s="3"/>
      <c r="I167" s="3"/>
    </row>
    <row r="168" spans="2:9" x14ac:dyDescent="0.25">
      <c r="B168" s="3"/>
      <c r="C168" s="3"/>
      <c r="E168" s="3"/>
      <c r="F168" s="3"/>
      <c r="H168" s="3"/>
      <c r="I168" s="3"/>
    </row>
    <row r="169" spans="2:9" x14ac:dyDescent="0.25">
      <c r="B169" s="3"/>
      <c r="C169" s="3"/>
      <c r="E169" s="3"/>
      <c r="F169" s="3"/>
      <c r="H169" s="3"/>
      <c r="I169" s="3"/>
    </row>
    <row r="170" spans="2:9" x14ac:dyDescent="0.25">
      <c r="B170" s="3"/>
      <c r="C170" s="3"/>
      <c r="E170" s="3"/>
      <c r="F170" s="3"/>
      <c r="H170" s="3"/>
      <c r="I170" s="3"/>
    </row>
    <row r="171" spans="2:9" x14ac:dyDescent="0.25">
      <c r="B171" s="3"/>
      <c r="C171" s="3"/>
      <c r="E171" s="3"/>
      <c r="F171" s="3"/>
      <c r="H171" s="3"/>
      <c r="I171" s="3"/>
    </row>
    <row r="172" spans="2:9" x14ac:dyDescent="0.25">
      <c r="B172" s="3"/>
      <c r="C172" s="3"/>
      <c r="E172" s="3"/>
      <c r="F172" s="3"/>
      <c r="H172" s="3"/>
      <c r="I172" s="3"/>
    </row>
    <row r="173" spans="2:9" x14ac:dyDescent="0.25">
      <c r="B173" s="3"/>
      <c r="C173" s="3"/>
      <c r="E173" s="3"/>
      <c r="F173" s="3"/>
      <c r="H173" s="3"/>
      <c r="I173" s="3"/>
    </row>
    <row r="174" spans="2:9" x14ac:dyDescent="0.25">
      <c r="B174" s="3"/>
      <c r="C174" s="3"/>
      <c r="E174" s="3"/>
      <c r="F174" s="3"/>
      <c r="H174" s="3"/>
      <c r="I174" s="3"/>
    </row>
    <row r="175" spans="2:9" x14ac:dyDescent="0.25">
      <c r="B175" s="3"/>
      <c r="C175" s="3"/>
      <c r="E175" s="3"/>
      <c r="F175" s="3"/>
      <c r="H175" s="3"/>
      <c r="I175" s="3"/>
    </row>
    <row r="176" spans="2:9" x14ac:dyDescent="0.25">
      <c r="B176" s="3"/>
      <c r="C176" s="3"/>
      <c r="E176" s="3"/>
      <c r="F176" s="3"/>
      <c r="H176" s="3"/>
      <c r="I176" s="3"/>
    </row>
    <row r="177" spans="2:9" x14ac:dyDescent="0.25">
      <c r="B177" s="3"/>
      <c r="C177" s="3"/>
      <c r="E177" s="3"/>
      <c r="F177" s="3"/>
      <c r="H177" s="3"/>
      <c r="I177" s="3"/>
    </row>
    <row r="178" spans="2:9" x14ac:dyDescent="0.25">
      <c r="B178" s="3"/>
      <c r="C178" s="3"/>
      <c r="E178" s="3"/>
      <c r="F178" s="3"/>
      <c r="H178" s="3"/>
      <c r="I178" s="3"/>
    </row>
    <row r="179" spans="2:9" x14ac:dyDescent="0.25">
      <c r="B179" s="3"/>
      <c r="C179" s="3"/>
      <c r="E179" s="3"/>
      <c r="F179" s="3"/>
      <c r="H179" s="3"/>
      <c r="I179" s="3"/>
    </row>
    <row r="180" spans="2:9" x14ac:dyDescent="0.25">
      <c r="B180" s="3"/>
      <c r="C180" s="3"/>
      <c r="E180" s="3"/>
      <c r="F180" s="3"/>
      <c r="H180" s="3"/>
      <c r="I180" s="3"/>
    </row>
    <row r="181" spans="2:9" x14ac:dyDescent="0.25">
      <c r="B181" s="3"/>
      <c r="C181" s="3"/>
      <c r="E181" s="3"/>
      <c r="F181" s="3"/>
      <c r="H181" s="3"/>
      <c r="I181" s="3"/>
    </row>
    <row r="182" spans="2:9" x14ac:dyDescent="0.25">
      <c r="B182" s="3"/>
      <c r="C182" s="3"/>
      <c r="E182" s="3"/>
      <c r="F182" s="3"/>
      <c r="H182" s="3"/>
      <c r="I182" s="3"/>
    </row>
    <row r="183" spans="2:9" x14ac:dyDescent="0.25">
      <c r="B183" s="3"/>
      <c r="C183" s="3"/>
      <c r="E183" s="3"/>
      <c r="F183" s="3"/>
      <c r="H183" s="3"/>
      <c r="I183" s="3"/>
    </row>
    <row r="184" spans="2:9" x14ac:dyDescent="0.25">
      <c r="B184" s="3"/>
      <c r="C184" s="3"/>
      <c r="E184" s="3"/>
      <c r="F184" s="3"/>
      <c r="H184" s="3"/>
      <c r="I184" s="3"/>
    </row>
    <row r="185" spans="2:9" x14ac:dyDescent="0.25">
      <c r="B185" s="3"/>
      <c r="C185" s="3"/>
      <c r="E185" s="3"/>
      <c r="F185" s="3"/>
      <c r="H185" s="3"/>
      <c r="I185" s="3"/>
    </row>
  </sheetData>
  <mergeCells count="3">
    <mergeCell ref="B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5"/>
  <sheetViews>
    <sheetView showGridLines="0" zoomScaleNormal="100" workbookViewId="0">
      <selection sqref="A1:A1048576"/>
    </sheetView>
  </sheetViews>
  <sheetFormatPr baseColWidth="10" defaultRowHeight="15" x14ac:dyDescent="0.25"/>
  <cols>
    <col min="1" max="1" width="36.7109375" bestFit="1" customWidth="1"/>
    <col min="2" max="7" width="14.5703125" style="34" customWidth="1"/>
  </cols>
  <sheetData>
    <row r="1" spans="1:7" ht="15" customHeight="1" x14ac:dyDescent="0.25">
      <c r="B1" s="75" t="s">
        <v>211</v>
      </c>
      <c r="C1" s="77" t="s">
        <v>213</v>
      </c>
      <c r="D1" s="78"/>
      <c r="E1" s="77" t="s">
        <v>214</v>
      </c>
      <c r="F1" s="78"/>
      <c r="G1" s="75" t="s">
        <v>220</v>
      </c>
    </row>
    <row r="2" spans="1:7" x14ac:dyDescent="0.25">
      <c r="B2" s="76"/>
      <c r="C2" s="28" t="s">
        <v>212</v>
      </c>
      <c r="D2" s="28" t="s">
        <v>221</v>
      </c>
      <c r="E2" s="28" t="s">
        <v>212</v>
      </c>
      <c r="F2" s="28" t="s">
        <v>221</v>
      </c>
      <c r="G2" s="76"/>
    </row>
    <row r="3" spans="1:7" x14ac:dyDescent="0.25">
      <c r="A3" s="29" t="s">
        <v>242</v>
      </c>
      <c r="B3" s="31">
        <v>913</v>
      </c>
      <c r="C3" s="31">
        <v>8546</v>
      </c>
      <c r="D3" s="46">
        <v>9.3603504928806132</v>
      </c>
      <c r="E3" s="31">
        <v>21094</v>
      </c>
      <c r="F3" s="46">
        <v>23.104052573932091</v>
      </c>
      <c r="G3" s="47">
        <f>(C3/E3)*100</f>
        <v>40.51389020574571</v>
      </c>
    </row>
    <row r="4" spans="1:7" x14ac:dyDescent="0.25">
      <c r="A4" s="29" t="s">
        <v>243</v>
      </c>
      <c r="B4" s="31">
        <v>724</v>
      </c>
      <c r="C4" s="31">
        <v>6693</v>
      </c>
      <c r="D4" s="46">
        <v>9.2444751381215475</v>
      </c>
      <c r="E4" s="31">
        <v>16607</v>
      </c>
      <c r="F4" s="46">
        <v>22.937845303867402</v>
      </c>
      <c r="G4" s="47">
        <f t="shared" ref="G4:G67" si="0">(C4/E4)*100</f>
        <v>40.302282170169207</v>
      </c>
    </row>
    <row r="5" spans="1:7" x14ac:dyDescent="0.25">
      <c r="A5" s="3" t="s">
        <v>184</v>
      </c>
      <c r="B5" s="35">
        <v>2</v>
      </c>
      <c r="C5" s="32">
        <v>22</v>
      </c>
      <c r="D5" s="48">
        <v>11</v>
      </c>
      <c r="E5" s="35">
        <v>74</v>
      </c>
      <c r="F5" s="48">
        <v>37</v>
      </c>
      <c r="G5" s="49">
        <f t="shared" si="0"/>
        <v>29.72972972972973</v>
      </c>
    </row>
    <row r="6" spans="1:7" x14ac:dyDescent="0.25">
      <c r="A6" s="30" t="s">
        <v>1</v>
      </c>
      <c r="B6" s="50">
        <v>7</v>
      </c>
      <c r="C6" s="33">
        <v>72</v>
      </c>
      <c r="D6" s="51">
        <v>10.285714285714286</v>
      </c>
      <c r="E6" s="50">
        <v>219</v>
      </c>
      <c r="F6" s="51">
        <v>31.285714285714285</v>
      </c>
      <c r="G6" s="52">
        <f t="shared" si="0"/>
        <v>32.87671232876712</v>
      </c>
    </row>
    <row r="7" spans="1:7" x14ac:dyDescent="0.25">
      <c r="A7" s="3" t="s">
        <v>185</v>
      </c>
      <c r="B7" s="35">
        <v>1</v>
      </c>
      <c r="C7" s="32">
        <v>4</v>
      </c>
      <c r="D7" s="48">
        <v>4</v>
      </c>
      <c r="E7" s="35">
        <v>14</v>
      </c>
      <c r="F7" s="48">
        <v>14</v>
      </c>
      <c r="G7" s="49">
        <f t="shared" si="0"/>
        <v>28.571428571428569</v>
      </c>
    </row>
    <row r="8" spans="1:7" x14ac:dyDescent="0.25">
      <c r="A8" s="30" t="s">
        <v>2</v>
      </c>
      <c r="B8" s="50">
        <v>30</v>
      </c>
      <c r="C8" s="33">
        <v>210</v>
      </c>
      <c r="D8" s="51">
        <v>7</v>
      </c>
      <c r="E8" s="50">
        <v>824</v>
      </c>
      <c r="F8" s="51">
        <v>27.466666666666665</v>
      </c>
      <c r="G8" s="52">
        <f t="shared" si="0"/>
        <v>25.485436893203882</v>
      </c>
    </row>
    <row r="9" spans="1:7" x14ac:dyDescent="0.25">
      <c r="A9" s="3" t="s">
        <v>186</v>
      </c>
      <c r="B9" s="35">
        <v>5</v>
      </c>
      <c r="C9" s="32">
        <v>40</v>
      </c>
      <c r="D9" s="48">
        <v>8</v>
      </c>
      <c r="E9" s="35">
        <v>303</v>
      </c>
      <c r="F9" s="48">
        <v>60.6</v>
      </c>
      <c r="G9" s="49">
        <f t="shared" si="0"/>
        <v>13.201320132013199</v>
      </c>
    </row>
    <row r="10" spans="1:7" x14ac:dyDescent="0.25">
      <c r="A10" s="30" t="s">
        <v>0</v>
      </c>
      <c r="B10" s="50">
        <v>170</v>
      </c>
      <c r="C10" s="33">
        <v>1363</v>
      </c>
      <c r="D10" s="51">
        <v>8.0176470588235293</v>
      </c>
      <c r="E10" s="50">
        <v>2722</v>
      </c>
      <c r="F10" s="51">
        <v>16.011764705882353</v>
      </c>
      <c r="G10" s="52">
        <f t="shared" si="0"/>
        <v>50.07347538574578</v>
      </c>
    </row>
    <row r="11" spans="1:7" x14ac:dyDescent="0.25">
      <c r="A11" s="3" t="s">
        <v>187</v>
      </c>
      <c r="B11" s="35">
        <v>3</v>
      </c>
      <c r="C11" s="32">
        <v>10</v>
      </c>
      <c r="D11" s="48">
        <v>3.3333333333333335</v>
      </c>
      <c r="E11" s="35">
        <v>35</v>
      </c>
      <c r="F11" s="48">
        <v>11.666666666666666</v>
      </c>
      <c r="G11" s="49">
        <f t="shared" si="0"/>
        <v>28.571428571428569</v>
      </c>
    </row>
    <row r="12" spans="1:7" x14ac:dyDescent="0.25">
      <c r="A12" s="30" t="s">
        <v>36</v>
      </c>
      <c r="B12" s="50">
        <v>2</v>
      </c>
      <c r="C12" s="33">
        <v>18</v>
      </c>
      <c r="D12" s="51">
        <v>9</v>
      </c>
      <c r="E12" s="50">
        <v>18</v>
      </c>
      <c r="F12" s="51">
        <v>9</v>
      </c>
      <c r="G12" s="52">
        <f t="shared" si="0"/>
        <v>100</v>
      </c>
    </row>
    <row r="13" spans="1:7" x14ac:dyDescent="0.25">
      <c r="A13" s="3" t="s">
        <v>188</v>
      </c>
      <c r="B13" s="35">
        <v>3</v>
      </c>
      <c r="C13" s="32">
        <v>13</v>
      </c>
      <c r="D13" s="48">
        <v>4.333333333333333</v>
      </c>
      <c r="E13" s="35">
        <v>20</v>
      </c>
      <c r="F13" s="48">
        <v>6.666666666666667</v>
      </c>
      <c r="G13" s="49">
        <f t="shared" si="0"/>
        <v>65</v>
      </c>
    </row>
    <row r="14" spans="1:7" x14ac:dyDescent="0.25">
      <c r="A14" s="30" t="s">
        <v>23</v>
      </c>
      <c r="B14" s="50">
        <v>4</v>
      </c>
      <c r="C14" s="33">
        <v>35</v>
      </c>
      <c r="D14" s="51">
        <v>8.75</v>
      </c>
      <c r="E14" s="50">
        <v>58</v>
      </c>
      <c r="F14" s="51">
        <v>14.5</v>
      </c>
      <c r="G14" s="52">
        <f t="shared" si="0"/>
        <v>60.344827586206897</v>
      </c>
    </row>
    <row r="15" spans="1:7" x14ac:dyDescent="0.25">
      <c r="A15" s="3" t="s">
        <v>189</v>
      </c>
      <c r="B15" s="35">
        <v>7</v>
      </c>
      <c r="C15" s="32">
        <v>137</v>
      </c>
      <c r="D15" s="48">
        <v>19.571428571428573</v>
      </c>
      <c r="E15" s="35">
        <v>191</v>
      </c>
      <c r="F15" s="48">
        <v>27.285714285714285</v>
      </c>
      <c r="G15" s="49">
        <f t="shared" si="0"/>
        <v>71.727748691099478</v>
      </c>
    </row>
    <row r="16" spans="1:7" x14ac:dyDescent="0.25">
      <c r="A16" s="30" t="s">
        <v>190</v>
      </c>
      <c r="B16" s="50">
        <v>1</v>
      </c>
      <c r="C16" s="33">
        <v>3</v>
      </c>
      <c r="D16" s="51">
        <v>3</v>
      </c>
      <c r="E16" s="50">
        <v>7</v>
      </c>
      <c r="F16" s="51">
        <v>7</v>
      </c>
      <c r="G16" s="52">
        <f t="shared" si="0"/>
        <v>42.857142857142854</v>
      </c>
    </row>
    <row r="17" spans="1:7" x14ac:dyDescent="0.25">
      <c r="A17" s="3" t="s">
        <v>24</v>
      </c>
      <c r="B17" s="35">
        <v>9</v>
      </c>
      <c r="C17" s="32">
        <v>55</v>
      </c>
      <c r="D17" s="48">
        <v>6.1111111111111107</v>
      </c>
      <c r="E17" s="35">
        <v>80</v>
      </c>
      <c r="F17" s="48">
        <v>8.8888888888888893</v>
      </c>
      <c r="G17" s="49">
        <f t="shared" si="0"/>
        <v>68.75</v>
      </c>
    </row>
    <row r="18" spans="1:7" x14ac:dyDescent="0.25">
      <c r="A18" s="30" t="s">
        <v>11</v>
      </c>
      <c r="B18" s="50">
        <v>16</v>
      </c>
      <c r="C18" s="33">
        <v>88</v>
      </c>
      <c r="D18" s="51">
        <v>5.5</v>
      </c>
      <c r="E18" s="50">
        <v>179</v>
      </c>
      <c r="F18" s="51">
        <v>11.1875</v>
      </c>
      <c r="G18" s="52">
        <f t="shared" si="0"/>
        <v>49.162011173184354</v>
      </c>
    </row>
    <row r="19" spans="1:7" x14ac:dyDescent="0.25">
      <c r="A19" s="3" t="s">
        <v>3</v>
      </c>
      <c r="B19" s="35">
        <v>16</v>
      </c>
      <c r="C19" s="32">
        <v>139</v>
      </c>
      <c r="D19" s="48">
        <v>8.6875</v>
      </c>
      <c r="E19" s="35">
        <v>265</v>
      </c>
      <c r="F19" s="48">
        <v>16.5625</v>
      </c>
      <c r="G19" s="49">
        <f t="shared" si="0"/>
        <v>52.452830188679243</v>
      </c>
    </row>
    <row r="20" spans="1:7" x14ac:dyDescent="0.25">
      <c r="A20" s="30" t="s">
        <v>191</v>
      </c>
      <c r="B20" s="50">
        <v>5</v>
      </c>
      <c r="C20" s="33">
        <v>67</v>
      </c>
      <c r="D20" s="51">
        <v>13.4</v>
      </c>
      <c r="E20" s="50">
        <v>101</v>
      </c>
      <c r="F20" s="51">
        <v>20.2</v>
      </c>
      <c r="G20" s="52">
        <f t="shared" si="0"/>
        <v>66.336633663366342</v>
      </c>
    </row>
    <row r="21" spans="1:7" x14ac:dyDescent="0.25">
      <c r="A21" s="3" t="s">
        <v>25</v>
      </c>
      <c r="B21" s="35">
        <v>6</v>
      </c>
      <c r="C21" s="32">
        <v>42</v>
      </c>
      <c r="D21" s="48">
        <v>7</v>
      </c>
      <c r="E21" s="35">
        <v>89</v>
      </c>
      <c r="F21" s="48">
        <v>14.833333333333334</v>
      </c>
      <c r="G21" s="49">
        <f t="shared" si="0"/>
        <v>47.191011235955052</v>
      </c>
    </row>
    <row r="22" spans="1:7" x14ac:dyDescent="0.25">
      <c r="A22" s="30" t="s">
        <v>4</v>
      </c>
      <c r="B22" s="50">
        <v>7</v>
      </c>
      <c r="C22" s="33">
        <v>92</v>
      </c>
      <c r="D22" s="51">
        <v>13.142857142857142</v>
      </c>
      <c r="E22" s="50">
        <v>198</v>
      </c>
      <c r="F22" s="51">
        <v>28.285714285714285</v>
      </c>
      <c r="G22" s="52">
        <f t="shared" si="0"/>
        <v>46.464646464646464</v>
      </c>
    </row>
    <row r="23" spans="1:7" x14ac:dyDescent="0.25">
      <c r="A23" s="3" t="s">
        <v>192</v>
      </c>
      <c r="B23" s="35">
        <v>1</v>
      </c>
      <c r="C23" s="32">
        <v>6</v>
      </c>
      <c r="D23" s="48">
        <v>6</v>
      </c>
      <c r="E23" s="35">
        <v>8</v>
      </c>
      <c r="F23" s="48">
        <v>8</v>
      </c>
      <c r="G23" s="49">
        <f t="shared" si="0"/>
        <v>75</v>
      </c>
    </row>
    <row r="24" spans="1:7" x14ac:dyDescent="0.25">
      <c r="A24" s="30" t="s">
        <v>193</v>
      </c>
      <c r="B24" s="50">
        <v>3</v>
      </c>
      <c r="C24" s="33">
        <v>10</v>
      </c>
      <c r="D24" s="51">
        <v>3.3333333333333335</v>
      </c>
      <c r="E24" s="50">
        <v>25</v>
      </c>
      <c r="F24" s="51">
        <v>8.3333333333333339</v>
      </c>
      <c r="G24" s="52">
        <f t="shared" si="0"/>
        <v>40</v>
      </c>
    </row>
    <row r="25" spans="1:7" x14ac:dyDescent="0.25">
      <c r="A25" s="3" t="s">
        <v>12</v>
      </c>
      <c r="B25" s="35">
        <v>7</v>
      </c>
      <c r="C25" s="32">
        <v>53</v>
      </c>
      <c r="D25" s="48">
        <v>7.5714285714285712</v>
      </c>
      <c r="E25" s="35">
        <v>92</v>
      </c>
      <c r="F25" s="48">
        <v>13.142857142857142</v>
      </c>
      <c r="G25" s="49">
        <f t="shared" si="0"/>
        <v>57.608695652173914</v>
      </c>
    </row>
    <row r="26" spans="1:7" x14ac:dyDescent="0.25">
      <c r="A26" s="30" t="s">
        <v>26</v>
      </c>
      <c r="B26" s="50">
        <v>18</v>
      </c>
      <c r="C26" s="33">
        <v>180</v>
      </c>
      <c r="D26" s="51">
        <v>10</v>
      </c>
      <c r="E26" s="50">
        <v>536</v>
      </c>
      <c r="F26" s="51">
        <v>29.777777777777779</v>
      </c>
      <c r="G26" s="52">
        <f t="shared" si="0"/>
        <v>33.582089552238806</v>
      </c>
    </row>
    <row r="27" spans="1:7" x14ac:dyDescent="0.25">
      <c r="A27" s="3" t="s">
        <v>5</v>
      </c>
      <c r="B27" s="35">
        <v>38</v>
      </c>
      <c r="C27" s="32">
        <v>326</v>
      </c>
      <c r="D27" s="48">
        <v>8.5789473684210531</v>
      </c>
      <c r="E27" s="35">
        <v>1215</v>
      </c>
      <c r="F27" s="48">
        <v>31.973684210526315</v>
      </c>
      <c r="G27" s="49">
        <f t="shared" si="0"/>
        <v>26.831275720164609</v>
      </c>
    </row>
    <row r="28" spans="1:7" x14ac:dyDescent="0.25">
      <c r="A28" s="30" t="s">
        <v>194</v>
      </c>
      <c r="B28" s="50">
        <v>4</v>
      </c>
      <c r="C28" s="33">
        <v>37</v>
      </c>
      <c r="D28" s="51">
        <v>9.25</v>
      </c>
      <c r="E28" s="50">
        <v>134</v>
      </c>
      <c r="F28" s="51">
        <v>33.5</v>
      </c>
      <c r="G28" s="52">
        <f t="shared" si="0"/>
        <v>27.611940298507463</v>
      </c>
    </row>
    <row r="29" spans="1:7" x14ac:dyDescent="0.25">
      <c r="A29" s="3" t="s">
        <v>38</v>
      </c>
      <c r="B29" s="35">
        <v>2</v>
      </c>
      <c r="C29" s="32">
        <v>20</v>
      </c>
      <c r="D29" s="48">
        <v>10</v>
      </c>
      <c r="E29" s="35">
        <v>63</v>
      </c>
      <c r="F29" s="48">
        <v>31.5</v>
      </c>
      <c r="G29" s="49">
        <f t="shared" si="0"/>
        <v>31.746031746031743</v>
      </c>
    </row>
    <row r="30" spans="1:7" x14ac:dyDescent="0.25">
      <c r="A30" s="30" t="s">
        <v>40</v>
      </c>
      <c r="B30" s="50">
        <v>5</v>
      </c>
      <c r="C30" s="33">
        <v>68</v>
      </c>
      <c r="D30" s="51">
        <v>13.6</v>
      </c>
      <c r="E30" s="50">
        <v>164</v>
      </c>
      <c r="F30" s="51">
        <v>32.799999999999997</v>
      </c>
      <c r="G30" s="52">
        <f t="shared" si="0"/>
        <v>41.463414634146339</v>
      </c>
    </row>
    <row r="31" spans="1:7" ht="15" customHeight="1" x14ac:dyDescent="0.25">
      <c r="A31" s="3" t="s">
        <v>27</v>
      </c>
      <c r="B31" s="35">
        <v>3</v>
      </c>
      <c r="C31" s="32">
        <v>61</v>
      </c>
      <c r="D31" s="48">
        <v>20.333333333333332</v>
      </c>
      <c r="E31" s="35">
        <v>220</v>
      </c>
      <c r="F31" s="48">
        <v>73.333333333333329</v>
      </c>
      <c r="G31" s="49">
        <f t="shared" si="0"/>
        <v>27.727272727272727</v>
      </c>
    </row>
    <row r="32" spans="1:7" x14ac:dyDescent="0.25">
      <c r="A32" s="30" t="s">
        <v>13</v>
      </c>
      <c r="B32" s="50">
        <v>7</v>
      </c>
      <c r="C32" s="33">
        <v>71</v>
      </c>
      <c r="D32" s="51">
        <v>10.142857142857142</v>
      </c>
      <c r="E32" s="50">
        <v>186</v>
      </c>
      <c r="F32" s="51">
        <v>26.571428571428573</v>
      </c>
      <c r="G32" s="52">
        <f t="shared" si="0"/>
        <v>38.172043010752688</v>
      </c>
    </row>
    <row r="33" spans="1:7" x14ac:dyDescent="0.25">
      <c r="A33" s="3" t="s">
        <v>28</v>
      </c>
      <c r="B33" s="35">
        <v>22</v>
      </c>
      <c r="C33" s="32">
        <v>233</v>
      </c>
      <c r="D33" s="48">
        <v>10.590909090909092</v>
      </c>
      <c r="E33" s="35">
        <v>794</v>
      </c>
      <c r="F33" s="48">
        <v>36.090909090909093</v>
      </c>
      <c r="G33" s="49">
        <f t="shared" si="0"/>
        <v>29.345088161209066</v>
      </c>
    </row>
    <row r="34" spans="1:7" x14ac:dyDescent="0.25">
      <c r="A34" s="30" t="s">
        <v>14</v>
      </c>
      <c r="B34" s="50">
        <v>6</v>
      </c>
      <c r="C34" s="33">
        <v>98</v>
      </c>
      <c r="D34" s="51">
        <v>16.333333333333332</v>
      </c>
      <c r="E34" s="50">
        <v>123</v>
      </c>
      <c r="F34" s="51">
        <v>20.5</v>
      </c>
      <c r="G34" s="52">
        <f t="shared" si="0"/>
        <v>79.674796747967477</v>
      </c>
    </row>
    <row r="35" spans="1:7" x14ac:dyDescent="0.25">
      <c r="A35" s="3" t="s">
        <v>15</v>
      </c>
      <c r="B35" s="35">
        <v>10</v>
      </c>
      <c r="C35" s="32">
        <v>105</v>
      </c>
      <c r="D35" s="48">
        <v>10.5</v>
      </c>
      <c r="E35" s="35">
        <v>254</v>
      </c>
      <c r="F35" s="48">
        <v>25.4</v>
      </c>
      <c r="G35" s="49">
        <f t="shared" si="0"/>
        <v>41.338582677165356</v>
      </c>
    </row>
    <row r="36" spans="1:7" x14ac:dyDescent="0.25">
      <c r="A36" s="30" t="s">
        <v>16</v>
      </c>
      <c r="B36" s="50">
        <v>5</v>
      </c>
      <c r="C36" s="33">
        <v>42</v>
      </c>
      <c r="D36" s="51">
        <v>8.4</v>
      </c>
      <c r="E36" s="50">
        <v>100</v>
      </c>
      <c r="F36" s="51">
        <v>20</v>
      </c>
      <c r="G36" s="52">
        <f t="shared" si="0"/>
        <v>42</v>
      </c>
    </row>
    <row r="37" spans="1:7" x14ac:dyDescent="0.25">
      <c r="A37" s="3" t="s">
        <v>195</v>
      </c>
      <c r="B37" s="35">
        <v>5</v>
      </c>
      <c r="C37" s="32">
        <v>57</v>
      </c>
      <c r="D37" s="48">
        <v>11.4</v>
      </c>
      <c r="E37" s="35">
        <v>167</v>
      </c>
      <c r="F37" s="48">
        <v>33.4</v>
      </c>
      <c r="G37" s="49">
        <f t="shared" si="0"/>
        <v>34.131736526946113</v>
      </c>
    </row>
    <row r="38" spans="1:7" x14ac:dyDescent="0.25">
      <c r="A38" s="30" t="s">
        <v>196</v>
      </c>
      <c r="B38" s="50">
        <v>1</v>
      </c>
      <c r="C38" s="33">
        <v>6</v>
      </c>
      <c r="D38" s="51">
        <v>6</v>
      </c>
      <c r="E38" s="50">
        <v>37</v>
      </c>
      <c r="F38" s="51">
        <v>37</v>
      </c>
      <c r="G38" s="52">
        <f t="shared" si="0"/>
        <v>16.216216216216218</v>
      </c>
    </row>
    <row r="39" spans="1:7" x14ac:dyDescent="0.25">
      <c r="A39" s="3" t="s">
        <v>197</v>
      </c>
      <c r="B39" s="35">
        <v>2</v>
      </c>
      <c r="C39" s="32">
        <v>7</v>
      </c>
      <c r="D39" s="48">
        <v>3.5</v>
      </c>
      <c r="E39" s="35">
        <v>27</v>
      </c>
      <c r="F39" s="48">
        <v>13.5</v>
      </c>
      <c r="G39" s="49">
        <f t="shared" si="0"/>
        <v>25.925925925925924</v>
      </c>
    </row>
    <row r="40" spans="1:7" x14ac:dyDescent="0.25">
      <c r="A40" s="30" t="s">
        <v>198</v>
      </c>
      <c r="B40" s="50">
        <v>7</v>
      </c>
      <c r="C40" s="33">
        <v>102</v>
      </c>
      <c r="D40" s="51">
        <v>14.571428571428571</v>
      </c>
      <c r="E40" s="50">
        <v>155</v>
      </c>
      <c r="F40" s="51">
        <v>22.142857142857142</v>
      </c>
      <c r="G40" s="52">
        <f t="shared" si="0"/>
        <v>65.806451612903231</v>
      </c>
    </row>
    <row r="41" spans="1:7" x14ac:dyDescent="0.25">
      <c r="A41" s="3" t="s">
        <v>199</v>
      </c>
      <c r="B41" s="35">
        <v>4</v>
      </c>
      <c r="C41" s="32">
        <v>23</v>
      </c>
      <c r="D41" s="48">
        <v>5.75</v>
      </c>
      <c r="E41" s="35">
        <v>70</v>
      </c>
      <c r="F41" s="48">
        <v>17.5</v>
      </c>
      <c r="G41" s="49">
        <f t="shared" si="0"/>
        <v>32.857142857142854</v>
      </c>
    </row>
    <row r="42" spans="1:7" x14ac:dyDescent="0.25">
      <c r="A42" s="30" t="s">
        <v>200</v>
      </c>
      <c r="B42" s="50">
        <v>1</v>
      </c>
      <c r="C42" s="33">
        <v>6</v>
      </c>
      <c r="D42" s="51">
        <v>6</v>
      </c>
      <c r="E42" s="50">
        <v>6</v>
      </c>
      <c r="F42" s="51">
        <v>6</v>
      </c>
      <c r="G42" s="52">
        <f t="shared" si="0"/>
        <v>100</v>
      </c>
    </row>
    <row r="43" spans="1:7" x14ac:dyDescent="0.25">
      <c r="A43" s="3" t="s">
        <v>29</v>
      </c>
      <c r="B43" s="35">
        <v>1</v>
      </c>
      <c r="C43" s="32">
        <v>3</v>
      </c>
      <c r="D43" s="48">
        <v>3</v>
      </c>
      <c r="E43" s="35">
        <v>11</v>
      </c>
      <c r="F43" s="48">
        <v>11</v>
      </c>
      <c r="G43" s="49">
        <f t="shared" si="0"/>
        <v>27.27272727272727</v>
      </c>
    </row>
    <row r="44" spans="1:7" x14ac:dyDescent="0.25">
      <c r="A44" s="30" t="s">
        <v>42</v>
      </c>
      <c r="B44" s="50">
        <v>2</v>
      </c>
      <c r="C44" s="33">
        <v>18</v>
      </c>
      <c r="D44" s="51">
        <v>9</v>
      </c>
      <c r="E44" s="50">
        <v>84</v>
      </c>
      <c r="F44" s="51">
        <v>42</v>
      </c>
      <c r="G44" s="52">
        <f t="shared" si="0"/>
        <v>21.428571428571427</v>
      </c>
    </row>
    <row r="45" spans="1:7" x14ac:dyDescent="0.25">
      <c r="A45" s="3" t="s">
        <v>17</v>
      </c>
      <c r="B45" s="35">
        <v>5</v>
      </c>
      <c r="C45" s="32">
        <v>44</v>
      </c>
      <c r="D45" s="48">
        <v>8.8000000000000007</v>
      </c>
      <c r="E45" s="35">
        <v>90</v>
      </c>
      <c r="F45" s="48">
        <v>18</v>
      </c>
      <c r="G45" s="49">
        <f t="shared" si="0"/>
        <v>48.888888888888886</v>
      </c>
    </row>
    <row r="46" spans="1:7" x14ac:dyDescent="0.25">
      <c r="A46" s="30" t="s">
        <v>201</v>
      </c>
      <c r="B46" s="50">
        <v>4</v>
      </c>
      <c r="C46" s="33">
        <v>13</v>
      </c>
      <c r="D46" s="51">
        <v>3.25</v>
      </c>
      <c r="E46" s="50">
        <v>36</v>
      </c>
      <c r="F46" s="51">
        <v>9</v>
      </c>
      <c r="G46" s="52">
        <f t="shared" si="0"/>
        <v>36.111111111111107</v>
      </c>
    </row>
    <row r="47" spans="1:7" x14ac:dyDescent="0.25">
      <c r="A47" s="3" t="s">
        <v>43</v>
      </c>
      <c r="B47" s="35">
        <v>1</v>
      </c>
      <c r="C47" s="32">
        <v>1</v>
      </c>
      <c r="D47" s="48">
        <v>1</v>
      </c>
      <c r="E47" s="35">
        <v>9</v>
      </c>
      <c r="F47" s="48">
        <v>9</v>
      </c>
      <c r="G47" s="49">
        <f t="shared" si="0"/>
        <v>11.111111111111111</v>
      </c>
    </row>
    <row r="48" spans="1:7" x14ac:dyDescent="0.25">
      <c r="A48" s="30" t="s">
        <v>18</v>
      </c>
      <c r="B48" s="50">
        <v>1</v>
      </c>
      <c r="C48" s="33">
        <v>2</v>
      </c>
      <c r="D48" s="51">
        <v>2</v>
      </c>
      <c r="E48" s="50">
        <v>10</v>
      </c>
      <c r="F48" s="51">
        <v>10</v>
      </c>
      <c r="G48" s="52">
        <f t="shared" si="0"/>
        <v>20</v>
      </c>
    </row>
    <row r="49" spans="1:7" x14ac:dyDescent="0.25">
      <c r="A49" s="3" t="s">
        <v>202</v>
      </c>
      <c r="B49" s="35">
        <v>1</v>
      </c>
      <c r="C49" s="32">
        <v>2</v>
      </c>
      <c r="D49" s="48">
        <v>2</v>
      </c>
      <c r="E49" s="35">
        <v>4</v>
      </c>
      <c r="F49" s="48">
        <v>4</v>
      </c>
      <c r="G49" s="49">
        <f t="shared" si="0"/>
        <v>50</v>
      </c>
    </row>
    <row r="50" spans="1:7" x14ac:dyDescent="0.25">
      <c r="A50" s="30" t="s">
        <v>30</v>
      </c>
      <c r="B50" s="50">
        <v>17</v>
      </c>
      <c r="C50" s="33">
        <v>121</v>
      </c>
      <c r="D50" s="51">
        <v>7.117647058823529</v>
      </c>
      <c r="E50" s="50">
        <v>343</v>
      </c>
      <c r="F50" s="51">
        <v>20.176470588235293</v>
      </c>
      <c r="G50" s="52">
        <f t="shared" si="0"/>
        <v>35.276967930029159</v>
      </c>
    </row>
    <row r="51" spans="1:7" x14ac:dyDescent="0.25">
      <c r="A51" s="3" t="s">
        <v>31</v>
      </c>
      <c r="B51" s="35">
        <v>51</v>
      </c>
      <c r="C51" s="32">
        <v>563</v>
      </c>
      <c r="D51" s="48">
        <v>11.03921568627451</v>
      </c>
      <c r="E51" s="35">
        <v>1179</v>
      </c>
      <c r="F51" s="48">
        <v>23.117647058823529</v>
      </c>
      <c r="G51" s="49">
        <f t="shared" si="0"/>
        <v>47.752332485156913</v>
      </c>
    </row>
    <row r="52" spans="1:7" x14ac:dyDescent="0.25">
      <c r="A52" s="30" t="s">
        <v>6</v>
      </c>
      <c r="B52" s="50">
        <v>4</v>
      </c>
      <c r="C52" s="33">
        <v>31</v>
      </c>
      <c r="D52" s="51">
        <v>7.75</v>
      </c>
      <c r="E52" s="50">
        <v>129</v>
      </c>
      <c r="F52" s="51">
        <v>32.25</v>
      </c>
      <c r="G52" s="52">
        <f t="shared" si="0"/>
        <v>24.031007751937985</v>
      </c>
    </row>
    <row r="53" spans="1:7" x14ac:dyDescent="0.25">
      <c r="A53" s="3" t="s">
        <v>19</v>
      </c>
      <c r="B53" s="35">
        <v>1</v>
      </c>
      <c r="C53" s="32">
        <v>6</v>
      </c>
      <c r="D53" s="48">
        <v>6</v>
      </c>
      <c r="E53" s="35">
        <v>58</v>
      </c>
      <c r="F53" s="48">
        <v>58</v>
      </c>
      <c r="G53" s="49">
        <f t="shared" si="0"/>
        <v>10.344827586206897</v>
      </c>
    </row>
    <row r="54" spans="1:7" x14ac:dyDescent="0.25">
      <c r="A54" s="30" t="s">
        <v>203</v>
      </c>
      <c r="B54" s="50">
        <v>4</v>
      </c>
      <c r="C54" s="33">
        <v>26</v>
      </c>
      <c r="D54" s="51">
        <v>6.5</v>
      </c>
      <c r="E54" s="50">
        <v>71</v>
      </c>
      <c r="F54" s="51">
        <v>17.75</v>
      </c>
      <c r="G54" s="52">
        <f t="shared" si="0"/>
        <v>36.619718309859159</v>
      </c>
    </row>
    <row r="55" spans="1:7" x14ac:dyDescent="0.25">
      <c r="A55" s="3" t="s">
        <v>20</v>
      </c>
      <c r="B55" s="35">
        <v>20</v>
      </c>
      <c r="C55" s="32">
        <v>126</v>
      </c>
      <c r="D55" s="48">
        <v>6.3</v>
      </c>
      <c r="E55" s="35">
        <v>209</v>
      </c>
      <c r="F55" s="48">
        <v>10.45</v>
      </c>
      <c r="G55" s="49">
        <f t="shared" si="0"/>
        <v>60.28708133971292</v>
      </c>
    </row>
    <row r="56" spans="1:7" x14ac:dyDescent="0.25">
      <c r="A56" s="30" t="s">
        <v>21</v>
      </c>
      <c r="B56" s="50">
        <v>19</v>
      </c>
      <c r="C56" s="33">
        <v>177</v>
      </c>
      <c r="D56" s="51">
        <v>9.3157894736842106</v>
      </c>
      <c r="E56" s="50">
        <v>479</v>
      </c>
      <c r="F56" s="51">
        <v>25.210526315789473</v>
      </c>
      <c r="G56" s="52">
        <f t="shared" si="0"/>
        <v>36.951983298538622</v>
      </c>
    </row>
    <row r="57" spans="1:7" x14ac:dyDescent="0.25">
      <c r="A57" s="3" t="s">
        <v>7</v>
      </c>
      <c r="B57" s="35">
        <v>11</v>
      </c>
      <c r="C57" s="32">
        <v>65</v>
      </c>
      <c r="D57" s="48">
        <v>5.9090909090909092</v>
      </c>
      <c r="E57" s="35">
        <v>133</v>
      </c>
      <c r="F57" s="48">
        <v>12.090909090909092</v>
      </c>
      <c r="G57" s="49">
        <f t="shared" si="0"/>
        <v>48.872180451127818</v>
      </c>
    </row>
    <row r="58" spans="1:7" x14ac:dyDescent="0.25">
      <c r="A58" s="30" t="s">
        <v>204</v>
      </c>
      <c r="B58" s="50">
        <v>1</v>
      </c>
      <c r="C58" s="33">
        <v>9</v>
      </c>
      <c r="D58" s="51">
        <v>9</v>
      </c>
      <c r="E58" s="50">
        <v>84</v>
      </c>
      <c r="F58" s="51">
        <v>84</v>
      </c>
      <c r="G58" s="52">
        <f t="shared" si="0"/>
        <v>10.714285714285714</v>
      </c>
    </row>
    <row r="59" spans="1:7" x14ac:dyDescent="0.25">
      <c r="A59" s="3" t="s">
        <v>8</v>
      </c>
      <c r="B59" s="35">
        <v>5</v>
      </c>
      <c r="C59" s="32">
        <v>77</v>
      </c>
      <c r="D59" s="48">
        <v>15.4</v>
      </c>
      <c r="E59" s="35">
        <v>223</v>
      </c>
      <c r="F59" s="48">
        <v>44.6</v>
      </c>
      <c r="G59" s="49">
        <f t="shared" si="0"/>
        <v>34.529147982062781</v>
      </c>
    </row>
    <row r="60" spans="1:7" x14ac:dyDescent="0.25">
      <c r="A60" s="30" t="s">
        <v>9</v>
      </c>
      <c r="B60" s="50">
        <v>2</v>
      </c>
      <c r="C60" s="33">
        <v>6</v>
      </c>
      <c r="D60" s="51">
        <v>3</v>
      </c>
      <c r="E60" s="50">
        <v>7</v>
      </c>
      <c r="F60" s="51">
        <v>3.5</v>
      </c>
      <c r="G60" s="52">
        <f t="shared" si="0"/>
        <v>85.714285714285708</v>
      </c>
    </row>
    <row r="61" spans="1:7" x14ac:dyDescent="0.25">
      <c r="A61" s="3" t="s">
        <v>44</v>
      </c>
      <c r="B61" s="35">
        <v>6</v>
      </c>
      <c r="C61" s="32">
        <v>59</v>
      </c>
      <c r="D61" s="48">
        <v>9.8333333333333339</v>
      </c>
      <c r="E61" s="35">
        <v>169</v>
      </c>
      <c r="F61" s="48">
        <v>28.166666666666668</v>
      </c>
      <c r="G61" s="49">
        <f t="shared" si="0"/>
        <v>34.911242603550299</v>
      </c>
    </row>
    <row r="62" spans="1:7" x14ac:dyDescent="0.25">
      <c r="A62" s="30" t="s">
        <v>205</v>
      </c>
      <c r="B62" s="50">
        <v>1</v>
      </c>
      <c r="C62" s="33">
        <v>5</v>
      </c>
      <c r="D62" s="51">
        <v>5</v>
      </c>
      <c r="E62" s="50">
        <v>5</v>
      </c>
      <c r="F62" s="51">
        <v>5</v>
      </c>
      <c r="G62" s="52">
        <f t="shared" si="0"/>
        <v>100</v>
      </c>
    </row>
    <row r="63" spans="1:7" x14ac:dyDescent="0.25">
      <c r="A63" s="3" t="s">
        <v>10</v>
      </c>
      <c r="B63" s="35">
        <v>11</v>
      </c>
      <c r="C63" s="32">
        <v>146</v>
      </c>
      <c r="D63" s="48">
        <v>13.272727272727273</v>
      </c>
      <c r="E63" s="35">
        <v>158</v>
      </c>
      <c r="F63" s="48">
        <v>14.363636363636363</v>
      </c>
      <c r="G63" s="49">
        <f t="shared" si="0"/>
        <v>92.405063291139243</v>
      </c>
    </row>
    <row r="64" spans="1:7" x14ac:dyDescent="0.25">
      <c r="A64" s="30" t="s">
        <v>33</v>
      </c>
      <c r="B64" s="50">
        <v>2</v>
      </c>
      <c r="C64" s="33">
        <v>29</v>
      </c>
      <c r="D64" s="51">
        <v>14.5</v>
      </c>
      <c r="E64" s="50">
        <v>53</v>
      </c>
      <c r="F64" s="51">
        <v>26.5</v>
      </c>
      <c r="G64" s="52">
        <f t="shared" si="0"/>
        <v>54.716981132075468</v>
      </c>
    </row>
    <row r="65" spans="1:7" x14ac:dyDescent="0.25">
      <c r="A65" s="3" t="s">
        <v>45</v>
      </c>
      <c r="B65" s="35">
        <v>7</v>
      </c>
      <c r="C65" s="32">
        <v>50</v>
      </c>
      <c r="D65" s="48">
        <v>7.1428571428571432</v>
      </c>
      <c r="E65" s="35">
        <v>150</v>
      </c>
      <c r="F65" s="48">
        <v>21.428571428571427</v>
      </c>
      <c r="G65" s="49">
        <f t="shared" si="0"/>
        <v>33.333333333333329</v>
      </c>
    </row>
    <row r="66" spans="1:7" x14ac:dyDescent="0.25">
      <c r="A66" s="30" t="s">
        <v>34</v>
      </c>
      <c r="B66" s="50">
        <v>43</v>
      </c>
      <c r="C66" s="33">
        <v>651</v>
      </c>
      <c r="D66" s="51">
        <v>15.13953488372093</v>
      </c>
      <c r="E66" s="50">
        <v>1466</v>
      </c>
      <c r="F66" s="51">
        <v>34.093023255813954</v>
      </c>
      <c r="G66" s="52">
        <f t="shared" si="0"/>
        <v>44.406548431105044</v>
      </c>
    </row>
    <row r="67" spans="1:7" x14ac:dyDescent="0.25">
      <c r="A67" s="3" t="s">
        <v>46</v>
      </c>
      <c r="B67" s="35">
        <v>1</v>
      </c>
      <c r="C67" s="32">
        <v>3</v>
      </c>
      <c r="D67" s="48">
        <v>3</v>
      </c>
      <c r="E67" s="35">
        <v>12</v>
      </c>
      <c r="F67" s="48">
        <v>12</v>
      </c>
      <c r="G67" s="49">
        <f t="shared" si="0"/>
        <v>25</v>
      </c>
    </row>
    <row r="68" spans="1:7" x14ac:dyDescent="0.25">
      <c r="A68" s="30" t="s">
        <v>206</v>
      </c>
      <c r="B68" s="50">
        <v>1</v>
      </c>
      <c r="C68" s="33">
        <v>15</v>
      </c>
      <c r="D68" s="51">
        <v>15</v>
      </c>
      <c r="E68" s="50">
        <v>24</v>
      </c>
      <c r="F68" s="51">
        <v>24</v>
      </c>
      <c r="G68" s="52">
        <f t="shared" ref="G68:G115" si="1">(C68/E68)*100</f>
        <v>62.5</v>
      </c>
    </row>
    <row r="69" spans="1:7" x14ac:dyDescent="0.25">
      <c r="A69" s="3" t="s">
        <v>47</v>
      </c>
      <c r="B69" s="35">
        <v>5</v>
      </c>
      <c r="C69" s="32">
        <v>50</v>
      </c>
      <c r="D69" s="48">
        <v>10</v>
      </c>
      <c r="E69" s="35">
        <v>127</v>
      </c>
      <c r="F69" s="48">
        <v>25.4</v>
      </c>
      <c r="G69" s="49">
        <f t="shared" si="1"/>
        <v>39.370078740157481</v>
      </c>
    </row>
    <row r="70" spans="1:7" x14ac:dyDescent="0.25">
      <c r="A70" s="30" t="s">
        <v>22</v>
      </c>
      <c r="B70" s="50">
        <v>15</v>
      </c>
      <c r="C70" s="33">
        <v>123</v>
      </c>
      <c r="D70" s="51">
        <v>8.1999999999999993</v>
      </c>
      <c r="E70" s="50">
        <v>584</v>
      </c>
      <c r="F70" s="51">
        <v>38.93333333333333</v>
      </c>
      <c r="G70" s="52">
        <f t="shared" si="1"/>
        <v>21.06164383561644</v>
      </c>
    </row>
    <row r="71" spans="1:7" x14ac:dyDescent="0.25">
      <c r="A71" s="3" t="s">
        <v>48</v>
      </c>
      <c r="B71" s="35">
        <v>10</v>
      </c>
      <c r="C71" s="32">
        <v>79</v>
      </c>
      <c r="D71" s="48">
        <v>7.9</v>
      </c>
      <c r="E71" s="35">
        <v>199</v>
      </c>
      <c r="F71" s="48">
        <v>19.899999999999999</v>
      </c>
      <c r="G71" s="49">
        <f t="shared" si="1"/>
        <v>39.698492462311556</v>
      </c>
    </row>
    <row r="72" spans="1:7" x14ac:dyDescent="0.25">
      <c r="A72" s="30" t="s">
        <v>207</v>
      </c>
      <c r="B72" s="50">
        <v>1</v>
      </c>
      <c r="C72" s="33">
        <v>6</v>
      </c>
      <c r="D72" s="51">
        <v>6</v>
      </c>
      <c r="E72" s="50">
        <v>6</v>
      </c>
      <c r="F72" s="51">
        <v>6</v>
      </c>
      <c r="G72" s="52">
        <f t="shared" si="1"/>
        <v>100</v>
      </c>
    </row>
    <row r="73" spans="1:7" x14ac:dyDescent="0.25">
      <c r="A73" s="3" t="s">
        <v>49</v>
      </c>
      <c r="B73" s="35">
        <v>23</v>
      </c>
      <c r="C73" s="32">
        <v>213</v>
      </c>
      <c r="D73" s="48">
        <v>9.2608695652173907</v>
      </c>
      <c r="E73" s="35">
        <v>665</v>
      </c>
      <c r="F73" s="48">
        <v>28.913043478260871</v>
      </c>
      <c r="G73" s="49">
        <f t="shared" si="1"/>
        <v>32.030075187969928</v>
      </c>
    </row>
    <row r="74" spans="1:7" x14ac:dyDescent="0.25">
      <c r="A74" s="30" t="s">
        <v>208</v>
      </c>
      <c r="B74" s="50">
        <v>3</v>
      </c>
      <c r="C74" s="33">
        <v>53</v>
      </c>
      <c r="D74" s="51">
        <v>17.666666666666668</v>
      </c>
      <c r="E74" s="50">
        <v>57</v>
      </c>
      <c r="F74" s="51">
        <v>19</v>
      </c>
      <c r="G74" s="52">
        <f t="shared" si="1"/>
        <v>92.982456140350877</v>
      </c>
    </row>
    <row r="75" spans="1:7" x14ac:dyDescent="0.25">
      <c r="A75" s="29" t="s">
        <v>244</v>
      </c>
      <c r="B75" s="31">
        <v>89</v>
      </c>
      <c r="C75" s="31">
        <v>951</v>
      </c>
      <c r="D75" s="46">
        <v>10.685393258426966</v>
      </c>
      <c r="E75" s="31">
        <v>1868</v>
      </c>
      <c r="F75" s="46">
        <v>20.988764044943821</v>
      </c>
      <c r="G75" s="47">
        <f t="shared" si="1"/>
        <v>50.910064239828692</v>
      </c>
    </row>
    <row r="76" spans="1:7" x14ac:dyDescent="0.25">
      <c r="A76" s="3" t="s">
        <v>52</v>
      </c>
      <c r="B76" s="35">
        <v>1</v>
      </c>
      <c r="C76" s="32">
        <v>5</v>
      </c>
      <c r="D76" s="48">
        <v>5</v>
      </c>
      <c r="E76" s="35">
        <v>7</v>
      </c>
      <c r="F76" s="48">
        <v>7</v>
      </c>
      <c r="G76" s="49">
        <f t="shared" si="1"/>
        <v>71.428571428571431</v>
      </c>
    </row>
    <row r="77" spans="1:7" x14ac:dyDescent="0.25">
      <c r="A77" s="30" t="s">
        <v>50</v>
      </c>
      <c r="B77" s="50">
        <v>2</v>
      </c>
      <c r="C77" s="33">
        <v>11</v>
      </c>
      <c r="D77" s="51">
        <v>5.5</v>
      </c>
      <c r="E77" s="50">
        <v>16</v>
      </c>
      <c r="F77" s="51">
        <v>8</v>
      </c>
      <c r="G77" s="52">
        <f t="shared" si="1"/>
        <v>68.75</v>
      </c>
    </row>
    <row r="78" spans="1:7" x14ac:dyDescent="0.25">
      <c r="A78" s="3" t="s">
        <v>209</v>
      </c>
      <c r="B78" s="35">
        <v>10</v>
      </c>
      <c r="C78" s="32">
        <v>100</v>
      </c>
      <c r="D78" s="48">
        <v>10</v>
      </c>
      <c r="E78" s="35">
        <v>301</v>
      </c>
      <c r="F78" s="48">
        <v>30.1</v>
      </c>
      <c r="G78" s="49">
        <f t="shared" si="1"/>
        <v>33.222591362126245</v>
      </c>
    </row>
    <row r="79" spans="1:7" x14ac:dyDescent="0.25">
      <c r="A79" s="30" t="s">
        <v>56</v>
      </c>
      <c r="B79" s="50">
        <v>1</v>
      </c>
      <c r="C79" s="33">
        <v>9</v>
      </c>
      <c r="D79" s="51">
        <v>9</v>
      </c>
      <c r="E79" s="50">
        <v>9</v>
      </c>
      <c r="F79" s="51">
        <v>9</v>
      </c>
      <c r="G79" s="52">
        <f t="shared" si="1"/>
        <v>100</v>
      </c>
    </row>
    <row r="80" spans="1:7" x14ac:dyDescent="0.25">
      <c r="A80" s="3" t="s">
        <v>57</v>
      </c>
      <c r="B80" s="35">
        <v>14</v>
      </c>
      <c r="C80" s="32">
        <v>205</v>
      </c>
      <c r="D80" s="48">
        <v>14.642857142857142</v>
      </c>
      <c r="E80" s="35">
        <v>346</v>
      </c>
      <c r="F80" s="48">
        <v>24.714285714285715</v>
      </c>
      <c r="G80" s="49">
        <f t="shared" si="1"/>
        <v>59.248554913294797</v>
      </c>
    </row>
    <row r="81" spans="1:7" x14ac:dyDescent="0.25">
      <c r="A81" s="30" t="s">
        <v>58</v>
      </c>
      <c r="B81" s="50">
        <v>6</v>
      </c>
      <c r="C81" s="33">
        <v>27</v>
      </c>
      <c r="D81" s="51">
        <v>4.5</v>
      </c>
      <c r="E81" s="50">
        <v>74</v>
      </c>
      <c r="F81" s="51">
        <v>12.333333333333334</v>
      </c>
      <c r="G81" s="52">
        <f t="shared" si="1"/>
        <v>36.486486486486484</v>
      </c>
    </row>
    <row r="82" spans="1:7" x14ac:dyDescent="0.25">
      <c r="A82" s="3" t="s">
        <v>59</v>
      </c>
      <c r="B82" s="35">
        <v>3</v>
      </c>
      <c r="C82" s="32">
        <v>39</v>
      </c>
      <c r="D82" s="48">
        <v>13</v>
      </c>
      <c r="E82" s="35">
        <v>65</v>
      </c>
      <c r="F82" s="48">
        <v>21.666666666666668</v>
      </c>
      <c r="G82" s="49">
        <f t="shared" si="1"/>
        <v>60</v>
      </c>
    </row>
    <row r="83" spans="1:7" x14ac:dyDescent="0.25">
      <c r="A83" s="30" t="s">
        <v>65</v>
      </c>
      <c r="B83" s="50">
        <v>19</v>
      </c>
      <c r="C83" s="33">
        <v>236</v>
      </c>
      <c r="D83" s="51">
        <v>12.421052631578947</v>
      </c>
      <c r="E83" s="50">
        <v>507</v>
      </c>
      <c r="F83" s="51">
        <v>26.684210526315791</v>
      </c>
      <c r="G83" s="52">
        <f t="shared" si="1"/>
        <v>46.548323471400394</v>
      </c>
    </row>
    <row r="84" spans="1:7" x14ac:dyDescent="0.25">
      <c r="A84" s="3" t="s">
        <v>51</v>
      </c>
      <c r="B84" s="35">
        <v>4</v>
      </c>
      <c r="C84" s="32">
        <v>23</v>
      </c>
      <c r="D84" s="48">
        <v>5.75</v>
      </c>
      <c r="E84" s="35">
        <v>78</v>
      </c>
      <c r="F84" s="48">
        <v>19.5</v>
      </c>
      <c r="G84" s="49">
        <f t="shared" si="1"/>
        <v>29.487179487179489</v>
      </c>
    </row>
    <row r="85" spans="1:7" x14ac:dyDescent="0.25">
      <c r="A85" s="30" t="s">
        <v>41</v>
      </c>
      <c r="B85" s="50">
        <v>9</v>
      </c>
      <c r="C85" s="33">
        <v>84</v>
      </c>
      <c r="D85" s="51">
        <v>9.3333333333333339</v>
      </c>
      <c r="E85" s="50">
        <v>144</v>
      </c>
      <c r="F85" s="51">
        <v>16</v>
      </c>
      <c r="G85" s="52">
        <f t="shared" si="1"/>
        <v>58.333333333333336</v>
      </c>
    </row>
    <row r="86" spans="1:7" x14ac:dyDescent="0.25">
      <c r="A86" s="3" t="s">
        <v>53</v>
      </c>
      <c r="B86" s="35">
        <v>1</v>
      </c>
      <c r="C86" s="32">
        <v>2</v>
      </c>
      <c r="D86" s="48">
        <v>2</v>
      </c>
      <c r="E86" s="35">
        <v>2</v>
      </c>
      <c r="F86" s="48">
        <v>2</v>
      </c>
      <c r="G86" s="49">
        <f t="shared" si="1"/>
        <v>100</v>
      </c>
    </row>
    <row r="87" spans="1:7" x14ac:dyDescent="0.25">
      <c r="A87" s="30" t="s">
        <v>54</v>
      </c>
      <c r="B87" s="50">
        <v>12</v>
      </c>
      <c r="C87" s="33">
        <v>139</v>
      </c>
      <c r="D87" s="51">
        <v>11.583333333333334</v>
      </c>
      <c r="E87" s="50">
        <v>196</v>
      </c>
      <c r="F87" s="51">
        <v>16.333333333333332</v>
      </c>
      <c r="G87" s="52">
        <f t="shared" si="1"/>
        <v>70.918367346938766</v>
      </c>
    </row>
    <row r="88" spans="1:7" x14ac:dyDescent="0.25">
      <c r="A88" s="3" t="s">
        <v>62</v>
      </c>
      <c r="B88" s="35">
        <v>2</v>
      </c>
      <c r="C88" s="32">
        <v>27</v>
      </c>
      <c r="D88" s="48">
        <v>13.5</v>
      </c>
      <c r="E88" s="35">
        <v>27</v>
      </c>
      <c r="F88" s="48">
        <v>13.5</v>
      </c>
      <c r="G88" s="49">
        <f t="shared" si="1"/>
        <v>100</v>
      </c>
    </row>
    <row r="89" spans="1:7" x14ac:dyDescent="0.25">
      <c r="A89" s="30" t="s">
        <v>60</v>
      </c>
      <c r="B89" s="50">
        <v>3</v>
      </c>
      <c r="C89" s="33">
        <v>19</v>
      </c>
      <c r="D89" s="51">
        <v>6.333333333333333</v>
      </c>
      <c r="E89" s="50">
        <v>27</v>
      </c>
      <c r="F89" s="51">
        <v>9</v>
      </c>
      <c r="G89" s="52">
        <f t="shared" si="1"/>
        <v>70.370370370370367</v>
      </c>
    </row>
    <row r="90" spans="1:7" x14ac:dyDescent="0.25">
      <c r="A90" s="3" t="s">
        <v>66</v>
      </c>
      <c r="B90" s="35">
        <v>1</v>
      </c>
      <c r="C90" s="32">
        <v>8</v>
      </c>
      <c r="D90" s="48">
        <v>8</v>
      </c>
      <c r="E90" s="35">
        <v>40</v>
      </c>
      <c r="F90" s="48">
        <v>40</v>
      </c>
      <c r="G90" s="49">
        <f t="shared" si="1"/>
        <v>20</v>
      </c>
    </row>
    <row r="91" spans="1:7" ht="15" customHeight="1" x14ac:dyDescent="0.25">
      <c r="A91" s="30" t="s">
        <v>61</v>
      </c>
      <c r="B91" s="50">
        <v>1</v>
      </c>
      <c r="C91" s="33">
        <v>17</v>
      </c>
      <c r="D91" s="51">
        <v>17</v>
      </c>
      <c r="E91" s="50">
        <v>29</v>
      </c>
      <c r="F91" s="51">
        <v>29</v>
      </c>
      <c r="G91" s="52">
        <f t="shared" si="1"/>
        <v>58.620689655172406</v>
      </c>
    </row>
    <row r="92" spans="1:7" x14ac:dyDescent="0.25">
      <c r="A92" s="29" t="s">
        <v>245</v>
      </c>
      <c r="B92" s="31">
        <v>24</v>
      </c>
      <c r="C92" s="31">
        <v>216</v>
      </c>
      <c r="D92" s="46">
        <v>9</v>
      </c>
      <c r="E92" s="31">
        <v>575</v>
      </c>
      <c r="F92" s="46">
        <v>23.958333333333332</v>
      </c>
      <c r="G92" s="47">
        <f t="shared" si="1"/>
        <v>37.565217391304344</v>
      </c>
    </row>
    <row r="93" spans="1:7" x14ac:dyDescent="0.25">
      <c r="A93" s="3" t="s">
        <v>70</v>
      </c>
      <c r="B93" s="35">
        <v>15</v>
      </c>
      <c r="C93" s="32">
        <v>153</v>
      </c>
      <c r="D93" s="48">
        <v>10.199999999999999</v>
      </c>
      <c r="E93" s="35">
        <v>426</v>
      </c>
      <c r="F93" s="48">
        <v>28.4</v>
      </c>
      <c r="G93" s="49">
        <f t="shared" si="1"/>
        <v>35.91549295774648</v>
      </c>
    </row>
    <row r="94" spans="1:7" x14ac:dyDescent="0.25">
      <c r="A94" s="30" t="s">
        <v>71</v>
      </c>
      <c r="B94" s="50">
        <v>2</v>
      </c>
      <c r="C94" s="33">
        <v>13</v>
      </c>
      <c r="D94" s="51">
        <v>6.5</v>
      </c>
      <c r="E94" s="50">
        <v>13</v>
      </c>
      <c r="F94" s="51">
        <v>6.5</v>
      </c>
      <c r="G94" s="52">
        <f t="shared" si="1"/>
        <v>100</v>
      </c>
    </row>
    <row r="95" spans="1:7" x14ac:dyDescent="0.25">
      <c r="A95" s="3" t="s">
        <v>73</v>
      </c>
      <c r="B95" s="35">
        <v>1</v>
      </c>
      <c r="C95" s="32">
        <v>12</v>
      </c>
      <c r="D95" s="48">
        <v>12</v>
      </c>
      <c r="E95" s="35">
        <v>32</v>
      </c>
      <c r="F95" s="48">
        <v>32</v>
      </c>
      <c r="G95" s="49">
        <f t="shared" si="1"/>
        <v>37.5</v>
      </c>
    </row>
    <row r="96" spans="1:7" x14ac:dyDescent="0.25">
      <c r="A96" s="30" t="s">
        <v>72</v>
      </c>
      <c r="B96" s="50">
        <v>3</v>
      </c>
      <c r="C96" s="33">
        <v>28</v>
      </c>
      <c r="D96" s="51">
        <v>9.3333333333333339</v>
      </c>
      <c r="E96" s="50">
        <v>80</v>
      </c>
      <c r="F96" s="51">
        <v>26.666666666666668</v>
      </c>
      <c r="G96" s="52">
        <f t="shared" si="1"/>
        <v>35</v>
      </c>
    </row>
    <row r="97" spans="1:7" x14ac:dyDescent="0.25">
      <c r="A97" s="3" t="s">
        <v>75</v>
      </c>
      <c r="B97" s="35">
        <v>1</v>
      </c>
      <c r="C97" s="32">
        <v>4</v>
      </c>
      <c r="D97" s="48">
        <v>4</v>
      </c>
      <c r="E97" s="35">
        <v>8</v>
      </c>
      <c r="F97" s="48">
        <v>8</v>
      </c>
      <c r="G97" s="49">
        <f t="shared" si="1"/>
        <v>50</v>
      </c>
    </row>
    <row r="98" spans="1:7" x14ac:dyDescent="0.25">
      <c r="A98" s="30" t="s">
        <v>76</v>
      </c>
      <c r="B98" s="50">
        <v>2</v>
      </c>
      <c r="C98" s="33">
        <v>6</v>
      </c>
      <c r="D98" s="51">
        <v>3</v>
      </c>
      <c r="E98" s="50">
        <v>16</v>
      </c>
      <c r="F98" s="51">
        <v>8</v>
      </c>
      <c r="G98" s="52">
        <f t="shared" si="1"/>
        <v>37.5</v>
      </c>
    </row>
    <row r="99" spans="1:7" x14ac:dyDescent="0.25">
      <c r="A99" s="29" t="s">
        <v>246</v>
      </c>
      <c r="B99" s="31">
        <v>76</v>
      </c>
      <c r="C99" s="31">
        <v>686</v>
      </c>
      <c r="D99" s="46">
        <v>9.026315789473685</v>
      </c>
      <c r="E99" s="31">
        <v>2044</v>
      </c>
      <c r="F99" s="46">
        <v>26.894736842105264</v>
      </c>
      <c r="G99" s="47">
        <f t="shared" si="1"/>
        <v>33.561643835616437</v>
      </c>
    </row>
    <row r="100" spans="1:7" x14ac:dyDescent="0.25">
      <c r="A100" s="3" t="s">
        <v>85</v>
      </c>
      <c r="B100" s="35">
        <v>1</v>
      </c>
      <c r="C100" s="32">
        <v>12</v>
      </c>
      <c r="D100" s="48">
        <v>12</v>
      </c>
      <c r="E100" s="35">
        <v>12</v>
      </c>
      <c r="F100" s="48">
        <v>12</v>
      </c>
      <c r="G100" s="49">
        <f t="shared" si="1"/>
        <v>100</v>
      </c>
    </row>
    <row r="101" spans="1:7" x14ac:dyDescent="0.25">
      <c r="A101" s="30" t="s">
        <v>82</v>
      </c>
      <c r="B101" s="50">
        <v>11</v>
      </c>
      <c r="C101" s="33">
        <v>143</v>
      </c>
      <c r="D101" s="51">
        <v>13</v>
      </c>
      <c r="E101" s="50">
        <v>475</v>
      </c>
      <c r="F101" s="51">
        <v>43.18181818181818</v>
      </c>
      <c r="G101" s="52">
        <f t="shared" si="1"/>
        <v>30.105263157894736</v>
      </c>
    </row>
    <row r="102" spans="1:7" x14ac:dyDescent="0.25">
      <c r="A102" s="3" t="s">
        <v>77</v>
      </c>
      <c r="B102" s="35">
        <v>17</v>
      </c>
      <c r="C102" s="32">
        <v>132</v>
      </c>
      <c r="D102" s="48">
        <v>7.7647058823529411</v>
      </c>
      <c r="E102" s="35">
        <v>369</v>
      </c>
      <c r="F102" s="48">
        <v>21.705882352941178</v>
      </c>
      <c r="G102" s="49">
        <f t="shared" si="1"/>
        <v>35.772357723577237</v>
      </c>
    </row>
    <row r="103" spans="1:7" x14ac:dyDescent="0.25">
      <c r="A103" s="30" t="s">
        <v>83</v>
      </c>
      <c r="B103" s="50">
        <v>6</v>
      </c>
      <c r="C103" s="33">
        <v>25</v>
      </c>
      <c r="D103" s="51">
        <v>4.166666666666667</v>
      </c>
      <c r="E103" s="50">
        <v>28</v>
      </c>
      <c r="F103" s="51">
        <v>4.666666666666667</v>
      </c>
      <c r="G103" s="52">
        <f t="shared" si="1"/>
        <v>89.285714285714292</v>
      </c>
    </row>
    <row r="104" spans="1:7" x14ac:dyDescent="0.25">
      <c r="A104" s="3" t="s">
        <v>86</v>
      </c>
      <c r="B104" s="35">
        <v>1</v>
      </c>
      <c r="C104" s="32">
        <v>8</v>
      </c>
      <c r="D104" s="48">
        <v>8</v>
      </c>
      <c r="E104" s="35">
        <v>22</v>
      </c>
      <c r="F104" s="48">
        <v>22</v>
      </c>
      <c r="G104" s="49">
        <f t="shared" si="1"/>
        <v>36.363636363636367</v>
      </c>
    </row>
    <row r="105" spans="1:7" x14ac:dyDescent="0.25">
      <c r="A105" s="30" t="s">
        <v>78</v>
      </c>
      <c r="B105" s="50">
        <v>1</v>
      </c>
      <c r="C105" s="33">
        <v>2</v>
      </c>
      <c r="D105" s="51">
        <v>2</v>
      </c>
      <c r="E105" s="50">
        <v>19</v>
      </c>
      <c r="F105" s="51">
        <v>19</v>
      </c>
      <c r="G105" s="52">
        <f t="shared" si="1"/>
        <v>10.526315789473683</v>
      </c>
    </row>
    <row r="106" spans="1:7" x14ac:dyDescent="0.25">
      <c r="A106" s="3" t="s">
        <v>87</v>
      </c>
      <c r="B106" s="35">
        <v>1</v>
      </c>
      <c r="C106" s="32">
        <v>4</v>
      </c>
      <c r="D106" s="48">
        <v>4</v>
      </c>
      <c r="E106" s="35">
        <v>10</v>
      </c>
      <c r="F106" s="48">
        <v>10</v>
      </c>
      <c r="G106" s="49">
        <f t="shared" si="1"/>
        <v>40</v>
      </c>
    </row>
    <row r="107" spans="1:7" x14ac:dyDescent="0.25">
      <c r="A107" s="30" t="s">
        <v>210</v>
      </c>
      <c r="B107" s="50">
        <v>2</v>
      </c>
      <c r="C107" s="33">
        <v>6</v>
      </c>
      <c r="D107" s="51">
        <v>3</v>
      </c>
      <c r="E107" s="50">
        <v>24</v>
      </c>
      <c r="F107" s="51">
        <v>12</v>
      </c>
      <c r="G107" s="52">
        <f t="shared" si="1"/>
        <v>25</v>
      </c>
    </row>
    <row r="108" spans="1:7" x14ac:dyDescent="0.25">
      <c r="A108" s="3" t="s">
        <v>89</v>
      </c>
      <c r="B108" s="35">
        <v>7</v>
      </c>
      <c r="C108" s="32">
        <v>39</v>
      </c>
      <c r="D108" s="48">
        <v>5.5714285714285712</v>
      </c>
      <c r="E108" s="35">
        <v>73</v>
      </c>
      <c r="F108" s="48">
        <v>10.428571428571429</v>
      </c>
      <c r="G108" s="49">
        <f t="shared" si="1"/>
        <v>53.424657534246577</v>
      </c>
    </row>
    <row r="109" spans="1:7" x14ac:dyDescent="0.25">
      <c r="A109" s="30" t="s">
        <v>79</v>
      </c>
      <c r="B109" s="50">
        <v>7</v>
      </c>
      <c r="C109" s="33">
        <v>98</v>
      </c>
      <c r="D109" s="51">
        <v>14</v>
      </c>
      <c r="E109" s="50">
        <v>225</v>
      </c>
      <c r="F109" s="51">
        <v>32.142857142857146</v>
      </c>
      <c r="G109" s="52">
        <f t="shared" si="1"/>
        <v>43.55555555555555</v>
      </c>
    </row>
    <row r="110" spans="1:7" x14ac:dyDescent="0.25">
      <c r="A110" s="3" t="s">
        <v>90</v>
      </c>
      <c r="B110" s="35">
        <v>11</v>
      </c>
      <c r="C110" s="32">
        <v>98</v>
      </c>
      <c r="D110" s="48">
        <v>8.9090909090909083</v>
      </c>
      <c r="E110" s="35">
        <v>485</v>
      </c>
      <c r="F110" s="48">
        <v>44.090909090909093</v>
      </c>
      <c r="G110" s="49">
        <f t="shared" si="1"/>
        <v>20.206185567010309</v>
      </c>
    </row>
    <row r="111" spans="1:7" x14ac:dyDescent="0.25">
      <c r="A111" s="30" t="s">
        <v>80</v>
      </c>
      <c r="B111" s="50">
        <v>2</v>
      </c>
      <c r="C111" s="33">
        <v>20</v>
      </c>
      <c r="D111" s="51">
        <v>10</v>
      </c>
      <c r="E111" s="50">
        <v>41</v>
      </c>
      <c r="F111" s="51">
        <v>20.5</v>
      </c>
      <c r="G111" s="52">
        <f t="shared" si="1"/>
        <v>48.780487804878049</v>
      </c>
    </row>
    <row r="112" spans="1:7" x14ac:dyDescent="0.25">
      <c r="A112" s="3" t="s">
        <v>88</v>
      </c>
      <c r="B112" s="35">
        <v>3</v>
      </c>
      <c r="C112" s="32">
        <v>15</v>
      </c>
      <c r="D112" s="48">
        <v>5</v>
      </c>
      <c r="E112" s="35">
        <v>153</v>
      </c>
      <c r="F112" s="48">
        <v>51</v>
      </c>
      <c r="G112" s="49">
        <f t="shared" si="1"/>
        <v>9.8039215686274517</v>
      </c>
    </row>
    <row r="113" spans="1:7" x14ac:dyDescent="0.25">
      <c r="A113" s="30" t="s">
        <v>91</v>
      </c>
      <c r="B113" s="50">
        <v>1</v>
      </c>
      <c r="C113" s="33">
        <v>6</v>
      </c>
      <c r="D113" s="51">
        <v>6</v>
      </c>
      <c r="E113" s="50">
        <v>10</v>
      </c>
      <c r="F113" s="51">
        <v>10</v>
      </c>
      <c r="G113" s="52">
        <f t="shared" si="1"/>
        <v>60</v>
      </c>
    </row>
    <row r="114" spans="1:7" x14ac:dyDescent="0.25">
      <c r="A114" s="3" t="s">
        <v>84</v>
      </c>
      <c r="B114" s="35">
        <v>3</v>
      </c>
      <c r="C114" s="32">
        <v>58</v>
      </c>
      <c r="D114" s="48">
        <v>19.333333333333332</v>
      </c>
      <c r="E114" s="35">
        <v>72</v>
      </c>
      <c r="F114" s="48">
        <v>24</v>
      </c>
      <c r="G114" s="49">
        <f t="shared" si="1"/>
        <v>80.555555555555557</v>
      </c>
    </row>
    <row r="115" spans="1:7" x14ac:dyDescent="0.25">
      <c r="A115" s="30" t="s">
        <v>81</v>
      </c>
      <c r="B115" s="50">
        <v>2</v>
      </c>
      <c r="C115" s="33">
        <v>20</v>
      </c>
      <c r="D115" s="51">
        <v>10</v>
      </c>
      <c r="E115" s="50">
        <v>26</v>
      </c>
      <c r="F115" s="51">
        <v>13</v>
      </c>
      <c r="G115" s="52">
        <f t="shared" si="1"/>
        <v>76.923076923076934</v>
      </c>
    </row>
  </sheetData>
  <mergeCells count="4">
    <mergeCell ref="B1:B2"/>
    <mergeCell ref="C1:D1"/>
    <mergeCell ref="E1:F1"/>
    <mergeCell ref="G1:G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8D15-0BA7-48D2-86E8-2C216E865D8B}">
  <dimension ref="A1:T125"/>
  <sheetViews>
    <sheetView showGridLines="0" zoomScaleNormal="100" workbookViewId="0"/>
  </sheetViews>
  <sheetFormatPr baseColWidth="10" defaultRowHeight="15" x14ac:dyDescent="0.25"/>
  <cols>
    <col min="1" max="1" width="32.28515625" customWidth="1"/>
    <col min="2" max="5" width="13.140625" customWidth="1"/>
    <col min="6" max="6" width="2.7109375" style="26" customWidth="1"/>
    <col min="7" max="10" width="13.140625" customWidth="1"/>
    <col min="11" max="11" width="2.7109375" style="26" customWidth="1"/>
    <col min="12" max="15" width="13.140625" customWidth="1"/>
    <col min="16" max="16" width="2.7109375" style="26" customWidth="1"/>
    <col min="17" max="20" width="13.140625" customWidth="1"/>
  </cols>
  <sheetData>
    <row r="1" spans="1:20" ht="15" customHeight="1" x14ac:dyDescent="0.25">
      <c r="B1" s="79" t="s">
        <v>212</v>
      </c>
      <c r="C1" s="80"/>
      <c r="D1" s="80"/>
      <c r="E1" s="80"/>
      <c r="F1" s="23"/>
      <c r="G1" s="79" t="s">
        <v>235</v>
      </c>
      <c r="H1" s="80"/>
      <c r="I1" s="80"/>
      <c r="J1" s="80"/>
      <c r="K1" s="23"/>
      <c r="L1" s="79" t="s">
        <v>236</v>
      </c>
      <c r="M1" s="80"/>
      <c r="N1" s="80"/>
      <c r="O1" s="80"/>
      <c r="P1" s="23"/>
      <c r="Q1" s="79" t="s">
        <v>237</v>
      </c>
      <c r="R1" s="80"/>
      <c r="S1" s="80"/>
      <c r="T1" s="80"/>
    </row>
    <row r="2" spans="1:20" ht="37.5" customHeight="1" x14ac:dyDescent="0.25">
      <c r="B2" s="28">
        <v>2022</v>
      </c>
      <c r="C2" s="28">
        <v>2023</v>
      </c>
      <c r="D2" s="28" t="s">
        <v>238</v>
      </c>
      <c r="E2" s="28" t="s">
        <v>240</v>
      </c>
      <c r="F2" s="25"/>
      <c r="G2" s="28">
        <v>2022</v>
      </c>
      <c r="H2" s="28">
        <v>2023</v>
      </c>
      <c r="I2" s="28" t="s">
        <v>238</v>
      </c>
      <c r="J2" s="28" t="s">
        <v>240</v>
      </c>
      <c r="K2" s="25"/>
      <c r="L2" s="28">
        <v>2022</v>
      </c>
      <c r="M2" s="28">
        <v>2023</v>
      </c>
      <c r="N2" s="28" t="s">
        <v>238</v>
      </c>
      <c r="O2" s="28" t="s">
        <v>240</v>
      </c>
      <c r="P2" s="25"/>
      <c r="Q2" s="28">
        <v>2022</v>
      </c>
      <c r="R2" s="28">
        <v>2023</v>
      </c>
      <c r="S2" s="28" t="s">
        <v>238</v>
      </c>
      <c r="T2" s="28" t="s">
        <v>240</v>
      </c>
    </row>
    <row r="3" spans="1:20" x14ac:dyDescent="0.25">
      <c r="A3" s="57" t="s">
        <v>247</v>
      </c>
      <c r="B3" s="36">
        <v>1390</v>
      </c>
      <c r="C3" s="36">
        <v>1363</v>
      </c>
      <c r="D3" s="36">
        <f>C3-B3</f>
        <v>-27</v>
      </c>
      <c r="E3" s="65">
        <f>((C3/B3)-1)*100</f>
        <v>-1.9424460431654689</v>
      </c>
      <c r="F3" s="59"/>
      <c r="G3" s="37">
        <v>80.855738737980374</v>
      </c>
      <c r="H3" s="37">
        <v>79.461675637689027</v>
      </c>
      <c r="I3" s="37">
        <f>H3-G3</f>
        <v>-1.3940631002913477</v>
      </c>
      <c r="J3" s="37">
        <f>((H3/G3)-1)*100</f>
        <v>-1.7241362481504541</v>
      </c>
      <c r="K3" s="59"/>
      <c r="L3" s="36">
        <v>630559.25467625901</v>
      </c>
      <c r="M3" s="36">
        <v>620495.32428466622</v>
      </c>
      <c r="N3" s="36">
        <f>M3-L3</f>
        <v>-10063.930391592789</v>
      </c>
      <c r="O3" s="65">
        <f>((M3/L3)-1)*100</f>
        <v>-1.5960324611776211</v>
      </c>
      <c r="P3" s="59"/>
      <c r="Q3" s="36">
        <v>7486.9659464019196</v>
      </c>
      <c r="R3" s="36">
        <v>7464.7469148886139</v>
      </c>
      <c r="S3" s="36">
        <f>R3-Q3</f>
        <v>-22.219031513305708</v>
      </c>
      <c r="T3" s="65">
        <f>((R3/Q3)-1)*100</f>
        <v>-0.29676950145584025</v>
      </c>
    </row>
    <row r="4" spans="1:20" x14ac:dyDescent="0.25">
      <c r="A4" s="3" t="s">
        <v>119</v>
      </c>
      <c r="B4" s="32">
        <v>171</v>
      </c>
      <c r="C4" s="32">
        <v>153</v>
      </c>
      <c r="D4" s="32">
        <f>C4-B4</f>
        <v>-18</v>
      </c>
      <c r="E4" s="49">
        <f>((C4/B4)-1)*100</f>
        <v>-10.526315789473683</v>
      </c>
      <c r="F4" s="60"/>
      <c r="G4" s="48">
        <v>81.078771121583785</v>
      </c>
      <c r="H4" s="48">
        <v>78.129587870227397</v>
      </c>
      <c r="I4" s="48">
        <f>H4-G4</f>
        <v>-2.9491832513563878</v>
      </c>
      <c r="J4" s="48">
        <f>((H4/G4)-1)*100</f>
        <v>-3.6374296385595972</v>
      </c>
      <c r="K4" s="60"/>
      <c r="L4" s="32">
        <v>678719.29824561405</v>
      </c>
      <c r="M4" s="32">
        <v>644803.92156862747</v>
      </c>
      <c r="N4" s="32">
        <f t="shared" ref="N4:N13" si="0">M4-L4</f>
        <v>-33915.376676986576</v>
      </c>
      <c r="O4" s="49">
        <f t="shared" ref="O4:O13" si="1">((M4/L4)-1)*100</f>
        <v>-4.9969666052892103</v>
      </c>
      <c r="P4" s="60"/>
      <c r="Q4" s="32">
        <v>8137.3469173151034</v>
      </c>
      <c r="R4" s="32">
        <v>7951.0387190152051</v>
      </c>
      <c r="S4" s="32">
        <f>R4-Q4</f>
        <v>-186.30819829989832</v>
      </c>
      <c r="T4" s="49">
        <f>((R4/Q4)-1)*100</f>
        <v>-2.2895447397414226</v>
      </c>
    </row>
    <row r="5" spans="1:20" x14ac:dyDescent="0.25">
      <c r="A5" s="30" t="s">
        <v>102</v>
      </c>
      <c r="B5" s="33">
        <v>256</v>
      </c>
      <c r="C5" s="33">
        <v>255</v>
      </c>
      <c r="D5" s="33">
        <f t="shared" ref="D5:D13" si="2">C5-B5</f>
        <v>-1</v>
      </c>
      <c r="E5" s="52">
        <f t="shared" ref="E5:E13" si="3">((C5/B5)-1)*100</f>
        <v>-0.390625</v>
      </c>
      <c r="F5" s="60"/>
      <c r="G5" s="51">
        <v>91.928316580638835</v>
      </c>
      <c r="H5" s="51">
        <v>90.647276486443545</v>
      </c>
      <c r="I5" s="51">
        <f t="shared" ref="I5:I13" si="4">H5-G5</f>
        <v>-1.2810400941952906</v>
      </c>
      <c r="J5" s="51">
        <f t="shared" ref="J5:J13" si="5">((H5/G5)-1)*100</f>
        <v>-1.3935206711542136</v>
      </c>
      <c r="K5" s="60"/>
      <c r="L5" s="33">
        <v>1037884.7265625</v>
      </c>
      <c r="M5" s="33">
        <v>1026146.4705882353</v>
      </c>
      <c r="N5" s="33">
        <f t="shared" si="0"/>
        <v>-11738.255974264699</v>
      </c>
      <c r="O5" s="52">
        <f t="shared" si="1"/>
        <v>-1.1309787757588508</v>
      </c>
      <c r="P5" s="60"/>
      <c r="Q5" s="33">
        <v>10817.796514131242</v>
      </c>
      <c r="R5" s="33">
        <v>10810.187702435449</v>
      </c>
      <c r="S5" s="33">
        <f t="shared" ref="S5:S13" si="6">R5-Q5</f>
        <v>-7.6088116957926104</v>
      </c>
      <c r="T5" s="52">
        <f t="shared" ref="T5:T13" si="7">((R5/Q5)-1)*100</f>
        <v>-7.0336058603559515E-2</v>
      </c>
    </row>
    <row r="6" spans="1:20" x14ac:dyDescent="0.25">
      <c r="A6" s="3" t="s">
        <v>100</v>
      </c>
      <c r="B6" s="32">
        <v>91</v>
      </c>
      <c r="C6" s="32">
        <v>88</v>
      </c>
      <c r="D6" s="32">
        <f t="shared" si="2"/>
        <v>-3</v>
      </c>
      <c r="E6" s="49">
        <f t="shared" si="3"/>
        <v>-3.2967032967032961</v>
      </c>
      <c r="F6" s="60"/>
      <c r="G6" s="48">
        <v>85.704968494205417</v>
      </c>
      <c r="H6" s="48">
        <v>86.244097396053348</v>
      </c>
      <c r="I6" s="48">
        <f t="shared" si="4"/>
        <v>0.53912890184793127</v>
      </c>
      <c r="J6" s="48">
        <f t="shared" si="5"/>
        <v>0.62905209735231171</v>
      </c>
      <c r="K6" s="60"/>
      <c r="L6" s="32">
        <v>482240.65934065933</v>
      </c>
      <c r="M6" s="32">
        <v>483476.13636363635</v>
      </c>
      <c r="N6" s="32">
        <f t="shared" si="0"/>
        <v>1235.477022977022</v>
      </c>
      <c r="O6" s="49">
        <f t="shared" si="1"/>
        <v>0.25619511732299927</v>
      </c>
      <c r="P6" s="60"/>
      <c r="Q6" s="32">
        <v>5940.2523238124932</v>
      </c>
      <c r="R6" s="32">
        <v>5897.0914114721654</v>
      </c>
      <c r="S6" s="32">
        <f t="shared" si="6"/>
        <v>-43.160912340327741</v>
      </c>
      <c r="T6" s="49">
        <f t="shared" si="7"/>
        <v>-0.72658382148701461</v>
      </c>
    </row>
    <row r="7" spans="1:20" x14ac:dyDescent="0.25">
      <c r="A7" s="30" t="s">
        <v>107</v>
      </c>
      <c r="B7" s="33">
        <v>26</v>
      </c>
      <c r="C7" s="33">
        <v>18</v>
      </c>
      <c r="D7" s="33">
        <f t="shared" si="2"/>
        <v>-8</v>
      </c>
      <c r="E7" s="52">
        <f t="shared" si="3"/>
        <v>-30.76923076923077</v>
      </c>
      <c r="F7" s="60"/>
      <c r="G7" s="51">
        <v>137.30176200933857</v>
      </c>
      <c r="H7" s="51">
        <v>105.5897673468224</v>
      </c>
      <c r="I7" s="51">
        <f t="shared" si="4"/>
        <v>-31.711994662516176</v>
      </c>
      <c r="J7" s="51">
        <f t="shared" si="5"/>
        <v>-23.096567879703745</v>
      </c>
      <c r="K7" s="60"/>
      <c r="L7" s="33">
        <v>966176.92307692312</v>
      </c>
      <c r="M7" s="33">
        <v>780277.77777777775</v>
      </c>
      <c r="N7" s="33">
        <f t="shared" si="0"/>
        <v>-185899.14529914537</v>
      </c>
      <c r="O7" s="52">
        <f t="shared" si="1"/>
        <v>-19.24069400323949</v>
      </c>
      <c r="P7" s="60"/>
      <c r="Q7" s="33">
        <v>7266.8024416387871</v>
      </c>
      <c r="R7" s="33">
        <v>7483.3508690203353</v>
      </c>
      <c r="S7" s="33">
        <f t="shared" si="6"/>
        <v>216.54842738154821</v>
      </c>
      <c r="T7" s="52">
        <f t="shared" si="7"/>
        <v>2.9799685504139362</v>
      </c>
    </row>
    <row r="8" spans="1:20" x14ac:dyDescent="0.25">
      <c r="A8" s="3" t="s">
        <v>109</v>
      </c>
      <c r="B8" s="32">
        <v>84</v>
      </c>
      <c r="C8" s="32">
        <v>82</v>
      </c>
      <c r="D8" s="32">
        <f t="shared" si="2"/>
        <v>-2</v>
      </c>
      <c r="E8" s="49">
        <f t="shared" si="3"/>
        <v>-2.3809523809523836</v>
      </c>
      <c r="F8" s="60"/>
      <c r="G8" s="48">
        <v>109.701498121573</v>
      </c>
      <c r="H8" s="48">
        <v>110.17101257181191</v>
      </c>
      <c r="I8" s="48">
        <f t="shared" si="4"/>
        <v>0.46951445023891836</v>
      </c>
      <c r="J8" s="48">
        <f t="shared" si="5"/>
        <v>0.42799274237677043</v>
      </c>
      <c r="K8" s="60"/>
      <c r="L8" s="32">
        <v>1185746.4285714286</v>
      </c>
      <c r="M8" s="32">
        <v>1190886.5853658537</v>
      </c>
      <c r="N8" s="32">
        <f t="shared" si="0"/>
        <v>5140.1567944251001</v>
      </c>
      <c r="O8" s="49">
        <f t="shared" si="1"/>
        <v>0.43349544814719199</v>
      </c>
      <c r="P8" s="60"/>
      <c r="Q8" s="32">
        <v>10770.901376644264</v>
      </c>
      <c r="R8" s="32">
        <v>10770.697297183413</v>
      </c>
      <c r="S8" s="32">
        <f t="shared" si="6"/>
        <v>-0.20407946085106232</v>
      </c>
      <c r="T8" s="49">
        <f t="shared" si="7"/>
        <v>-1.8947296397509028E-3</v>
      </c>
    </row>
    <row r="9" spans="1:20" x14ac:dyDescent="0.25">
      <c r="A9" s="30" t="s">
        <v>113</v>
      </c>
      <c r="B9" s="33">
        <v>131</v>
      </c>
      <c r="C9" s="33">
        <v>125</v>
      </c>
      <c r="D9" s="33">
        <f t="shared" si="2"/>
        <v>-6</v>
      </c>
      <c r="E9" s="52">
        <f t="shared" si="3"/>
        <v>-4.5801526717557213</v>
      </c>
      <c r="F9" s="60"/>
      <c r="G9" s="51">
        <v>70.534750753743822</v>
      </c>
      <c r="H9" s="51">
        <v>71.401416439125327</v>
      </c>
      <c r="I9" s="51">
        <f t="shared" si="4"/>
        <v>0.86666568538150557</v>
      </c>
      <c r="J9" s="51">
        <f t="shared" si="5"/>
        <v>1.2287073763218803</v>
      </c>
      <c r="K9" s="60"/>
      <c r="L9" s="33">
        <v>499894.10687022901</v>
      </c>
      <c r="M9" s="33">
        <v>497558.62400000001</v>
      </c>
      <c r="N9" s="33">
        <f t="shared" si="0"/>
        <v>-2335.482870228996</v>
      </c>
      <c r="O9" s="52">
        <f t="shared" si="1"/>
        <v>-0.4671955196373756</v>
      </c>
      <c r="P9" s="60"/>
      <c r="Q9" s="33">
        <v>7247.4496315771839</v>
      </c>
      <c r="R9" s="33">
        <v>7040.646209993336</v>
      </c>
      <c r="S9" s="33">
        <f t="shared" si="6"/>
        <v>-206.80342158384792</v>
      </c>
      <c r="T9" s="52">
        <f t="shared" si="7"/>
        <v>-2.8534647648022826</v>
      </c>
    </row>
    <row r="10" spans="1:20" x14ac:dyDescent="0.25">
      <c r="A10" s="3" t="s">
        <v>111</v>
      </c>
      <c r="B10" s="32">
        <v>189</v>
      </c>
      <c r="C10" s="32">
        <v>219</v>
      </c>
      <c r="D10" s="32">
        <f t="shared" si="2"/>
        <v>30</v>
      </c>
      <c r="E10" s="49">
        <f t="shared" si="3"/>
        <v>15.873015873015884</v>
      </c>
      <c r="F10" s="60"/>
      <c r="G10" s="48">
        <v>71.106911134294378</v>
      </c>
      <c r="H10" s="48">
        <v>70.846726637057031</v>
      </c>
      <c r="I10" s="48">
        <f t="shared" si="4"/>
        <v>-0.26018449723734705</v>
      </c>
      <c r="J10" s="48">
        <f t="shared" si="5"/>
        <v>-0.36590606044741847</v>
      </c>
      <c r="K10" s="60"/>
      <c r="L10" s="32">
        <v>417367.51322751323</v>
      </c>
      <c r="M10" s="32">
        <v>435983.83561643836</v>
      </c>
      <c r="N10" s="32">
        <f t="shared" si="0"/>
        <v>18616.322388925124</v>
      </c>
      <c r="O10" s="49">
        <f t="shared" si="1"/>
        <v>4.4604148140243716</v>
      </c>
      <c r="P10" s="60"/>
      <c r="Q10" s="32">
        <v>5958.3305691478618</v>
      </c>
      <c r="R10" s="32">
        <v>6215.3578230563035</v>
      </c>
      <c r="S10" s="32">
        <f t="shared" si="6"/>
        <v>257.02725390844171</v>
      </c>
      <c r="T10" s="49">
        <f t="shared" si="7"/>
        <v>4.3137461227701124</v>
      </c>
    </row>
    <row r="11" spans="1:20" x14ac:dyDescent="0.25">
      <c r="A11" s="30" t="s">
        <v>130</v>
      </c>
      <c r="B11" s="33">
        <v>48</v>
      </c>
      <c r="C11" s="33">
        <v>48</v>
      </c>
      <c r="D11" s="33">
        <f t="shared" si="2"/>
        <v>0</v>
      </c>
      <c r="E11" s="52">
        <f t="shared" si="3"/>
        <v>0</v>
      </c>
      <c r="F11" s="60"/>
      <c r="G11" s="51">
        <v>63.369100862852783</v>
      </c>
      <c r="H11" s="51">
        <v>65.084762847873591</v>
      </c>
      <c r="I11" s="51">
        <f t="shared" si="4"/>
        <v>1.7156619850208088</v>
      </c>
      <c r="J11" s="51">
        <f t="shared" si="5"/>
        <v>2.7074109647443834</v>
      </c>
      <c r="K11" s="60"/>
      <c r="L11" s="33">
        <v>316296.875</v>
      </c>
      <c r="M11" s="33">
        <v>330602.08333333331</v>
      </c>
      <c r="N11" s="33">
        <f t="shared" si="0"/>
        <v>14305.208333333314</v>
      </c>
      <c r="O11" s="52">
        <f t="shared" si="1"/>
        <v>4.5227156712608352</v>
      </c>
      <c r="P11" s="60"/>
      <c r="Q11" s="33">
        <v>4986.0190952910261</v>
      </c>
      <c r="R11" s="33">
        <v>5082.3367394765673</v>
      </c>
      <c r="S11" s="33">
        <f t="shared" si="6"/>
        <v>96.317644185541212</v>
      </c>
      <c r="T11" s="52">
        <f t="shared" si="7"/>
        <v>1.9317544186003399</v>
      </c>
    </row>
    <row r="12" spans="1:20" x14ac:dyDescent="0.25">
      <c r="A12" s="3" t="s">
        <v>104</v>
      </c>
      <c r="B12" s="32">
        <v>222</v>
      </c>
      <c r="C12" s="32">
        <v>220</v>
      </c>
      <c r="D12" s="32">
        <f t="shared" si="2"/>
        <v>-2</v>
      </c>
      <c r="E12" s="49">
        <f t="shared" si="3"/>
        <v>-0.9009009009009028</v>
      </c>
      <c r="F12" s="60"/>
      <c r="G12" s="48">
        <v>72.377541660229525</v>
      </c>
      <c r="H12" s="48">
        <v>72.582201129867983</v>
      </c>
      <c r="I12" s="48">
        <f t="shared" si="4"/>
        <v>0.20465946963845738</v>
      </c>
      <c r="J12" s="48">
        <f t="shared" si="5"/>
        <v>0.28276653910022098</v>
      </c>
      <c r="K12" s="60"/>
      <c r="L12" s="32">
        <v>379572.44594594592</v>
      </c>
      <c r="M12" s="32">
        <v>380904.92272727273</v>
      </c>
      <c r="N12" s="32">
        <f t="shared" si="0"/>
        <v>1332.4767813268118</v>
      </c>
      <c r="O12" s="49">
        <f t="shared" si="1"/>
        <v>0.35104676210258035</v>
      </c>
      <c r="P12" s="60"/>
      <c r="Q12" s="32">
        <v>5254.3102791274277</v>
      </c>
      <c r="R12" s="32">
        <v>5257.6804757656719</v>
      </c>
      <c r="S12" s="32">
        <f t="shared" si="6"/>
        <v>3.3701966382441242</v>
      </c>
      <c r="T12" s="49">
        <f t="shared" si="7"/>
        <v>6.4141561103303601E-2</v>
      </c>
    </row>
    <row r="13" spans="1:20" x14ac:dyDescent="0.25">
      <c r="A13" s="30" t="s">
        <v>116</v>
      </c>
      <c r="B13" s="33">
        <v>172</v>
      </c>
      <c r="C13" s="33">
        <v>155</v>
      </c>
      <c r="D13" s="33">
        <f t="shared" si="2"/>
        <v>-17</v>
      </c>
      <c r="E13" s="52">
        <f t="shared" si="3"/>
        <v>-9.8837209302325526</v>
      </c>
      <c r="F13" s="60"/>
      <c r="G13" s="51">
        <v>73.364212260585759</v>
      </c>
      <c r="H13" s="51">
        <v>72.132251473050133</v>
      </c>
      <c r="I13" s="51">
        <f t="shared" si="4"/>
        <v>-1.2319607875356269</v>
      </c>
      <c r="J13" s="51">
        <f t="shared" si="5"/>
        <v>-1.6792394405596101</v>
      </c>
      <c r="K13" s="60"/>
      <c r="L13" s="33">
        <v>478457.86627906974</v>
      </c>
      <c r="M13" s="33">
        <v>476296.16774193547</v>
      </c>
      <c r="N13" s="33">
        <f t="shared" si="0"/>
        <v>-2161.6985371342744</v>
      </c>
      <c r="O13" s="52">
        <f t="shared" si="1"/>
        <v>-0.45180541265746887</v>
      </c>
      <c r="P13" s="60"/>
      <c r="Q13" s="33">
        <v>6572.4343987599359</v>
      </c>
      <c r="R13" s="33">
        <v>6597.520716000321</v>
      </c>
      <c r="S13" s="33">
        <f t="shared" si="6"/>
        <v>25.086317240385142</v>
      </c>
      <c r="T13" s="52">
        <f t="shared" si="7"/>
        <v>0.38168988411839688</v>
      </c>
    </row>
    <row r="14" spans="1:2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37.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</sheetData>
  <mergeCells count="4">
    <mergeCell ref="B1:E1"/>
    <mergeCell ref="G1:J1"/>
    <mergeCell ref="L1:O1"/>
    <mergeCell ref="Q1: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5"/>
  <sheetViews>
    <sheetView showGridLines="0" zoomScaleNormal="100" workbookViewId="0">
      <selection sqref="A1:A1048576"/>
    </sheetView>
  </sheetViews>
  <sheetFormatPr baseColWidth="10" defaultRowHeight="15" x14ac:dyDescent="0.25"/>
  <cols>
    <col min="1" max="1" width="36.7109375" bestFit="1" customWidth="1"/>
    <col min="2" max="10" width="14.5703125" style="34" customWidth="1"/>
  </cols>
  <sheetData>
    <row r="1" spans="1:10" ht="15" customHeight="1" x14ac:dyDescent="0.25">
      <c r="B1" s="79" t="s">
        <v>213</v>
      </c>
      <c r="C1" s="80"/>
      <c r="D1" s="81"/>
      <c r="E1" s="79" t="s">
        <v>215</v>
      </c>
      <c r="F1" s="80"/>
      <c r="G1" s="81"/>
      <c r="H1" s="79" t="s">
        <v>224</v>
      </c>
      <c r="I1" s="80"/>
      <c r="J1" s="81"/>
    </row>
    <row r="2" spans="1:10" x14ac:dyDescent="0.25">
      <c r="A2" s="6"/>
      <c r="B2" s="28" t="s">
        <v>92</v>
      </c>
      <c r="C2" s="53" t="s">
        <v>222</v>
      </c>
      <c r="D2" s="53" t="s">
        <v>223</v>
      </c>
      <c r="E2" s="54" t="s">
        <v>92</v>
      </c>
      <c r="F2" s="53" t="s">
        <v>222</v>
      </c>
      <c r="G2" s="53" t="s">
        <v>223</v>
      </c>
      <c r="H2" s="54" t="s">
        <v>92</v>
      </c>
      <c r="I2" s="53" t="s">
        <v>222</v>
      </c>
      <c r="J2" s="53" t="s">
        <v>223</v>
      </c>
    </row>
    <row r="3" spans="1:10" x14ac:dyDescent="0.25">
      <c r="A3" s="29" t="s">
        <v>242</v>
      </c>
      <c r="B3" s="55">
        <v>8546</v>
      </c>
      <c r="C3" s="31">
        <v>2853</v>
      </c>
      <c r="D3" s="31">
        <v>5693</v>
      </c>
      <c r="E3" s="55">
        <v>21094</v>
      </c>
      <c r="F3" s="31">
        <v>9888</v>
      </c>
      <c r="G3" s="31">
        <v>11206</v>
      </c>
      <c r="H3" s="46">
        <v>40.51389020574571</v>
      </c>
      <c r="I3" s="46">
        <v>28.853155339805824</v>
      </c>
      <c r="J3" s="46">
        <v>50.803141174370872</v>
      </c>
    </row>
    <row r="4" spans="1:10" x14ac:dyDescent="0.25">
      <c r="A4" s="29" t="s">
        <v>243</v>
      </c>
      <c r="B4" s="31">
        <v>6693</v>
      </c>
      <c r="C4" s="31">
        <v>1956</v>
      </c>
      <c r="D4" s="31">
        <v>4737</v>
      </c>
      <c r="E4" s="31">
        <v>16607</v>
      </c>
      <c r="F4" s="31">
        <v>7127</v>
      </c>
      <c r="G4" s="31">
        <v>9480</v>
      </c>
      <c r="H4" s="46">
        <v>40.302282170169207</v>
      </c>
      <c r="I4" s="46">
        <v>27.444927739581871</v>
      </c>
      <c r="J4" s="46">
        <v>49.968354430379748</v>
      </c>
    </row>
    <row r="5" spans="1:10" x14ac:dyDescent="0.25">
      <c r="A5" s="3" t="s">
        <v>184</v>
      </c>
      <c r="B5" s="32">
        <v>22</v>
      </c>
      <c r="C5" s="32">
        <v>22</v>
      </c>
      <c r="D5" s="32"/>
      <c r="E5" s="32">
        <v>74</v>
      </c>
      <c r="F5" s="32">
        <v>74</v>
      </c>
      <c r="G5" s="32"/>
      <c r="H5" s="48">
        <v>29.72972972972973</v>
      </c>
      <c r="I5" s="48">
        <v>29.72972972972973</v>
      </c>
      <c r="J5" s="48"/>
    </row>
    <row r="6" spans="1:10" x14ac:dyDescent="0.25">
      <c r="A6" s="30" t="s">
        <v>1</v>
      </c>
      <c r="B6" s="33">
        <v>72</v>
      </c>
      <c r="C6" s="33">
        <v>5</v>
      </c>
      <c r="D6" s="33">
        <v>67</v>
      </c>
      <c r="E6" s="33">
        <v>219</v>
      </c>
      <c r="F6" s="33">
        <v>12</v>
      </c>
      <c r="G6" s="33">
        <v>207</v>
      </c>
      <c r="H6" s="51">
        <v>32.87671232876712</v>
      </c>
      <c r="I6" s="51">
        <v>41.666666666666671</v>
      </c>
      <c r="J6" s="51">
        <v>32.367149758454104</v>
      </c>
    </row>
    <row r="7" spans="1:10" x14ac:dyDescent="0.25">
      <c r="A7" s="3" t="s">
        <v>185</v>
      </c>
      <c r="B7" s="32">
        <v>4</v>
      </c>
      <c r="C7" s="32">
        <v>4</v>
      </c>
      <c r="D7" s="32"/>
      <c r="E7" s="32">
        <v>14</v>
      </c>
      <c r="F7" s="32">
        <v>14</v>
      </c>
      <c r="G7" s="32"/>
      <c r="H7" s="48">
        <v>28.571428571428569</v>
      </c>
      <c r="I7" s="48">
        <v>28.571428571428569</v>
      </c>
      <c r="J7" s="48"/>
    </row>
    <row r="8" spans="1:10" x14ac:dyDescent="0.25">
      <c r="A8" s="30" t="s">
        <v>2</v>
      </c>
      <c r="B8" s="33">
        <v>210</v>
      </c>
      <c r="C8" s="33">
        <v>29</v>
      </c>
      <c r="D8" s="33">
        <v>181</v>
      </c>
      <c r="E8" s="33">
        <v>824</v>
      </c>
      <c r="F8" s="33">
        <v>366</v>
      </c>
      <c r="G8" s="33">
        <v>458</v>
      </c>
      <c r="H8" s="51">
        <v>25.485436893203882</v>
      </c>
      <c r="I8" s="51">
        <v>7.9234972677595632</v>
      </c>
      <c r="J8" s="51">
        <v>39.519650655021834</v>
      </c>
    </row>
    <row r="9" spans="1:10" x14ac:dyDescent="0.25">
      <c r="A9" s="3" t="s">
        <v>186</v>
      </c>
      <c r="B9" s="32">
        <v>40</v>
      </c>
      <c r="C9" s="32">
        <v>29</v>
      </c>
      <c r="D9" s="32">
        <v>11</v>
      </c>
      <c r="E9" s="32">
        <v>303</v>
      </c>
      <c r="F9" s="32">
        <v>219</v>
      </c>
      <c r="G9" s="32">
        <v>84</v>
      </c>
      <c r="H9" s="48">
        <v>13.201320132013199</v>
      </c>
      <c r="I9" s="48">
        <v>13.24200913242009</v>
      </c>
      <c r="J9" s="48">
        <v>13.095238095238097</v>
      </c>
    </row>
    <row r="10" spans="1:10" x14ac:dyDescent="0.25">
      <c r="A10" s="30" t="s">
        <v>0</v>
      </c>
      <c r="B10" s="33">
        <v>1363</v>
      </c>
      <c r="C10" s="33">
        <v>551</v>
      </c>
      <c r="D10" s="33">
        <v>812</v>
      </c>
      <c r="E10" s="33">
        <v>2722</v>
      </c>
      <c r="F10" s="33">
        <v>1196</v>
      </c>
      <c r="G10" s="33">
        <v>1526</v>
      </c>
      <c r="H10" s="51">
        <v>50.07347538574578</v>
      </c>
      <c r="I10" s="51">
        <v>46.070234113712374</v>
      </c>
      <c r="J10" s="51">
        <v>53.211009174311933</v>
      </c>
    </row>
    <row r="11" spans="1:10" x14ac:dyDescent="0.25">
      <c r="A11" s="3" t="s">
        <v>187</v>
      </c>
      <c r="B11" s="32">
        <v>10</v>
      </c>
      <c r="C11" s="32"/>
      <c r="D11" s="32">
        <v>10</v>
      </c>
      <c r="E11" s="32">
        <v>35</v>
      </c>
      <c r="F11" s="32"/>
      <c r="G11" s="32">
        <v>35</v>
      </c>
      <c r="H11" s="48">
        <v>28.571428571428569</v>
      </c>
      <c r="I11" s="48"/>
      <c r="J11" s="48">
        <v>28.571428571428569</v>
      </c>
    </row>
    <row r="12" spans="1:10" x14ac:dyDescent="0.25">
      <c r="A12" s="30" t="s">
        <v>36</v>
      </c>
      <c r="B12" s="33">
        <v>18</v>
      </c>
      <c r="C12" s="33"/>
      <c r="D12" s="33">
        <v>18</v>
      </c>
      <c r="E12" s="33">
        <v>18</v>
      </c>
      <c r="F12" s="33"/>
      <c r="G12" s="33">
        <v>18</v>
      </c>
      <c r="H12" s="51">
        <v>100</v>
      </c>
      <c r="I12" s="51"/>
      <c r="J12" s="51">
        <v>100</v>
      </c>
    </row>
    <row r="13" spans="1:10" x14ac:dyDescent="0.25">
      <c r="A13" s="3" t="s">
        <v>188</v>
      </c>
      <c r="B13" s="32">
        <v>13</v>
      </c>
      <c r="C13" s="32">
        <v>13</v>
      </c>
      <c r="D13" s="32"/>
      <c r="E13" s="32">
        <v>20</v>
      </c>
      <c r="F13" s="32">
        <v>20</v>
      </c>
      <c r="G13" s="32"/>
      <c r="H13" s="48">
        <v>65</v>
      </c>
      <c r="I13" s="48">
        <v>65</v>
      </c>
      <c r="J13" s="48"/>
    </row>
    <row r="14" spans="1:10" x14ac:dyDescent="0.25">
      <c r="A14" s="30" t="s">
        <v>23</v>
      </c>
      <c r="B14" s="33">
        <v>35</v>
      </c>
      <c r="C14" s="33">
        <v>3</v>
      </c>
      <c r="D14" s="33">
        <v>32</v>
      </c>
      <c r="E14" s="33">
        <v>58</v>
      </c>
      <c r="F14" s="33">
        <v>4</v>
      </c>
      <c r="G14" s="33">
        <v>54</v>
      </c>
      <c r="H14" s="51">
        <v>60.344827586206897</v>
      </c>
      <c r="I14" s="51">
        <v>75</v>
      </c>
      <c r="J14" s="51">
        <v>59.259259259259252</v>
      </c>
    </row>
    <row r="15" spans="1:10" x14ac:dyDescent="0.25">
      <c r="A15" s="3" t="s">
        <v>189</v>
      </c>
      <c r="B15" s="32">
        <v>137</v>
      </c>
      <c r="C15" s="32">
        <v>119</v>
      </c>
      <c r="D15" s="32">
        <v>18</v>
      </c>
      <c r="E15" s="32">
        <v>191</v>
      </c>
      <c r="F15" s="32">
        <v>152</v>
      </c>
      <c r="G15" s="32">
        <v>39</v>
      </c>
      <c r="H15" s="48">
        <v>71.727748691099478</v>
      </c>
      <c r="I15" s="48">
        <v>78.289473684210535</v>
      </c>
      <c r="J15" s="48">
        <v>46.153846153846153</v>
      </c>
    </row>
    <row r="16" spans="1:10" x14ac:dyDescent="0.25">
      <c r="A16" s="30" t="s">
        <v>190</v>
      </c>
      <c r="B16" s="33">
        <v>3</v>
      </c>
      <c r="C16" s="33">
        <v>3</v>
      </c>
      <c r="D16" s="33"/>
      <c r="E16" s="33">
        <v>7</v>
      </c>
      <c r="F16" s="33">
        <v>7</v>
      </c>
      <c r="G16" s="33"/>
      <c r="H16" s="51">
        <v>42.857142857142854</v>
      </c>
      <c r="I16" s="51">
        <v>42.857142857142854</v>
      </c>
      <c r="J16" s="51"/>
    </row>
    <row r="17" spans="1:10" x14ac:dyDescent="0.25">
      <c r="A17" s="3" t="s">
        <v>24</v>
      </c>
      <c r="B17" s="32">
        <v>55</v>
      </c>
      <c r="C17" s="32">
        <v>7</v>
      </c>
      <c r="D17" s="32">
        <v>48</v>
      </c>
      <c r="E17" s="32">
        <v>80</v>
      </c>
      <c r="F17" s="32">
        <v>16</v>
      </c>
      <c r="G17" s="32">
        <v>64</v>
      </c>
      <c r="H17" s="48">
        <v>68.75</v>
      </c>
      <c r="I17" s="48">
        <v>43.75</v>
      </c>
      <c r="J17" s="48">
        <v>75</v>
      </c>
    </row>
    <row r="18" spans="1:10" x14ac:dyDescent="0.25">
      <c r="A18" s="30" t="s">
        <v>11</v>
      </c>
      <c r="B18" s="33">
        <v>88</v>
      </c>
      <c r="C18" s="33">
        <v>11</v>
      </c>
      <c r="D18" s="33">
        <v>77</v>
      </c>
      <c r="E18" s="33">
        <v>179</v>
      </c>
      <c r="F18" s="33">
        <v>47</v>
      </c>
      <c r="G18" s="33">
        <v>132</v>
      </c>
      <c r="H18" s="51">
        <v>49.162011173184354</v>
      </c>
      <c r="I18" s="51">
        <v>23.404255319148938</v>
      </c>
      <c r="J18" s="51">
        <v>58.333333333333336</v>
      </c>
    </row>
    <row r="19" spans="1:10" x14ac:dyDescent="0.25">
      <c r="A19" s="3" t="s">
        <v>3</v>
      </c>
      <c r="B19" s="32">
        <v>139</v>
      </c>
      <c r="C19" s="32">
        <v>41</v>
      </c>
      <c r="D19" s="32">
        <v>98</v>
      </c>
      <c r="E19" s="32">
        <v>265</v>
      </c>
      <c r="F19" s="32">
        <v>83</v>
      </c>
      <c r="G19" s="32">
        <v>182</v>
      </c>
      <c r="H19" s="48">
        <v>52.452830188679243</v>
      </c>
      <c r="I19" s="48">
        <v>49.397590361445779</v>
      </c>
      <c r="J19" s="48">
        <v>53.846153846153847</v>
      </c>
    </row>
    <row r="20" spans="1:10" x14ac:dyDescent="0.25">
      <c r="A20" s="30" t="s">
        <v>191</v>
      </c>
      <c r="B20" s="33">
        <v>67</v>
      </c>
      <c r="C20" s="33">
        <v>18</v>
      </c>
      <c r="D20" s="33">
        <v>49</v>
      </c>
      <c r="E20" s="33">
        <v>101</v>
      </c>
      <c r="F20" s="33">
        <v>29</v>
      </c>
      <c r="G20" s="33">
        <v>72</v>
      </c>
      <c r="H20" s="51">
        <v>66.336633663366342</v>
      </c>
      <c r="I20" s="51">
        <v>62.068965517241381</v>
      </c>
      <c r="J20" s="51">
        <v>68.055555555555557</v>
      </c>
    </row>
    <row r="21" spans="1:10" x14ac:dyDescent="0.25">
      <c r="A21" s="3" t="s">
        <v>25</v>
      </c>
      <c r="B21" s="32">
        <v>42</v>
      </c>
      <c r="C21" s="32">
        <v>5</v>
      </c>
      <c r="D21" s="32">
        <v>37</v>
      </c>
      <c r="E21" s="32">
        <v>89</v>
      </c>
      <c r="F21" s="32">
        <v>15</v>
      </c>
      <c r="G21" s="32">
        <v>74</v>
      </c>
      <c r="H21" s="48">
        <v>47.191011235955052</v>
      </c>
      <c r="I21" s="48">
        <v>33.333333333333329</v>
      </c>
      <c r="J21" s="48">
        <v>50</v>
      </c>
    </row>
    <row r="22" spans="1:10" x14ac:dyDescent="0.25">
      <c r="A22" s="30" t="s">
        <v>4</v>
      </c>
      <c r="B22" s="33">
        <v>92</v>
      </c>
      <c r="C22" s="33">
        <v>3</v>
      </c>
      <c r="D22" s="33">
        <v>89</v>
      </c>
      <c r="E22" s="33">
        <v>198</v>
      </c>
      <c r="F22" s="33">
        <v>3</v>
      </c>
      <c r="G22" s="33">
        <v>195</v>
      </c>
      <c r="H22" s="51">
        <v>46.464646464646464</v>
      </c>
      <c r="I22" s="51">
        <v>100</v>
      </c>
      <c r="J22" s="51">
        <v>45.641025641025642</v>
      </c>
    </row>
    <row r="23" spans="1:10" x14ac:dyDescent="0.25">
      <c r="A23" s="3" t="s">
        <v>192</v>
      </c>
      <c r="B23" s="32">
        <v>6</v>
      </c>
      <c r="C23" s="32">
        <v>6</v>
      </c>
      <c r="D23" s="32"/>
      <c r="E23" s="32">
        <v>8</v>
      </c>
      <c r="F23" s="32">
        <v>8</v>
      </c>
      <c r="G23" s="32"/>
      <c r="H23" s="48">
        <v>75</v>
      </c>
      <c r="I23" s="48">
        <v>75</v>
      </c>
      <c r="J23" s="48"/>
    </row>
    <row r="24" spans="1:10" x14ac:dyDescent="0.25">
      <c r="A24" s="30" t="s">
        <v>193</v>
      </c>
      <c r="B24" s="33">
        <v>10</v>
      </c>
      <c r="C24" s="33">
        <v>1</v>
      </c>
      <c r="D24" s="33">
        <v>9</v>
      </c>
      <c r="E24" s="33">
        <v>25</v>
      </c>
      <c r="F24" s="33">
        <v>11</v>
      </c>
      <c r="G24" s="33">
        <v>14</v>
      </c>
      <c r="H24" s="51">
        <v>40</v>
      </c>
      <c r="I24" s="51">
        <v>9.0909090909090917</v>
      </c>
      <c r="J24" s="51">
        <v>64.285714285714292</v>
      </c>
    </row>
    <row r="25" spans="1:10" x14ac:dyDescent="0.25">
      <c r="A25" s="3" t="s">
        <v>12</v>
      </c>
      <c r="B25" s="32">
        <v>53</v>
      </c>
      <c r="C25" s="32">
        <v>15</v>
      </c>
      <c r="D25" s="32">
        <v>38</v>
      </c>
      <c r="E25" s="32">
        <v>92</v>
      </c>
      <c r="F25" s="32">
        <v>40</v>
      </c>
      <c r="G25" s="32">
        <v>52</v>
      </c>
      <c r="H25" s="48">
        <v>57.608695652173914</v>
      </c>
      <c r="I25" s="48">
        <v>37.5</v>
      </c>
      <c r="J25" s="48">
        <v>73.076923076923066</v>
      </c>
    </row>
    <row r="26" spans="1:10" x14ac:dyDescent="0.25">
      <c r="A26" s="30" t="s">
        <v>26</v>
      </c>
      <c r="B26" s="33">
        <v>180</v>
      </c>
      <c r="C26" s="33">
        <v>46</v>
      </c>
      <c r="D26" s="33">
        <v>134</v>
      </c>
      <c r="E26" s="33">
        <v>536</v>
      </c>
      <c r="F26" s="33">
        <v>226</v>
      </c>
      <c r="G26" s="33">
        <v>310</v>
      </c>
      <c r="H26" s="51">
        <v>33.582089552238806</v>
      </c>
      <c r="I26" s="51">
        <v>20.353982300884958</v>
      </c>
      <c r="J26" s="51">
        <v>43.225806451612904</v>
      </c>
    </row>
    <row r="27" spans="1:10" x14ac:dyDescent="0.25">
      <c r="A27" s="3" t="s">
        <v>5</v>
      </c>
      <c r="B27" s="32">
        <v>326</v>
      </c>
      <c r="C27" s="32">
        <v>118</v>
      </c>
      <c r="D27" s="32">
        <v>208</v>
      </c>
      <c r="E27" s="32">
        <v>1215</v>
      </c>
      <c r="F27" s="32">
        <v>710</v>
      </c>
      <c r="G27" s="32">
        <v>505</v>
      </c>
      <c r="H27" s="48">
        <v>26.831275720164609</v>
      </c>
      <c r="I27" s="48">
        <v>16.619718309859156</v>
      </c>
      <c r="J27" s="48">
        <v>41.188118811881189</v>
      </c>
    </row>
    <row r="28" spans="1:10" x14ac:dyDescent="0.25">
      <c r="A28" s="30" t="s">
        <v>194</v>
      </c>
      <c r="B28" s="33">
        <v>37</v>
      </c>
      <c r="C28" s="33"/>
      <c r="D28" s="33">
        <v>37</v>
      </c>
      <c r="E28" s="33">
        <v>134</v>
      </c>
      <c r="F28" s="33"/>
      <c r="G28" s="33">
        <v>134</v>
      </c>
      <c r="H28" s="51">
        <v>27.611940298507463</v>
      </c>
      <c r="I28" s="51"/>
      <c r="J28" s="51">
        <v>27.611940298507463</v>
      </c>
    </row>
    <row r="29" spans="1:10" x14ac:dyDescent="0.25">
      <c r="A29" s="3" t="s">
        <v>38</v>
      </c>
      <c r="B29" s="32">
        <v>20</v>
      </c>
      <c r="C29" s="32">
        <v>20</v>
      </c>
      <c r="D29" s="32"/>
      <c r="E29" s="32">
        <v>63</v>
      </c>
      <c r="F29" s="32">
        <v>63</v>
      </c>
      <c r="G29" s="32"/>
      <c r="H29" s="48">
        <v>31.746031746031743</v>
      </c>
      <c r="I29" s="48">
        <v>31.746031746031743</v>
      </c>
      <c r="J29" s="48"/>
    </row>
    <row r="30" spans="1:10" x14ac:dyDescent="0.25">
      <c r="A30" s="30" t="s">
        <v>40</v>
      </c>
      <c r="B30" s="33">
        <v>68</v>
      </c>
      <c r="C30" s="33">
        <v>36</v>
      </c>
      <c r="D30" s="33">
        <v>32</v>
      </c>
      <c r="E30" s="33">
        <v>164</v>
      </c>
      <c r="F30" s="33">
        <v>74</v>
      </c>
      <c r="G30" s="33">
        <v>90</v>
      </c>
      <c r="H30" s="51">
        <v>41.463414634146339</v>
      </c>
      <c r="I30" s="51">
        <v>48.648648648648653</v>
      </c>
      <c r="J30" s="51">
        <v>35.555555555555557</v>
      </c>
    </row>
    <row r="31" spans="1:10" x14ac:dyDescent="0.25">
      <c r="A31" s="3" t="s">
        <v>27</v>
      </c>
      <c r="B31" s="32">
        <v>61</v>
      </c>
      <c r="C31" s="32">
        <v>10</v>
      </c>
      <c r="D31" s="32">
        <v>51</v>
      </c>
      <c r="E31" s="32">
        <v>220</v>
      </c>
      <c r="F31" s="32">
        <v>169</v>
      </c>
      <c r="G31" s="32">
        <v>51</v>
      </c>
      <c r="H31" s="48">
        <v>27.727272727272727</v>
      </c>
      <c r="I31" s="48">
        <v>5.9171597633136095</v>
      </c>
      <c r="J31" s="48">
        <v>100</v>
      </c>
    </row>
    <row r="32" spans="1:10" x14ac:dyDescent="0.25">
      <c r="A32" s="30" t="s">
        <v>13</v>
      </c>
      <c r="B32" s="33">
        <v>71</v>
      </c>
      <c r="C32" s="33">
        <v>23</v>
      </c>
      <c r="D32" s="33">
        <v>48</v>
      </c>
      <c r="E32" s="33">
        <v>186</v>
      </c>
      <c r="F32" s="33">
        <v>81</v>
      </c>
      <c r="G32" s="33">
        <v>105</v>
      </c>
      <c r="H32" s="51">
        <v>38.172043010752688</v>
      </c>
      <c r="I32" s="51">
        <v>28.39506172839506</v>
      </c>
      <c r="J32" s="51">
        <v>45.714285714285715</v>
      </c>
    </row>
    <row r="33" spans="1:10" x14ac:dyDescent="0.25">
      <c r="A33" s="3" t="s">
        <v>28</v>
      </c>
      <c r="B33" s="32">
        <v>233</v>
      </c>
      <c r="C33" s="32">
        <v>81</v>
      </c>
      <c r="D33" s="32">
        <v>152</v>
      </c>
      <c r="E33" s="32">
        <v>794</v>
      </c>
      <c r="F33" s="32">
        <v>384</v>
      </c>
      <c r="G33" s="32">
        <v>410</v>
      </c>
      <c r="H33" s="48">
        <v>29.345088161209066</v>
      </c>
      <c r="I33" s="48">
        <v>21.09375</v>
      </c>
      <c r="J33" s="48">
        <v>37.073170731707314</v>
      </c>
    </row>
    <row r="34" spans="1:10" x14ac:dyDescent="0.25">
      <c r="A34" s="30" t="s">
        <v>14</v>
      </c>
      <c r="B34" s="33">
        <v>98</v>
      </c>
      <c r="C34" s="33">
        <v>7</v>
      </c>
      <c r="D34" s="33">
        <v>91</v>
      </c>
      <c r="E34" s="33">
        <v>123</v>
      </c>
      <c r="F34" s="33">
        <v>15</v>
      </c>
      <c r="G34" s="33">
        <v>108</v>
      </c>
      <c r="H34" s="51">
        <v>79.674796747967477</v>
      </c>
      <c r="I34" s="51">
        <v>46.666666666666664</v>
      </c>
      <c r="J34" s="51">
        <v>84.259259259259252</v>
      </c>
    </row>
    <row r="35" spans="1:10" x14ac:dyDescent="0.25">
      <c r="A35" s="3" t="s">
        <v>15</v>
      </c>
      <c r="B35" s="32">
        <v>105</v>
      </c>
      <c r="C35" s="32">
        <v>5</v>
      </c>
      <c r="D35" s="32">
        <v>100</v>
      </c>
      <c r="E35" s="32">
        <v>254</v>
      </c>
      <c r="F35" s="32">
        <v>8</v>
      </c>
      <c r="G35" s="32">
        <v>246</v>
      </c>
      <c r="H35" s="48">
        <v>41.338582677165356</v>
      </c>
      <c r="I35" s="48">
        <v>62.5</v>
      </c>
      <c r="J35" s="48">
        <v>40.650406504065039</v>
      </c>
    </row>
    <row r="36" spans="1:10" x14ac:dyDescent="0.25">
      <c r="A36" s="30" t="s">
        <v>16</v>
      </c>
      <c r="B36" s="33">
        <v>42</v>
      </c>
      <c r="C36" s="33">
        <v>6</v>
      </c>
      <c r="D36" s="33">
        <v>36</v>
      </c>
      <c r="E36" s="33">
        <v>100</v>
      </c>
      <c r="F36" s="33">
        <v>10</v>
      </c>
      <c r="G36" s="33">
        <v>90</v>
      </c>
      <c r="H36" s="51">
        <v>42</v>
      </c>
      <c r="I36" s="51">
        <v>60</v>
      </c>
      <c r="J36" s="51">
        <v>40</v>
      </c>
    </row>
    <row r="37" spans="1:10" x14ac:dyDescent="0.25">
      <c r="A37" s="3" t="s">
        <v>195</v>
      </c>
      <c r="B37" s="32">
        <v>57</v>
      </c>
      <c r="C37" s="32">
        <v>34</v>
      </c>
      <c r="D37" s="32">
        <v>23</v>
      </c>
      <c r="E37" s="32">
        <v>167</v>
      </c>
      <c r="F37" s="32">
        <v>136</v>
      </c>
      <c r="G37" s="32">
        <v>31</v>
      </c>
      <c r="H37" s="48">
        <v>34.131736526946113</v>
      </c>
      <c r="I37" s="48">
        <v>25</v>
      </c>
      <c r="J37" s="48">
        <v>74.193548387096769</v>
      </c>
    </row>
    <row r="38" spans="1:10" x14ac:dyDescent="0.25">
      <c r="A38" s="30" t="s">
        <v>196</v>
      </c>
      <c r="B38" s="33">
        <v>6</v>
      </c>
      <c r="C38" s="33">
        <v>6</v>
      </c>
      <c r="D38" s="33"/>
      <c r="E38" s="33">
        <v>37</v>
      </c>
      <c r="F38" s="33">
        <v>37</v>
      </c>
      <c r="G38" s="33"/>
      <c r="H38" s="51">
        <v>16.216216216216218</v>
      </c>
      <c r="I38" s="51">
        <v>16.216216216216218</v>
      </c>
      <c r="J38" s="51"/>
    </row>
    <row r="39" spans="1:10" x14ac:dyDescent="0.25">
      <c r="A39" s="3" t="s">
        <v>197</v>
      </c>
      <c r="B39" s="32">
        <v>7</v>
      </c>
      <c r="C39" s="32">
        <v>7</v>
      </c>
      <c r="D39" s="32"/>
      <c r="E39" s="32">
        <v>27</v>
      </c>
      <c r="F39" s="32">
        <v>27</v>
      </c>
      <c r="G39" s="32"/>
      <c r="H39" s="48">
        <v>25.925925925925924</v>
      </c>
      <c r="I39" s="48">
        <v>25.925925925925924</v>
      </c>
      <c r="J39" s="48"/>
    </row>
    <row r="40" spans="1:10" x14ac:dyDescent="0.25">
      <c r="A40" s="30" t="s">
        <v>198</v>
      </c>
      <c r="B40" s="33">
        <v>102</v>
      </c>
      <c r="C40" s="33">
        <v>40</v>
      </c>
      <c r="D40" s="33">
        <v>62</v>
      </c>
      <c r="E40" s="33">
        <v>155</v>
      </c>
      <c r="F40" s="33">
        <v>87</v>
      </c>
      <c r="G40" s="33">
        <v>68</v>
      </c>
      <c r="H40" s="51">
        <v>65.806451612903231</v>
      </c>
      <c r="I40" s="51">
        <v>45.977011494252871</v>
      </c>
      <c r="J40" s="51">
        <v>91.17647058823529</v>
      </c>
    </row>
    <row r="41" spans="1:10" x14ac:dyDescent="0.25">
      <c r="A41" s="3" t="s">
        <v>199</v>
      </c>
      <c r="B41" s="32">
        <v>23</v>
      </c>
      <c r="C41" s="32">
        <v>5</v>
      </c>
      <c r="D41" s="32">
        <v>18</v>
      </c>
      <c r="E41" s="32">
        <v>70</v>
      </c>
      <c r="F41" s="32">
        <v>35</v>
      </c>
      <c r="G41" s="32">
        <v>35</v>
      </c>
      <c r="H41" s="48">
        <v>32.857142857142854</v>
      </c>
      <c r="I41" s="48">
        <v>14.285714285714285</v>
      </c>
      <c r="J41" s="48">
        <v>51.428571428571423</v>
      </c>
    </row>
    <row r="42" spans="1:10" x14ac:dyDescent="0.25">
      <c r="A42" s="30" t="s">
        <v>200</v>
      </c>
      <c r="B42" s="33">
        <v>6</v>
      </c>
      <c r="C42" s="33">
        <v>6</v>
      </c>
      <c r="D42" s="33"/>
      <c r="E42" s="33">
        <v>6</v>
      </c>
      <c r="F42" s="33">
        <v>6</v>
      </c>
      <c r="G42" s="33"/>
      <c r="H42" s="51">
        <v>100</v>
      </c>
      <c r="I42" s="51">
        <v>100</v>
      </c>
      <c r="J42" s="51"/>
    </row>
    <row r="43" spans="1:10" x14ac:dyDescent="0.25">
      <c r="A43" s="3" t="s">
        <v>29</v>
      </c>
      <c r="B43" s="32">
        <v>3</v>
      </c>
      <c r="C43" s="32"/>
      <c r="D43" s="32">
        <v>3</v>
      </c>
      <c r="E43" s="32">
        <v>11</v>
      </c>
      <c r="F43" s="32"/>
      <c r="G43" s="32">
        <v>11</v>
      </c>
      <c r="H43" s="48">
        <v>27.27272727272727</v>
      </c>
      <c r="I43" s="48"/>
      <c r="J43" s="48">
        <v>27.27272727272727</v>
      </c>
    </row>
    <row r="44" spans="1:10" x14ac:dyDescent="0.25">
      <c r="A44" s="30" t="s">
        <v>42</v>
      </c>
      <c r="B44" s="33">
        <v>18</v>
      </c>
      <c r="C44" s="33">
        <v>4</v>
      </c>
      <c r="D44" s="33">
        <v>14</v>
      </c>
      <c r="E44" s="33">
        <v>84</v>
      </c>
      <c r="F44" s="33">
        <v>44</v>
      </c>
      <c r="G44" s="33">
        <v>40</v>
      </c>
      <c r="H44" s="51">
        <v>21.428571428571427</v>
      </c>
      <c r="I44" s="51">
        <v>9.0909090909090917</v>
      </c>
      <c r="J44" s="51">
        <v>35</v>
      </c>
    </row>
    <row r="45" spans="1:10" x14ac:dyDescent="0.25">
      <c r="A45" s="3" t="s">
        <v>17</v>
      </c>
      <c r="B45" s="32">
        <v>44</v>
      </c>
      <c r="C45" s="32">
        <v>6</v>
      </c>
      <c r="D45" s="32">
        <v>38</v>
      </c>
      <c r="E45" s="32">
        <v>90</v>
      </c>
      <c r="F45" s="32">
        <v>29</v>
      </c>
      <c r="G45" s="32">
        <v>61</v>
      </c>
      <c r="H45" s="48">
        <v>48.888888888888886</v>
      </c>
      <c r="I45" s="48">
        <v>20.689655172413794</v>
      </c>
      <c r="J45" s="48">
        <v>62.295081967213115</v>
      </c>
    </row>
    <row r="46" spans="1:10" x14ac:dyDescent="0.25">
      <c r="A46" s="30" t="s">
        <v>201</v>
      </c>
      <c r="B46" s="33">
        <v>13</v>
      </c>
      <c r="C46" s="33">
        <v>8</v>
      </c>
      <c r="D46" s="33">
        <v>5</v>
      </c>
      <c r="E46" s="33">
        <v>36</v>
      </c>
      <c r="F46" s="33">
        <v>31</v>
      </c>
      <c r="G46" s="33">
        <v>5</v>
      </c>
      <c r="H46" s="51">
        <v>36.111111111111107</v>
      </c>
      <c r="I46" s="51">
        <v>25.806451612903224</v>
      </c>
      <c r="J46" s="51">
        <v>100</v>
      </c>
    </row>
    <row r="47" spans="1:10" x14ac:dyDescent="0.25">
      <c r="A47" s="3" t="s">
        <v>43</v>
      </c>
      <c r="B47" s="32">
        <v>1</v>
      </c>
      <c r="C47" s="32">
        <v>1</v>
      </c>
      <c r="D47" s="32"/>
      <c r="E47" s="32">
        <v>9</v>
      </c>
      <c r="F47" s="32">
        <v>9</v>
      </c>
      <c r="G47" s="32"/>
      <c r="H47" s="48">
        <v>11.111111111111111</v>
      </c>
      <c r="I47" s="48">
        <v>11.111111111111111</v>
      </c>
      <c r="J47" s="48"/>
    </row>
    <row r="48" spans="1:10" x14ac:dyDescent="0.25">
      <c r="A48" s="30" t="s">
        <v>18</v>
      </c>
      <c r="B48" s="33">
        <v>2</v>
      </c>
      <c r="C48" s="33"/>
      <c r="D48" s="33">
        <v>2</v>
      </c>
      <c r="E48" s="33">
        <v>10</v>
      </c>
      <c r="F48" s="33"/>
      <c r="G48" s="33">
        <v>10</v>
      </c>
      <c r="H48" s="51">
        <v>20</v>
      </c>
      <c r="I48" s="51"/>
      <c r="J48" s="51">
        <v>20</v>
      </c>
    </row>
    <row r="49" spans="1:10" x14ac:dyDescent="0.25">
      <c r="A49" s="3" t="s">
        <v>202</v>
      </c>
      <c r="B49" s="32">
        <v>2</v>
      </c>
      <c r="C49" s="32">
        <v>2</v>
      </c>
      <c r="D49" s="32"/>
      <c r="E49" s="32">
        <v>4</v>
      </c>
      <c r="F49" s="32">
        <v>4</v>
      </c>
      <c r="G49" s="32"/>
      <c r="H49" s="48">
        <v>50</v>
      </c>
      <c r="I49" s="48">
        <v>50</v>
      </c>
      <c r="J49" s="48"/>
    </row>
    <row r="50" spans="1:10" x14ac:dyDescent="0.25">
      <c r="A50" s="30" t="s">
        <v>30</v>
      </c>
      <c r="B50" s="33">
        <v>121</v>
      </c>
      <c r="C50" s="33">
        <v>48</v>
      </c>
      <c r="D50" s="33">
        <v>73</v>
      </c>
      <c r="E50" s="33">
        <v>343</v>
      </c>
      <c r="F50" s="33">
        <v>199</v>
      </c>
      <c r="G50" s="33">
        <v>144</v>
      </c>
      <c r="H50" s="51">
        <v>35.276967930029159</v>
      </c>
      <c r="I50" s="51">
        <v>24.120603015075375</v>
      </c>
      <c r="J50" s="51">
        <v>50.694444444444443</v>
      </c>
    </row>
    <row r="51" spans="1:10" x14ac:dyDescent="0.25">
      <c r="A51" s="3" t="s">
        <v>31</v>
      </c>
      <c r="B51" s="32">
        <v>563</v>
      </c>
      <c r="C51" s="32">
        <v>131</v>
      </c>
      <c r="D51" s="32">
        <v>432</v>
      </c>
      <c r="E51" s="32">
        <v>1179</v>
      </c>
      <c r="F51" s="32">
        <v>495</v>
      </c>
      <c r="G51" s="32">
        <v>684</v>
      </c>
      <c r="H51" s="48">
        <v>47.752332485156913</v>
      </c>
      <c r="I51" s="48">
        <v>26.464646464646464</v>
      </c>
      <c r="J51" s="48">
        <v>63.157894736842103</v>
      </c>
    </row>
    <row r="52" spans="1:10" x14ac:dyDescent="0.25">
      <c r="A52" s="30" t="s">
        <v>6</v>
      </c>
      <c r="B52" s="33">
        <v>31</v>
      </c>
      <c r="C52" s="33">
        <v>13</v>
      </c>
      <c r="D52" s="33">
        <v>18</v>
      </c>
      <c r="E52" s="33">
        <v>129</v>
      </c>
      <c r="F52" s="33">
        <v>103</v>
      </c>
      <c r="G52" s="33">
        <v>26</v>
      </c>
      <c r="H52" s="51">
        <v>24.031007751937985</v>
      </c>
      <c r="I52" s="51">
        <v>12.621359223300971</v>
      </c>
      <c r="J52" s="51">
        <v>69.230769230769226</v>
      </c>
    </row>
    <row r="53" spans="1:10" x14ac:dyDescent="0.25">
      <c r="A53" s="3" t="s">
        <v>19</v>
      </c>
      <c r="B53" s="32">
        <v>6</v>
      </c>
      <c r="C53" s="32">
        <v>6</v>
      </c>
      <c r="D53" s="32"/>
      <c r="E53" s="32">
        <v>58</v>
      </c>
      <c r="F53" s="32">
        <v>58</v>
      </c>
      <c r="G53" s="32"/>
      <c r="H53" s="48">
        <v>10.344827586206897</v>
      </c>
      <c r="I53" s="48">
        <v>10.344827586206897</v>
      </c>
      <c r="J53" s="48"/>
    </row>
    <row r="54" spans="1:10" x14ac:dyDescent="0.25">
      <c r="A54" s="30" t="s">
        <v>203</v>
      </c>
      <c r="B54" s="33">
        <v>26</v>
      </c>
      <c r="C54" s="33">
        <v>18</v>
      </c>
      <c r="D54" s="33">
        <v>8</v>
      </c>
      <c r="E54" s="33">
        <v>71</v>
      </c>
      <c r="F54" s="33">
        <v>61</v>
      </c>
      <c r="G54" s="33">
        <v>10</v>
      </c>
      <c r="H54" s="51">
        <v>36.619718309859159</v>
      </c>
      <c r="I54" s="51">
        <v>29.508196721311474</v>
      </c>
      <c r="J54" s="51">
        <v>80</v>
      </c>
    </row>
    <row r="55" spans="1:10" x14ac:dyDescent="0.25">
      <c r="A55" s="3" t="s">
        <v>20</v>
      </c>
      <c r="B55" s="32">
        <v>126</v>
      </c>
      <c r="C55" s="32">
        <v>19</v>
      </c>
      <c r="D55" s="32">
        <v>107</v>
      </c>
      <c r="E55" s="32">
        <v>209</v>
      </c>
      <c r="F55" s="32">
        <v>50</v>
      </c>
      <c r="G55" s="32">
        <v>159</v>
      </c>
      <c r="H55" s="48">
        <v>60.28708133971292</v>
      </c>
      <c r="I55" s="48">
        <v>38</v>
      </c>
      <c r="J55" s="48">
        <v>67.295597484276726</v>
      </c>
    </row>
    <row r="56" spans="1:10" x14ac:dyDescent="0.25">
      <c r="A56" s="30" t="s">
        <v>21</v>
      </c>
      <c r="B56" s="33">
        <v>177</v>
      </c>
      <c r="C56" s="33">
        <v>53</v>
      </c>
      <c r="D56" s="33">
        <v>124</v>
      </c>
      <c r="E56" s="33">
        <v>479</v>
      </c>
      <c r="F56" s="33">
        <v>159</v>
      </c>
      <c r="G56" s="33">
        <v>320</v>
      </c>
      <c r="H56" s="51">
        <v>36.951983298538622</v>
      </c>
      <c r="I56" s="51">
        <v>33.333333333333329</v>
      </c>
      <c r="J56" s="51">
        <v>38.75</v>
      </c>
    </row>
    <row r="57" spans="1:10" x14ac:dyDescent="0.25">
      <c r="A57" s="3" t="s">
        <v>7</v>
      </c>
      <c r="B57" s="32">
        <v>65</v>
      </c>
      <c r="C57" s="32">
        <v>22</v>
      </c>
      <c r="D57" s="32">
        <v>43</v>
      </c>
      <c r="E57" s="32">
        <v>133</v>
      </c>
      <c r="F57" s="32">
        <v>66</v>
      </c>
      <c r="G57" s="32">
        <v>67</v>
      </c>
      <c r="H57" s="48">
        <v>48.872180451127818</v>
      </c>
      <c r="I57" s="48">
        <v>33.333333333333329</v>
      </c>
      <c r="J57" s="48">
        <v>64.179104477611943</v>
      </c>
    </row>
    <row r="58" spans="1:10" x14ac:dyDescent="0.25">
      <c r="A58" s="30" t="s">
        <v>204</v>
      </c>
      <c r="B58" s="33">
        <v>9</v>
      </c>
      <c r="C58" s="33">
        <v>9</v>
      </c>
      <c r="D58" s="33"/>
      <c r="E58" s="33">
        <v>84</v>
      </c>
      <c r="F58" s="33">
        <v>84</v>
      </c>
      <c r="G58" s="33"/>
      <c r="H58" s="51">
        <v>10.714285714285714</v>
      </c>
      <c r="I58" s="51">
        <v>10.714285714285714</v>
      </c>
      <c r="J58" s="51"/>
    </row>
    <row r="59" spans="1:10" x14ac:dyDescent="0.25">
      <c r="A59" s="3" t="s">
        <v>8</v>
      </c>
      <c r="B59" s="32">
        <v>77</v>
      </c>
      <c r="C59" s="32">
        <v>24</v>
      </c>
      <c r="D59" s="32">
        <v>53</v>
      </c>
      <c r="E59" s="32">
        <v>223</v>
      </c>
      <c r="F59" s="32">
        <v>159</v>
      </c>
      <c r="G59" s="32">
        <v>64</v>
      </c>
      <c r="H59" s="48">
        <v>34.529147982062781</v>
      </c>
      <c r="I59" s="48">
        <v>15.09433962264151</v>
      </c>
      <c r="J59" s="48">
        <v>82.8125</v>
      </c>
    </row>
    <row r="60" spans="1:10" x14ac:dyDescent="0.25">
      <c r="A60" s="30" t="s">
        <v>9</v>
      </c>
      <c r="B60" s="33">
        <v>6</v>
      </c>
      <c r="C60" s="33"/>
      <c r="D60" s="33">
        <v>6</v>
      </c>
      <c r="E60" s="33">
        <v>7</v>
      </c>
      <c r="F60" s="33"/>
      <c r="G60" s="33">
        <v>7</v>
      </c>
      <c r="H60" s="51">
        <v>85.714285714285708</v>
      </c>
      <c r="I60" s="51"/>
      <c r="J60" s="51">
        <v>85.714285714285708</v>
      </c>
    </row>
    <row r="61" spans="1:10" x14ac:dyDescent="0.25">
      <c r="A61" s="3" t="s">
        <v>44</v>
      </c>
      <c r="B61" s="32">
        <v>59</v>
      </c>
      <c r="C61" s="32"/>
      <c r="D61" s="32">
        <v>59</v>
      </c>
      <c r="E61" s="32">
        <v>169</v>
      </c>
      <c r="F61" s="32"/>
      <c r="G61" s="32">
        <v>169</v>
      </c>
      <c r="H61" s="48">
        <v>34.911242603550299</v>
      </c>
      <c r="I61" s="48"/>
      <c r="J61" s="48">
        <v>34.911242603550299</v>
      </c>
    </row>
    <row r="62" spans="1:10" x14ac:dyDescent="0.25">
      <c r="A62" s="30" t="s">
        <v>205</v>
      </c>
      <c r="B62" s="33">
        <v>5</v>
      </c>
      <c r="C62" s="33">
        <v>5</v>
      </c>
      <c r="D62" s="33"/>
      <c r="E62" s="33">
        <v>5</v>
      </c>
      <c r="F62" s="33">
        <v>5</v>
      </c>
      <c r="G62" s="33"/>
      <c r="H62" s="51">
        <v>100</v>
      </c>
      <c r="I62" s="51">
        <v>100</v>
      </c>
      <c r="J62" s="51"/>
    </row>
    <row r="63" spans="1:10" x14ac:dyDescent="0.25">
      <c r="A63" s="3" t="s">
        <v>10</v>
      </c>
      <c r="B63" s="32">
        <v>146</v>
      </c>
      <c r="C63" s="32">
        <v>9</v>
      </c>
      <c r="D63" s="32">
        <v>137</v>
      </c>
      <c r="E63" s="32">
        <v>158</v>
      </c>
      <c r="F63" s="32">
        <v>14</v>
      </c>
      <c r="G63" s="32">
        <v>144</v>
      </c>
      <c r="H63" s="48">
        <v>92.405063291139243</v>
      </c>
      <c r="I63" s="48">
        <v>64.285714285714292</v>
      </c>
      <c r="J63" s="48">
        <v>95.138888888888886</v>
      </c>
    </row>
    <row r="64" spans="1:10" x14ac:dyDescent="0.25">
      <c r="A64" s="30" t="s">
        <v>33</v>
      </c>
      <c r="B64" s="33">
        <v>29</v>
      </c>
      <c r="C64" s="33"/>
      <c r="D64" s="33">
        <v>29</v>
      </c>
      <c r="E64" s="33">
        <v>53</v>
      </c>
      <c r="F64" s="33"/>
      <c r="G64" s="33">
        <v>53</v>
      </c>
      <c r="H64" s="51">
        <v>54.716981132075468</v>
      </c>
      <c r="I64" s="51"/>
      <c r="J64" s="51">
        <v>54.716981132075468</v>
      </c>
    </row>
    <row r="65" spans="1:10" x14ac:dyDescent="0.25">
      <c r="A65" s="3" t="s">
        <v>45</v>
      </c>
      <c r="B65" s="32">
        <v>50</v>
      </c>
      <c r="C65" s="32">
        <v>33</v>
      </c>
      <c r="D65" s="32">
        <v>17</v>
      </c>
      <c r="E65" s="32">
        <v>150</v>
      </c>
      <c r="F65" s="32">
        <v>121</v>
      </c>
      <c r="G65" s="32">
        <v>29</v>
      </c>
      <c r="H65" s="48">
        <v>33.333333333333329</v>
      </c>
      <c r="I65" s="48">
        <v>27.27272727272727</v>
      </c>
      <c r="J65" s="48">
        <v>58.620689655172406</v>
      </c>
    </row>
    <row r="66" spans="1:10" x14ac:dyDescent="0.25">
      <c r="A66" s="30" t="s">
        <v>34</v>
      </c>
      <c r="B66" s="33">
        <v>651</v>
      </c>
      <c r="C66" s="33">
        <v>77</v>
      </c>
      <c r="D66" s="33">
        <v>574</v>
      </c>
      <c r="E66" s="33">
        <v>1466</v>
      </c>
      <c r="F66" s="33">
        <v>381</v>
      </c>
      <c r="G66" s="33">
        <v>1085</v>
      </c>
      <c r="H66" s="51">
        <v>44.406548431105044</v>
      </c>
      <c r="I66" s="51">
        <v>20.209973753280842</v>
      </c>
      <c r="J66" s="51">
        <v>52.903225806451616</v>
      </c>
    </row>
    <row r="67" spans="1:10" x14ac:dyDescent="0.25">
      <c r="A67" s="3" t="s">
        <v>46</v>
      </c>
      <c r="B67" s="32">
        <v>3</v>
      </c>
      <c r="C67" s="32">
        <v>3</v>
      </c>
      <c r="D67" s="32"/>
      <c r="E67" s="32">
        <v>12</v>
      </c>
      <c r="F67" s="32">
        <v>12</v>
      </c>
      <c r="G67" s="32"/>
      <c r="H67" s="48">
        <v>25</v>
      </c>
      <c r="I67" s="48">
        <v>25</v>
      </c>
      <c r="J67" s="48"/>
    </row>
    <row r="68" spans="1:10" x14ac:dyDescent="0.25">
      <c r="A68" s="30" t="s">
        <v>206</v>
      </c>
      <c r="B68" s="33">
        <v>15</v>
      </c>
      <c r="C68" s="33"/>
      <c r="D68" s="33">
        <v>15</v>
      </c>
      <c r="E68" s="33">
        <v>24</v>
      </c>
      <c r="F68" s="33"/>
      <c r="G68" s="33">
        <v>24</v>
      </c>
      <c r="H68" s="51">
        <v>62.5</v>
      </c>
      <c r="I68" s="51"/>
      <c r="J68" s="51">
        <v>62.5</v>
      </c>
    </row>
    <row r="69" spans="1:10" x14ac:dyDescent="0.25">
      <c r="A69" s="3" t="s">
        <v>47</v>
      </c>
      <c r="B69" s="32">
        <v>50</v>
      </c>
      <c r="C69" s="32">
        <v>4</v>
      </c>
      <c r="D69" s="32">
        <v>46</v>
      </c>
      <c r="E69" s="32">
        <v>127</v>
      </c>
      <c r="F69" s="32">
        <v>27</v>
      </c>
      <c r="G69" s="32">
        <v>100</v>
      </c>
      <c r="H69" s="48">
        <v>39.370078740157481</v>
      </c>
      <c r="I69" s="48">
        <v>14.814814814814813</v>
      </c>
      <c r="J69" s="48">
        <v>46</v>
      </c>
    </row>
    <row r="70" spans="1:10" x14ac:dyDescent="0.25">
      <c r="A70" s="30" t="s">
        <v>22</v>
      </c>
      <c r="B70" s="33">
        <v>123</v>
      </c>
      <c r="C70" s="33">
        <v>56</v>
      </c>
      <c r="D70" s="33">
        <v>67</v>
      </c>
      <c r="E70" s="33">
        <v>584</v>
      </c>
      <c r="F70" s="33">
        <v>310</v>
      </c>
      <c r="G70" s="33">
        <v>274</v>
      </c>
      <c r="H70" s="51">
        <v>21.06164383561644</v>
      </c>
      <c r="I70" s="51">
        <v>18.064516129032256</v>
      </c>
      <c r="J70" s="51">
        <v>24.45255474452555</v>
      </c>
    </row>
    <row r="71" spans="1:10" x14ac:dyDescent="0.25">
      <c r="A71" s="3" t="s">
        <v>48</v>
      </c>
      <c r="B71" s="32">
        <v>79</v>
      </c>
      <c r="C71" s="32">
        <v>14</v>
      </c>
      <c r="D71" s="32">
        <v>65</v>
      </c>
      <c r="E71" s="32">
        <v>199</v>
      </c>
      <c r="F71" s="32">
        <v>48</v>
      </c>
      <c r="G71" s="32">
        <v>151</v>
      </c>
      <c r="H71" s="48">
        <v>39.698492462311556</v>
      </c>
      <c r="I71" s="48">
        <v>29.166666666666668</v>
      </c>
      <c r="J71" s="48">
        <v>43.046357615894038</v>
      </c>
    </row>
    <row r="72" spans="1:10" x14ac:dyDescent="0.25">
      <c r="A72" s="30" t="s">
        <v>207</v>
      </c>
      <c r="B72" s="33">
        <v>6</v>
      </c>
      <c r="C72" s="33"/>
      <c r="D72" s="33">
        <v>6</v>
      </c>
      <c r="E72" s="33">
        <v>6</v>
      </c>
      <c r="F72" s="33"/>
      <c r="G72" s="33">
        <v>6</v>
      </c>
      <c r="H72" s="51">
        <v>100</v>
      </c>
      <c r="I72" s="51"/>
      <c r="J72" s="51">
        <v>100</v>
      </c>
    </row>
    <row r="73" spans="1:10" x14ac:dyDescent="0.25">
      <c r="A73" s="3" t="s">
        <v>49</v>
      </c>
      <c r="B73" s="32">
        <v>213</v>
      </c>
      <c r="C73" s="32">
        <v>50</v>
      </c>
      <c r="D73" s="32">
        <v>163</v>
      </c>
      <c r="E73" s="32">
        <v>665</v>
      </c>
      <c r="F73" s="32">
        <v>264</v>
      </c>
      <c r="G73" s="32">
        <v>401</v>
      </c>
      <c r="H73" s="48">
        <v>32.030075187969928</v>
      </c>
      <c r="I73" s="48">
        <v>18.939393939393938</v>
      </c>
      <c r="J73" s="48">
        <v>40.64837905236908</v>
      </c>
    </row>
    <row r="74" spans="1:10" x14ac:dyDescent="0.25">
      <c r="A74" s="30" t="s">
        <v>208</v>
      </c>
      <c r="B74" s="33">
        <v>53</v>
      </c>
      <c r="C74" s="33">
        <v>6</v>
      </c>
      <c r="D74" s="33">
        <v>47</v>
      </c>
      <c r="E74" s="33">
        <v>57</v>
      </c>
      <c r="F74" s="33">
        <v>10</v>
      </c>
      <c r="G74" s="33">
        <v>47</v>
      </c>
      <c r="H74" s="51">
        <v>92.982456140350877</v>
      </c>
      <c r="I74" s="51">
        <v>60</v>
      </c>
      <c r="J74" s="51">
        <v>100</v>
      </c>
    </row>
    <row r="75" spans="1:10" x14ac:dyDescent="0.25">
      <c r="A75" s="29" t="s">
        <v>244</v>
      </c>
      <c r="B75" s="31">
        <v>951</v>
      </c>
      <c r="C75" s="31">
        <v>341</v>
      </c>
      <c r="D75" s="31">
        <v>610</v>
      </c>
      <c r="E75" s="31">
        <v>1868</v>
      </c>
      <c r="F75" s="31">
        <v>762</v>
      </c>
      <c r="G75" s="31">
        <v>1106</v>
      </c>
      <c r="H75" s="46">
        <v>50.910064239828692</v>
      </c>
      <c r="I75" s="46">
        <v>44.750656167979002</v>
      </c>
      <c r="J75" s="46">
        <v>55.153707052441227</v>
      </c>
    </row>
    <row r="76" spans="1:10" x14ac:dyDescent="0.25">
      <c r="A76" s="3" t="s">
        <v>52</v>
      </c>
      <c r="B76" s="32">
        <v>5</v>
      </c>
      <c r="C76" s="32"/>
      <c r="D76" s="32">
        <v>5</v>
      </c>
      <c r="E76" s="32">
        <v>7</v>
      </c>
      <c r="F76" s="32"/>
      <c r="G76" s="32">
        <v>7</v>
      </c>
      <c r="H76" s="48">
        <v>71.428571428571431</v>
      </c>
      <c r="I76" s="48"/>
      <c r="J76" s="48">
        <v>71.428571428571431</v>
      </c>
    </row>
    <row r="77" spans="1:10" x14ac:dyDescent="0.25">
      <c r="A77" s="30" t="s">
        <v>50</v>
      </c>
      <c r="B77" s="33">
        <v>11</v>
      </c>
      <c r="C77" s="33">
        <v>5</v>
      </c>
      <c r="D77" s="33">
        <v>6</v>
      </c>
      <c r="E77" s="33">
        <v>16</v>
      </c>
      <c r="F77" s="33">
        <v>8</v>
      </c>
      <c r="G77" s="33">
        <v>8</v>
      </c>
      <c r="H77" s="51">
        <v>68.75</v>
      </c>
      <c r="I77" s="51">
        <v>62.5</v>
      </c>
      <c r="J77" s="51">
        <v>75</v>
      </c>
    </row>
    <row r="78" spans="1:10" x14ac:dyDescent="0.25">
      <c r="A78" s="3" t="s">
        <v>209</v>
      </c>
      <c r="B78" s="32">
        <v>100</v>
      </c>
      <c r="C78" s="32">
        <v>12</v>
      </c>
      <c r="D78" s="32">
        <v>88</v>
      </c>
      <c r="E78" s="32">
        <v>301</v>
      </c>
      <c r="F78" s="32">
        <v>30</v>
      </c>
      <c r="G78" s="32">
        <v>271</v>
      </c>
      <c r="H78" s="48">
        <v>33.222591362126245</v>
      </c>
      <c r="I78" s="48">
        <v>40</v>
      </c>
      <c r="J78" s="48">
        <v>32.472324723247233</v>
      </c>
    </row>
    <row r="79" spans="1:10" x14ac:dyDescent="0.25">
      <c r="A79" s="30" t="s">
        <v>56</v>
      </c>
      <c r="B79" s="33">
        <v>9</v>
      </c>
      <c r="C79" s="33"/>
      <c r="D79" s="33">
        <v>9</v>
      </c>
      <c r="E79" s="33">
        <v>9</v>
      </c>
      <c r="F79" s="33"/>
      <c r="G79" s="33">
        <v>9</v>
      </c>
      <c r="H79" s="51">
        <v>100</v>
      </c>
      <c r="I79" s="51"/>
      <c r="J79" s="51">
        <v>100</v>
      </c>
    </row>
    <row r="80" spans="1:10" x14ac:dyDescent="0.25">
      <c r="A80" s="3" t="s">
        <v>57</v>
      </c>
      <c r="B80" s="32">
        <v>205</v>
      </c>
      <c r="C80" s="32">
        <v>93</v>
      </c>
      <c r="D80" s="32">
        <v>112</v>
      </c>
      <c r="E80" s="32">
        <v>346</v>
      </c>
      <c r="F80" s="32">
        <v>176</v>
      </c>
      <c r="G80" s="32">
        <v>170</v>
      </c>
      <c r="H80" s="48">
        <v>59.248554913294797</v>
      </c>
      <c r="I80" s="48">
        <v>52.840909090909093</v>
      </c>
      <c r="J80" s="48">
        <v>65.882352941176464</v>
      </c>
    </row>
    <row r="81" spans="1:10" x14ac:dyDescent="0.25">
      <c r="A81" s="30" t="s">
        <v>58</v>
      </c>
      <c r="B81" s="33">
        <v>27</v>
      </c>
      <c r="C81" s="33">
        <v>23</v>
      </c>
      <c r="D81" s="33">
        <v>4</v>
      </c>
      <c r="E81" s="33">
        <v>74</v>
      </c>
      <c r="F81" s="33">
        <v>59</v>
      </c>
      <c r="G81" s="33">
        <v>15</v>
      </c>
      <c r="H81" s="51">
        <v>36.486486486486484</v>
      </c>
      <c r="I81" s="51">
        <v>38.983050847457626</v>
      </c>
      <c r="J81" s="51">
        <v>26.666666666666668</v>
      </c>
    </row>
    <row r="82" spans="1:10" x14ac:dyDescent="0.25">
      <c r="A82" s="3" t="s">
        <v>59</v>
      </c>
      <c r="B82" s="32">
        <v>39</v>
      </c>
      <c r="C82" s="32">
        <v>39</v>
      </c>
      <c r="D82" s="32"/>
      <c r="E82" s="32">
        <v>65</v>
      </c>
      <c r="F82" s="32">
        <v>65</v>
      </c>
      <c r="G82" s="32"/>
      <c r="H82" s="48">
        <v>60</v>
      </c>
      <c r="I82" s="48">
        <v>60</v>
      </c>
      <c r="J82" s="48"/>
    </row>
    <row r="83" spans="1:10" x14ac:dyDescent="0.25">
      <c r="A83" s="30" t="s">
        <v>65</v>
      </c>
      <c r="B83" s="33">
        <v>236</v>
      </c>
      <c r="C83" s="33">
        <v>80</v>
      </c>
      <c r="D83" s="33">
        <v>156</v>
      </c>
      <c r="E83" s="33">
        <v>507</v>
      </c>
      <c r="F83" s="33">
        <v>191</v>
      </c>
      <c r="G83" s="33">
        <v>316</v>
      </c>
      <c r="H83" s="51">
        <v>46.548323471400394</v>
      </c>
      <c r="I83" s="51">
        <v>41.8848167539267</v>
      </c>
      <c r="J83" s="51">
        <v>49.367088607594937</v>
      </c>
    </row>
    <row r="84" spans="1:10" x14ac:dyDescent="0.25">
      <c r="A84" s="3" t="s">
        <v>51</v>
      </c>
      <c r="B84" s="32">
        <v>23</v>
      </c>
      <c r="C84" s="32">
        <v>19</v>
      </c>
      <c r="D84" s="32">
        <v>4</v>
      </c>
      <c r="E84" s="32">
        <v>78</v>
      </c>
      <c r="F84" s="32">
        <v>74</v>
      </c>
      <c r="G84" s="32">
        <v>4</v>
      </c>
      <c r="H84" s="48">
        <v>29.487179487179489</v>
      </c>
      <c r="I84" s="48">
        <v>25.675675675675674</v>
      </c>
      <c r="J84" s="48">
        <v>100</v>
      </c>
    </row>
    <row r="85" spans="1:10" x14ac:dyDescent="0.25">
      <c r="A85" s="30" t="s">
        <v>41</v>
      </c>
      <c r="B85" s="33">
        <v>84</v>
      </c>
      <c r="C85" s="33">
        <v>26</v>
      </c>
      <c r="D85" s="33">
        <v>58</v>
      </c>
      <c r="E85" s="33">
        <v>144</v>
      </c>
      <c r="F85" s="33">
        <v>35</v>
      </c>
      <c r="G85" s="33">
        <v>109</v>
      </c>
      <c r="H85" s="51">
        <v>58.333333333333336</v>
      </c>
      <c r="I85" s="51">
        <v>74.285714285714292</v>
      </c>
      <c r="J85" s="51">
        <v>53.211009174311933</v>
      </c>
    </row>
    <row r="86" spans="1:10" x14ac:dyDescent="0.25">
      <c r="A86" s="3" t="s">
        <v>53</v>
      </c>
      <c r="B86" s="32">
        <v>2</v>
      </c>
      <c r="C86" s="32"/>
      <c r="D86" s="32">
        <v>2</v>
      </c>
      <c r="E86" s="32">
        <v>2</v>
      </c>
      <c r="F86" s="32"/>
      <c r="G86" s="32">
        <v>2</v>
      </c>
      <c r="H86" s="48">
        <v>100</v>
      </c>
      <c r="I86" s="48"/>
      <c r="J86" s="48">
        <v>100</v>
      </c>
    </row>
    <row r="87" spans="1:10" x14ac:dyDescent="0.25">
      <c r="A87" s="30" t="s">
        <v>54</v>
      </c>
      <c r="B87" s="33">
        <v>139</v>
      </c>
      <c r="C87" s="33">
        <v>19</v>
      </c>
      <c r="D87" s="33">
        <v>120</v>
      </c>
      <c r="E87" s="33">
        <v>196</v>
      </c>
      <c r="F87" s="33">
        <v>66</v>
      </c>
      <c r="G87" s="33">
        <v>130</v>
      </c>
      <c r="H87" s="51">
        <v>70.918367346938766</v>
      </c>
      <c r="I87" s="51">
        <v>28.787878787878789</v>
      </c>
      <c r="J87" s="51">
        <v>92.307692307692307</v>
      </c>
    </row>
    <row r="88" spans="1:10" x14ac:dyDescent="0.25">
      <c r="A88" s="3" t="s">
        <v>62</v>
      </c>
      <c r="B88" s="32">
        <v>27</v>
      </c>
      <c r="C88" s="32">
        <v>8</v>
      </c>
      <c r="D88" s="32">
        <v>19</v>
      </c>
      <c r="E88" s="32">
        <v>27</v>
      </c>
      <c r="F88" s="32">
        <v>8</v>
      </c>
      <c r="G88" s="32">
        <v>19</v>
      </c>
      <c r="H88" s="48">
        <v>100</v>
      </c>
      <c r="I88" s="48">
        <v>100</v>
      </c>
      <c r="J88" s="48">
        <v>100</v>
      </c>
    </row>
    <row r="89" spans="1:10" x14ac:dyDescent="0.25">
      <c r="A89" s="30" t="s">
        <v>60</v>
      </c>
      <c r="B89" s="33">
        <v>19</v>
      </c>
      <c r="C89" s="33">
        <v>9</v>
      </c>
      <c r="D89" s="33">
        <v>10</v>
      </c>
      <c r="E89" s="33">
        <v>27</v>
      </c>
      <c r="F89" s="33">
        <v>10</v>
      </c>
      <c r="G89" s="33">
        <v>17</v>
      </c>
      <c r="H89" s="51">
        <v>70.370370370370367</v>
      </c>
      <c r="I89" s="51">
        <v>90</v>
      </c>
      <c r="J89" s="51">
        <v>58.82352941176471</v>
      </c>
    </row>
    <row r="90" spans="1:10" x14ac:dyDescent="0.25">
      <c r="A90" s="3" t="s">
        <v>66</v>
      </c>
      <c r="B90" s="32">
        <v>8</v>
      </c>
      <c r="C90" s="32">
        <v>8</v>
      </c>
      <c r="D90" s="32"/>
      <c r="E90" s="32">
        <v>40</v>
      </c>
      <c r="F90" s="32">
        <v>40</v>
      </c>
      <c r="G90" s="32"/>
      <c r="H90" s="48">
        <v>20</v>
      </c>
      <c r="I90" s="48">
        <v>20</v>
      </c>
      <c r="J90" s="48"/>
    </row>
    <row r="91" spans="1:10" x14ac:dyDescent="0.25">
      <c r="A91" s="30" t="s">
        <v>61</v>
      </c>
      <c r="B91" s="33">
        <v>17</v>
      </c>
      <c r="C91" s="33"/>
      <c r="D91" s="33">
        <v>17</v>
      </c>
      <c r="E91" s="33">
        <v>29</v>
      </c>
      <c r="F91" s="33"/>
      <c r="G91" s="33">
        <v>29</v>
      </c>
      <c r="H91" s="51">
        <v>58.620689655172406</v>
      </c>
      <c r="I91" s="51"/>
      <c r="J91" s="51">
        <v>58.620689655172406</v>
      </c>
    </row>
    <row r="92" spans="1:10" x14ac:dyDescent="0.25">
      <c r="A92" s="29" t="s">
        <v>245</v>
      </c>
      <c r="B92" s="31">
        <v>216</v>
      </c>
      <c r="C92" s="31">
        <v>147</v>
      </c>
      <c r="D92" s="31">
        <v>69</v>
      </c>
      <c r="E92" s="31">
        <v>575</v>
      </c>
      <c r="F92" s="31">
        <v>352</v>
      </c>
      <c r="G92" s="31">
        <v>223</v>
      </c>
      <c r="H92" s="46">
        <v>37.565217391304344</v>
      </c>
      <c r="I92" s="46">
        <v>41.761363636363633</v>
      </c>
      <c r="J92" s="46">
        <v>30.941704035874441</v>
      </c>
    </row>
    <row r="93" spans="1:10" x14ac:dyDescent="0.25">
      <c r="A93" s="3" t="s">
        <v>70</v>
      </c>
      <c r="B93" s="32">
        <v>153</v>
      </c>
      <c r="C93" s="32">
        <v>93</v>
      </c>
      <c r="D93" s="32">
        <v>60</v>
      </c>
      <c r="E93" s="32">
        <v>426</v>
      </c>
      <c r="F93" s="32">
        <v>213</v>
      </c>
      <c r="G93" s="32">
        <v>213</v>
      </c>
      <c r="H93" s="48">
        <v>35.91549295774648</v>
      </c>
      <c r="I93" s="48">
        <v>43.661971830985912</v>
      </c>
      <c r="J93" s="48">
        <v>28.169014084507044</v>
      </c>
    </row>
    <row r="94" spans="1:10" x14ac:dyDescent="0.25">
      <c r="A94" s="30" t="s">
        <v>71</v>
      </c>
      <c r="B94" s="33">
        <v>13</v>
      </c>
      <c r="C94" s="33">
        <v>7</v>
      </c>
      <c r="D94" s="33">
        <v>6</v>
      </c>
      <c r="E94" s="33">
        <v>13</v>
      </c>
      <c r="F94" s="33">
        <v>7</v>
      </c>
      <c r="G94" s="33">
        <v>6</v>
      </c>
      <c r="H94" s="51">
        <v>100</v>
      </c>
      <c r="I94" s="51">
        <v>100</v>
      </c>
      <c r="J94" s="51">
        <v>100</v>
      </c>
    </row>
    <row r="95" spans="1:10" x14ac:dyDescent="0.25">
      <c r="A95" s="3" t="s">
        <v>73</v>
      </c>
      <c r="B95" s="32">
        <v>12</v>
      </c>
      <c r="C95" s="32">
        <v>12</v>
      </c>
      <c r="D95" s="32"/>
      <c r="E95" s="32">
        <v>32</v>
      </c>
      <c r="F95" s="32">
        <v>32</v>
      </c>
      <c r="G95" s="32"/>
      <c r="H95" s="48">
        <v>37.5</v>
      </c>
      <c r="I95" s="48">
        <v>37.5</v>
      </c>
      <c r="J95" s="48"/>
    </row>
    <row r="96" spans="1:10" x14ac:dyDescent="0.25">
      <c r="A96" s="30" t="s">
        <v>72</v>
      </c>
      <c r="B96" s="33">
        <v>28</v>
      </c>
      <c r="C96" s="33">
        <v>28</v>
      </c>
      <c r="D96" s="33"/>
      <c r="E96" s="33">
        <v>80</v>
      </c>
      <c r="F96" s="33">
        <v>80</v>
      </c>
      <c r="G96" s="33"/>
      <c r="H96" s="51">
        <v>35</v>
      </c>
      <c r="I96" s="51">
        <v>35</v>
      </c>
      <c r="J96" s="51"/>
    </row>
    <row r="97" spans="1:10" x14ac:dyDescent="0.25">
      <c r="A97" s="3" t="s">
        <v>75</v>
      </c>
      <c r="B97" s="32">
        <v>4</v>
      </c>
      <c r="C97" s="32">
        <v>4</v>
      </c>
      <c r="D97" s="32"/>
      <c r="E97" s="32">
        <v>8</v>
      </c>
      <c r="F97" s="32">
        <v>8</v>
      </c>
      <c r="G97" s="32"/>
      <c r="H97" s="48">
        <v>50</v>
      </c>
      <c r="I97" s="48">
        <v>50</v>
      </c>
      <c r="J97" s="48"/>
    </row>
    <row r="98" spans="1:10" x14ac:dyDescent="0.25">
      <c r="A98" s="30" t="s">
        <v>76</v>
      </c>
      <c r="B98" s="33">
        <v>6</v>
      </c>
      <c r="C98" s="33">
        <v>3</v>
      </c>
      <c r="D98" s="33">
        <v>3</v>
      </c>
      <c r="E98" s="33">
        <v>16</v>
      </c>
      <c r="F98" s="33">
        <v>12</v>
      </c>
      <c r="G98" s="33">
        <v>4</v>
      </c>
      <c r="H98" s="51">
        <v>37.5</v>
      </c>
      <c r="I98" s="51">
        <v>25</v>
      </c>
      <c r="J98" s="51">
        <v>75</v>
      </c>
    </row>
    <row r="99" spans="1:10" x14ac:dyDescent="0.25">
      <c r="A99" s="29" t="s">
        <v>246</v>
      </c>
      <c r="B99" s="31">
        <v>686</v>
      </c>
      <c r="C99" s="31">
        <v>409</v>
      </c>
      <c r="D99" s="31">
        <v>277</v>
      </c>
      <c r="E99" s="31">
        <v>2044</v>
      </c>
      <c r="F99" s="31">
        <v>1647</v>
      </c>
      <c r="G99" s="31">
        <v>397</v>
      </c>
      <c r="H99" s="46">
        <v>33.561643835616437</v>
      </c>
      <c r="I99" s="46">
        <v>24.833029751062536</v>
      </c>
      <c r="J99" s="46">
        <v>69.77329974811083</v>
      </c>
    </row>
    <row r="100" spans="1:10" x14ac:dyDescent="0.25">
      <c r="A100" s="3" t="s">
        <v>85</v>
      </c>
      <c r="B100" s="32">
        <v>12</v>
      </c>
      <c r="C100" s="32"/>
      <c r="D100" s="32">
        <v>12</v>
      </c>
      <c r="E100" s="32">
        <v>12</v>
      </c>
      <c r="F100" s="32"/>
      <c r="G100" s="32">
        <v>12</v>
      </c>
      <c r="H100" s="48">
        <v>100</v>
      </c>
      <c r="I100" s="48"/>
      <c r="J100" s="48">
        <v>100</v>
      </c>
    </row>
    <row r="101" spans="1:10" x14ac:dyDescent="0.25">
      <c r="A101" s="30" t="s">
        <v>82</v>
      </c>
      <c r="B101" s="33">
        <v>143</v>
      </c>
      <c r="C101" s="33">
        <v>89</v>
      </c>
      <c r="D101" s="33">
        <v>54</v>
      </c>
      <c r="E101" s="33">
        <v>475</v>
      </c>
      <c r="F101" s="33">
        <v>371</v>
      </c>
      <c r="G101" s="33">
        <v>104</v>
      </c>
      <c r="H101" s="51">
        <v>30.105263157894736</v>
      </c>
      <c r="I101" s="51">
        <v>23.98921832884097</v>
      </c>
      <c r="J101" s="51">
        <v>51.923076923076927</v>
      </c>
    </row>
    <row r="102" spans="1:10" x14ac:dyDescent="0.25">
      <c r="A102" s="3" t="s">
        <v>77</v>
      </c>
      <c r="B102" s="32">
        <v>132</v>
      </c>
      <c r="C102" s="32">
        <v>99</v>
      </c>
      <c r="D102" s="32">
        <v>33</v>
      </c>
      <c r="E102" s="32">
        <v>369</v>
      </c>
      <c r="F102" s="32">
        <v>332</v>
      </c>
      <c r="G102" s="32">
        <v>37</v>
      </c>
      <c r="H102" s="48">
        <v>35.772357723577237</v>
      </c>
      <c r="I102" s="48">
        <v>29.819277108433734</v>
      </c>
      <c r="J102" s="48">
        <v>89.189189189189193</v>
      </c>
    </row>
    <row r="103" spans="1:10" x14ac:dyDescent="0.25">
      <c r="A103" s="30" t="s">
        <v>83</v>
      </c>
      <c r="B103" s="33">
        <v>25</v>
      </c>
      <c r="C103" s="33">
        <v>7</v>
      </c>
      <c r="D103" s="33">
        <v>18</v>
      </c>
      <c r="E103" s="33">
        <v>28</v>
      </c>
      <c r="F103" s="33">
        <v>7</v>
      </c>
      <c r="G103" s="33">
        <v>21</v>
      </c>
      <c r="H103" s="51">
        <v>89.285714285714292</v>
      </c>
      <c r="I103" s="51">
        <v>100</v>
      </c>
      <c r="J103" s="51">
        <v>85.714285714285708</v>
      </c>
    </row>
    <row r="104" spans="1:10" x14ac:dyDescent="0.25">
      <c r="A104" s="3" t="s">
        <v>86</v>
      </c>
      <c r="B104" s="32">
        <v>8</v>
      </c>
      <c r="C104" s="32">
        <v>8</v>
      </c>
      <c r="D104" s="32"/>
      <c r="E104" s="32">
        <v>22</v>
      </c>
      <c r="F104" s="32">
        <v>22</v>
      </c>
      <c r="G104" s="32"/>
      <c r="H104" s="48">
        <v>36.363636363636367</v>
      </c>
      <c r="I104" s="48">
        <v>36.363636363636367</v>
      </c>
      <c r="J104" s="48"/>
    </row>
    <row r="105" spans="1:10" x14ac:dyDescent="0.25">
      <c r="A105" s="30" t="s">
        <v>78</v>
      </c>
      <c r="B105" s="33">
        <v>2</v>
      </c>
      <c r="C105" s="33">
        <v>2</v>
      </c>
      <c r="D105" s="33"/>
      <c r="E105" s="33">
        <v>19</v>
      </c>
      <c r="F105" s="33">
        <v>19</v>
      </c>
      <c r="G105" s="33"/>
      <c r="H105" s="51">
        <v>10.526315789473683</v>
      </c>
      <c r="I105" s="51">
        <v>10.526315789473683</v>
      </c>
      <c r="J105" s="51"/>
    </row>
    <row r="106" spans="1:10" x14ac:dyDescent="0.25">
      <c r="A106" s="3" t="s">
        <v>87</v>
      </c>
      <c r="B106" s="32">
        <v>4</v>
      </c>
      <c r="C106" s="32"/>
      <c r="D106" s="32">
        <v>4</v>
      </c>
      <c r="E106" s="32">
        <v>10</v>
      </c>
      <c r="F106" s="32"/>
      <c r="G106" s="32">
        <v>10</v>
      </c>
      <c r="H106" s="48">
        <v>40</v>
      </c>
      <c r="I106" s="48"/>
      <c r="J106" s="48">
        <v>40</v>
      </c>
    </row>
    <row r="107" spans="1:10" x14ac:dyDescent="0.25">
      <c r="A107" s="30" t="s">
        <v>210</v>
      </c>
      <c r="B107" s="33">
        <v>6</v>
      </c>
      <c r="C107" s="33">
        <v>6</v>
      </c>
      <c r="D107" s="33"/>
      <c r="E107" s="33">
        <v>24</v>
      </c>
      <c r="F107" s="33">
        <v>24</v>
      </c>
      <c r="G107" s="33"/>
      <c r="H107" s="51">
        <v>25</v>
      </c>
      <c r="I107" s="51">
        <v>25</v>
      </c>
      <c r="J107" s="51"/>
    </row>
    <row r="108" spans="1:10" x14ac:dyDescent="0.25">
      <c r="A108" s="3" t="s">
        <v>89</v>
      </c>
      <c r="B108" s="32">
        <v>39</v>
      </c>
      <c r="C108" s="32">
        <v>14</v>
      </c>
      <c r="D108" s="32">
        <v>25</v>
      </c>
      <c r="E108" s="32">
        <v>73</v>
      </c>
      <c r="F108" s="32">
        <v>26</v>
      </c>
      <c r="G108" s="32">
        <v>47</v>
      </c>
      <c r="H108" s="48">
        <v>53.424657534246577</v>
      </c>
      <c r="I108" s="48">
        <v>53.846153846153847</v>
      </c>
      <c r="J108" s="48">
        <v>53.191489361702125</v>
      </c>
    </row>
    <row r="109" spans="1:10" x14ac:dyDescent="0.25">
      <c r="A109" s="30" t="s">
        <v>79</v>
      </c>
      <c r="B109" s="33">
        <v>98</v>
      </c>
      <c r="C109" s="33">
        <v>42</v>
      </c>
      <c r="D109" s="33">
        <v>56</v>
      </c>
      <c r="E109" s="33">
        <v>225</v>
      </c>
      <c r="F109" s="33">
        <v>139</v>
      </c>
      <c r="G109" s="33">
        <v>86</v>
      </c>
      <c r="H109" s="51">
        <v>43.55555555555555</v>
      </c>
      <c r="I109" s="51">
        <v>30.215827338129497</v>
      </c>
      <c r="J109" s="51">
        <v>65.116279069767444</v>
      </c>
    </row>
    <row r="110" spans="1:10" x14ac:dyDescent="0.25">
      <c r="A110" s="3" t="s">
        <v>90</v>
      </c>
      <c r="B110" s="32">
        <v>98</v>
      </c>
      <c r="C110" s="32">
        <v>42</v>
      </c>
      <c r="D110" s="32">
        <v>56</v>
      </c>
      <c r="E110" s="32">
        <v>485</v>
      </c>
      <c r="F110" s="32">
        <v>427</v>
      </c>
      <c r="G110" s="32">
        <v>58</v>
      </c>
      <c r="H110" s="48">
        <v>20.206185567010309</v>
      </c>
      <c r="I110" s="48">
        <v>9.8360655737704921</v>
      </c>
      <c r="J110" s="48">
        <v>96.551724137931032</v>
      </c>
    </row>
    <row r="111" spans="1:10" x14ac:dyDescent="0.25">
      <c r="A111" s="30" t="s">
        <v>80</v>
      </c>
      <c r="B111" s="33">
        <v>20</v>
      </c>
      <c r="C111" s="33">
        <v>7</v>
      </c>
      <c r="D111" s="33">
        <v>13</v>
      </c>
      <c r="E111" s="33">
        <v>41</v>
      </c>
      <c r="F111" s="33">
        <v>25</v>
      </c>
      <c r="G111" s="33">
        <v>16</v>
      </c>
      <c r="H111" s="51">
        <v>48.780487804878049</v>
      </c>
      <c r="I111" s="51">
        <v>28.000000000000004</v>
      </c>
      <c r="J111" s="51">
        <v>81.25</v>
      </c>
    </row>
    <row r="112" spans="1:10" x14ac:dyDescent="0.25">
      <c r="A112" s="3" t="s">
        <v>88</v>
      </c>
      <c r="B112" s="32">
        <v>15</v>
      </c>
      <c r="C112" s="32">
        <v>15</v>
      </c>
      <c r="D112" s="32"/>
      <c r="E112" s="32">
        <v>153</v>
      </c>
      <c r="F112" s="32">
        <v>153</v>
      </c>
      <c r="G112" s="32"/>
      <c r="H112" s="48">
        <v>9.8039215686274517</v>
      </c>
      <c r="I112" s="48">
        <v>9.8039215686274517</v>
      </c>
      <c r="J112" s="48"/>
    </row>
    <row r="113" spans="1:10" x14ac:dyDescent="0.25">
      <c r="A113" s="30" t="s">
        <v>91</v>
      </c>
      <c r="B113" s="33">
        <v>6</v>
      </c>
      <c r="C113" s="33">
        <v>6</v>
      </c>
      <c r="D113" s="33"/>
      <c r="E113" s="33">
        <v>10</v>
      </c>
      <c r="F113" s="33">
        <v>10</v>
      </c>
      <c r="G113" s="33"/>
      <c r="H113" s="51">
        <v>60</v>
      </c>
      <c r="I113" s="51">
        <v>60</v>
      </c>
      <c r="J113" s="51"/>
    </row>
    <row r="114" spans="1:10" x14ac:dyDescent="0.25">
      <c r="A114" s="3" t="s">
        <v>84</v>
      </c>
      <c r="B114" s="32">
        <v>58</v>
      </c>
      <c r="C114" s="32">
        <v>58</v>
      </c>
      <c r="D114" s="32"/>
      <c r="E114" s="32">
        <v>72</v>
      </c>
      <c r="F114" s="32">
        <v>72</v>
      </c>
      <c r="G114" s="32"/>
      <c r="H114" s="48">
        <v>80.555555555555557</v>
      </c>
      <c r="I114" s="48">
        <v>80.555555555555557</v>
      </c>
      <c r="J114" s="48"/>
    </row>
    <row r="115" spans="1:10" x14ac:dyDescent="0.25">
      <c r="A115" s="30" t="s">
        <v>81</v>
      </c>
      <c r="B115" s="33">
        <v>20</v>
      </c>
      <c r="C115" s="33">
        <v>14</v>
      </c>
      <c r="D115" s="33">
        <v>6</v>
      </c>
      <c r="E115" s="33">
        <v>26</v>
      </c>
      <c r="F115" s="33">
        <v>20</v>
      </c>
      <c r="G115" s="33">
        <v>6</v>
      </c>
      <c r="H115" s="51">
        <v>76.923076923076934</v>
      </c>
      <c r="I115" s="51">
        <v>70</v>
      </c>
      <c r="J115" s="51">
        <v>100</v>
      </c>
    </row>
  </sheetData>
  <mergeCells count="3">
    <mergeCell ref="H1:J1"/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16"/>
  <sheetViews>
    <sheetView showGridLines="0" zoomScale="80" zoomScaleNormal="80" workbookViewId="0">
      <selection sqref="A1:A1048576"/>
    </sheetView>
  </sheetViews>
  <sheetFormatPr baseColWidth="10" defaultRowHeight="15" x14ac:dyDescent="0.25"/>
  <cols>
    <col min="1" max="1" width="37" bestFit="1" customWidth="1"/>
    <col min="2" max="2" width="14.5703125" style="34" customWidth="1"/>
    <col min="3" max="14" width="8.28515625" style="34" customWidth="1"/>
    <col min="15" max="15" width="11.42578125" style="1"/>
  </cols>
  <sheetData>
    <row r="1" spans="1:14" ht="18" customHeight="1" x14ac:dyDescent="0.25">
      <c r="C1" s="79" t="s">
        <v>225</v>
      </c>
      <c r="D1" s="80"/>
      <c r="E1" s="80"/>
      <c r="F1" s="80"/>
      <c r="G1" s="80"/>
      <c r="H1" s="80"/>
      <c r="I1" s="79" t="s">
        <v>226</v>
      </c>
      <c r="J1" s="80"/>
      <c r="K1" s="80"/>
      <c r="L1" s="80"/>
      <c r="M1" s="80"/>
      <c r="N1" s="80"/>
    </row>
    <row r="2" spans="1:14" ht="18" customHeight="1" x14ac:dyDescent="0.25">
      <c r="B2" s="83" t="s">
        <v>92</v>
      </c>
      <c r="C2" s="77" t="s">
        <v>227</v>
      </c>
      <c r="D2" s="82"/>
      <c r="E2" s="82"/>
      <c r="F2" s="82"/>
      <c r="G2" s="82"/>
      <c r="H2" s="78"/>
      <c r="I2" s="77" t="s">
        <v>227</v>
      </c>
      <c r="J2" s="82"/>
      <c r="K2" s="82"/>
      <c r="L2" s="82"/>
      <c r="M2" s="82"/>
      <c r="N2" s="78"/>
    </row>
    <row r="3" spans="1:14" ht="18" customHeight="1" x14ac:dyDescent="0.25">
      <c r="A3" s="6"/>
      <c r="B3" s="83"/>
      <c r="C3" s="28" t="s">
        <v>93</v>
      </c>
      <c r="D3" s="28" t="s">
        <v>94</v>
      </c>
      <c r="E3" s="28" t="s">
        <v>95</v>
      </c>
      <c r="F3" s="28" t="s">
        <v>96</v>
      </c>
      <c r="G3" s="28" t="s">
        <v>97</v>
      </c>
      <c r="H3" s="28" t="s">
        <v>98</v>
      </c>
      <c r="I3" s="28" t="s">
        <v>93</v>
      </c>
      <c r="J3" s="28" t="s">
        <v>94</v>
      </c>
      <c r="K3" s="28" t="s">
        <v>95</v>
      </c>
      <c r="L3" s="28" t="s">
        <v>96</v>
      </c>
      <c r="M3" s="28" t="s">
        <v>97</v>
      </c>
      <c r="N3" s="28" t="s">
        <v>98</v>
      </c>
    </row>
    <row r="4" spans="1:14" ht="18" customHeight="1" x14ac:dyDescent="0.25">
      <c r="A4" s="29" t="s">
        <v>242</v>
      </c>
      <c r="B4" s="55">
        <v>8546</v>
      </c>
      <c r="C4" s="31">
        <v>40</v>
      </c>
      <c r="D4" s="31">
        <v>463</v>
      </c>
      <c r="E4" s="31">
        <v>2633</v>
      </c>
      <c r="F4" s="31">
        <v>4280</v>
      </c>
      <c r="G4" s="31">
        <v>1074</v>
      </c>
      <c r="H4" s="31">
        <v>56</v>
      </c>
      <c r="I4" s="46">
        <v>0.46805523051720099</v>
      </c>
      <c r="J4" s="46">
        <v>5.4177392932366022</v>
      </c>
      <c r="K4" s="46">
        <v>30.809735548794759</v>
      </c>
      <c r="L4" s="46">
        <v>50.081909665340504</v>
      </c>
      <c r="M4" s="46">
        <v>12.567282939386848</v>
      </c>
      <c r="N4" s="46">
        <v>0.65527732272408146</v>
      </c>
    </row>
    <row r="5" spans="1:14" ht="18" customHeight="1" x14ac:dyDescent="0.25">
      <c r="A5" s="29" t="s">
        <v>243</v>
      </c>
      <c r="B5" s="31">
        <v>6693</v>
      </c>
      <c r="C5" s="31">
        <v>34</v>
      </c>
      <c r="D5" s="31">
        <v>403</v>
      </c>
      <c r="E5" s="31">
        <v>2038</v>
      </c>
      <c r="F5" s="31">
        <v>3387</v>
      </c>
      <c r="G5" s="31">
        <v>786</v>
      </c>
      <c r="H5" s="31">
        <v>45</v>
      </c>
      <c r="I5" s="46">
        <v>0.50799342596742869</v>
      </c>
      <c r="J5" s="46">
        <v>6.0212161960256987</v>
      </c>
      <c r="K5" s="46">
        <v>30.44972359181234</v>
      </c>
      <c r="L5" s="46">
        <v>50.605109816225912</v>
      </c>
      <c r="M5" s="46">
        <v>11.743612729717617</v>
      </c>
      <c r="N5" s="46">
        <v>0.67234424025100847</v>
      </c>
    </row>
    <row r="6" spans="1:14" x14ac:dyDescent="0.25">
      <c r="A6" s="3" t="s">
        <v>184</v>
      </c>
      <c r="B6" s="32">
        <v>22</v>
      </c>
      <c r="C6" s="32"/>
      <c r="D6" s="32">
        <v>6</v>
      </c>
      <c r="E6" s="32">
        <v>9</v>
      </c>
      <c r="F6" s="32">
        <v>4</v>
      </c>
      <c r="G6" s="32">
        <v>3</v>
      </c>
      <c r="H6" s="32"/>
      <c r="I6" s="48">
        <v>0</v>
      </c>
      <c r="J6" s="48">
        <v>27.27272727272727</v>
      </c>
      <c r="K6" s="48">
        <v>40.909090909090914</v>
      </c>
      <c r="L6" s="48">
        <v>18.181818181818183</v>
      </c>
      <c r="M6" s="48">
        <v>13.636363636363635</v>
      </c>
      <c r="N6" s="48">
        <v>0</v>
      </c>
    </row>
    <row r="7" spans="1:14" x14ac:dyDescent="0.25">
      <c r="A7" s="30" t="s">
        <v>1</v>
      </c>
      <c r="B7" s="33">
        <v>72</v>
      </c>
      <c r="C7" s="33"/>
      <c r="D7" s="33"/>
      <c r="E7" s="33">
        <v>22</v>
      </c>
      <c r="F7" s="33">
        <v>45</v>
      </c>
      <c r="G7" s="33">
        <v>5</v>
      </c>
      <c r="H7" s="33"/>
      <c r="I7" s="51">
        <v>0</v>
      </c>
      <c r="J7" s="51">
        <v>0</v>
      </c>
      <c r="K7" s="51">
        <v>30.555555555555557</v>
      </c>
      <c r="L7" s="51">
        <v>62.5</v>
      </c>
      <c r="M7" s="51">
        <v>6.9444444444444446</v>
      </c>
      <c r="N7" s="51">
        <v>0</v>
      </c>
    </row>
    <row r="8" spans="1:14" x14ac:dyDescent="0.25">
      <c r="A8" s="3" t="s">
        <v>185</v>
      </c>
      <c r="B8" s="32">
        <v>4</v>
      </c>
      <c r="C8" s="32"/>
      <c r="D8" s="32"/>
      <c r="E8" s="32"/>
      <c r="F8" s="32">
        <v>4</v>
      </c>
      <c r="G8" s="32"/>
      <c r="H8" s="32"/>
      <c r="I8" s="48">
        <v>0</v>
      </c>
      <c r="J8" s="48">
        <v>0</v>
      </c>
      <c r="K8" s="48">
        <v>0</v>
      </c>
      <c r="L8" s="48">
        <v>100</v>
      </c>
      <c r="M8" s="48">
        <v>0</v>
      </c>
      <c r="N8" s="48">
        <v>0</v>
      </c>
    </row>
    <row r="9" spans="1:14" x14ac:dyDescent="0.25">
      <c r="A9" s="30" t="s">
        <v>2</v>
      </c>
      <c r="B9" s="33">
        <v>210</v>
      </c>
      <c r="C9" s="33"/>
      <c r="D9" s="33">
        <v>21</v>
      </c>
      <c r="E9" s="33">
        <v>45</v>
      </c>
      <c r="F9" s="33">
        <v>138</v>
      </c>
      <c r="G9" s="33">
        <v>6</v>
      </c>
      <c r="H9" s="33"/>
      <c r="I9" s="51">
        <v>0</v>
      </c>
      <c r="J9" s="51">
        <v>10</v>
      </c>
      <c r="K9" s="51">
        <v>21.428571428571427</v>
      </c>
      <c r="L9" s="51">
        <v>65.714285714285708</v>
      </c>
      <c r="M9" s="51">
        <v>2.8571428571428572</v>
      </c>
      <c r="N9" s="51">
        <v>0</v>
      </c>
    </row>
    <row r="10" spans="1:14" x14ac:dyDescent="0.25">
      <c r="A10" s="3" t="s">
        <v>186</v>
      </c>
      <c r="B10" s="32">
        <v>40</v>
      </c>
      <c r="C10" s="32"/>
      <c r="D10" s="32">
        <v>1</v>
      </c>
      <c r="E10" s="32">
        <v>6</v>
      </c>
      <c r="F10" s="32">
        <v>26</v>
      </c>
      <c r="G10" s="32">
        <v>7</v>
      </c>
      <c r="H10" s="32"/>
      <c r="I10" s="48">
        <v>0</v>
      </c>
      <c r="J10" s="48">
        <v>2.5</v>
      </c>
      <c r="K10" s="48">
        <v>15</v>
      </c>
      <c r="L10" s="48">
        <v>65</v>
      </c>
      <c r="M10" s="48">
        <v>17.5</v>
      </c>
      <c r="N10" s="48">
        <v>0</v>
      </c>
    </row>
    <row r="11" spans="1:14" x14ac:dyDescent="0.25">
      <c r="A11" s="30" t="s">
        <v>0</v>
      </c>
      <c r="B11" s="33">
        <v>1363</v>
      </c>
      <c r="C11" s="33">
        <v>23</v>
      </c>
      <c r="D11" s="33">
        <v>162</v>
      </c>
      <c r="E11" s="33">
        <v>571</v>
      </c>
      <c r="F11" s="33">
        <v>487</v>
      </c>
      <c r="G11" s="33">
        <v>108</v>
      </c>
      <c r="H11" s="33">
        <v>12</v>
      </c>
      <c r="I11" s="51">
        <v>1.6874541452677916</v>
      </c>
      <c r="J11" s="51">
        <v>11.885546588407923</v>
      </c>
      <c r="K11" s="51">
        <v>41.892883345561259</v>
      </c>
      <c r="L11" s="51">
        <v>35.730007336757154</v>
      </c>
      <c r="M11" s="51">
        <v>7.9236977256052814</v>
      </c>
      <c r="N11" s="51">
        <v>0.88041085840058697</v>
      </c>
    </row>
    <row r="12" spans="1:14" x14ac:dyDescent="0.25">
      <c r="A12" s="3" t="s">
        <v>187</v>
      </c>
      <c r="B12" s="32">
        <v>10</v>
      </c>
      <c r="C12" s="32"/>
      <c r="D12" s="32">
        <v>4</v>
      </c>
      <c r="E12" s="32">
        <v>1</v>
      </c>
      <c r="F12" s="32">
        <v>5</v>
      </c>
      <c r="G12" s="32"/>
      <c r="H12" s="32"/>
      <c r="I12" s="48">
        <v>0</v>
      </c>
      <c r="J12" s="48">
        <v>40</v>
      </c>
      <c r="K12" s="48">
        <v>10</v>
      </c>
      <c r="L12" s="48">
        <v>50</v>
      </c>
      <c r="M12" s="48">
        <v>0</v>
      </c>
      <c r="N12" s="48">
        <v>0</v>
      </c>
    </row>
    <row r="13" spans="1:14" x14ac:dyDescent="0.25">
      <c r="A13" s="30" t="s">
        <v>36</v>
      </c>
      <c r="B13" s="33">
        <v>18</v>
      </c>
      <c r="C13" s="33"/>
      <c r="D13" s="33"/>
      <c r="E13" s="33">
        <v>8</v>
      </c>
      <c r="F13" s="33">
        <v>10</v>
      </c>
      <c r="G13" s="33"/>
      <c r="H13" s="33"/>
      <c r="I13" s="51">
        <v>0</v>
      </c>
      <c r="J13" s="51">
        <v>0</v>
      </c>
      <c r="K13" s="51">
        <v>44.444444444444443</v>
      </c>
      <c r="L13" s="51">
        <v>55.555555555555557</v>
      </c>
      <c r="M13" s="51">
        <v>0</v>
      </c>
      <c r="N13" s="51">
        <v>0</v>
      </c>
    </row>
    <row r="14" spans="1:14" x14ac:dyDescent="0.25">
      <c r="A14" s="3" t="s">
        <v>188</v>
      </c>
      <c r="B14" s="32">
        <v>13</v>
      </c>
      <c r="C14" s="32"/>
      <c r="D14" s="32"/>
      <c r="E14" s="32">
        <v>3</v>
      </c>
      <c r="F14" s="32">
        <v>10</v>
      </c>
      <c r="G14" s="32"/>
      <c r="H14" s="32"/>
      <c r="I14" s="48">
        <v>0</v>
      </c>
      <c r="J14" s="48">
        <v>0</v>
      </c>
      <c r="K14" s="48">
        <v>23.076923076923077</v>
      </c>
      <c r="L14" s="48">
        <v>76.923076923076934</v>
      </c>
      <c r="M14" s="48">
        <v>0</v>
      </c>
      <c r="N14" s="48">
        <v>0</v>
      </c>
    </row>
    <row r="15" spans="1:14" x14ac:dyDescent="0.25">
      <c r="A15" s="30" t="s">
        <v>23</v>
      </c>
      <c r="B15" s="33">
        <v>35</v>
      </c>
      <c r="C15" s="33"/>
      <c r="D15" s="33">
        <v>5</v>
      </c>
      <c r="E15" s="33">
        <v>13</v>
      </c>
      <c r="F15" s="33">
        <v>16</v>
      </c>
      <c r="G15" s="33">
        <v>1</v>
      </c>
      <c r="H15" s="33"/>
      <c r="I15" s="51">
        <v>0</v>
      </c>
      <c r="J15" s="51">
        <v>14.285714285714285</v>
      </c>
      <c r="K15" s="51">
        <v>37.142857142857146</v>
      </c>
      <c r="L15" s="51">
        <v>45.714285714285715</v>
      </c>
      <c r="M15" s="51">
        <v>2.8571428571428572</v>
      </c>
      <c r="N15" s="51">
        <v>0</v>
      </c>
    </row>
    <row r="16" spans="1:14" x14ac:dyDescent="0.25">
      <c r="A16" s="3" t="s">
        <v>189</v>
      </c>
      <c r="B16" s="32">
        <v>137</v>
      </c>
      <c r="C16" s="32"/>
      <c r="D16" s="32"/>
      <c r="E16" s="32">
        <v>31</v>
      </c>
      <c r="F16" s="32">
        <v>91</v>
      </c>
      <c r="G16" s="32">
        <v>15</v>
      </c>
      <c r="H16" s="32"/>
      <c r="I16" s="48">
        <v>0</v>
      </c>
      <c r="J16" s="48">
        <v>0</v>
      </c>
      <c r="K16" s="48">
        <v>22.627737226277372</v>
      </c>
      <c r="L16" s="48">
        <v>66.423357664233578</v>
      </c>
      <c r="M16" s="48">
        <v>10.948905109489052</v>
      </c>
      <c r="N16" s="48">
        <v>0</v>
      </c>
    </row>
    <row r="17" spans="1:14" x14ac:dyDescent="0.25">
      <c r="A17" s="30" t="s">
        <v>190</v>
      </c>
      <c r="B17" s="33">
        <v>3</v>
      </c>
      <c r="C17" s="33"/>
      <c r="D17" s="33"/>
      <c r="E17" s="33"/>
      <c r="F17" s="33">
        <v>3</v>
      </c>
      <c r="G17" s="33"/>
      <c r="H17" s="33"/>
      <c r="I17" s="51">
        <v>0</v>
      </c>
      <c r="J17" s="51">
        <v>0</v>
      </c>
      <c r="K17" s="51">
        <v>0</v>
      </c>
      <c r="L17" s="51">
        <v>100</v>
      </c>
      <c r="M17" s="51">
        <v>0</v>
      </c>
      <c r="N17" s="51">
        <v>0</v>
      </c>
    </row>
    <row r="18" spans="1:14" x14ac:dyDescent="0.25">
      <c r="A18" s="3" t="s">
        <v>24</v>
      </c>
      <c r="B18" s="32">
        <v>55</v>
      </c>
      <c r="C18" s="32"/>
      <c r="D18" s="32"/>
      <c r="E18" s="32">
        <v>14</v>
      </c>
      <c r="F18" s="32">
        <v>35</v>
      </c>
      <c r="G18" s="32">
        <v>5</v>
      </c>
      <c r="H18" s="32">
        <v>1</v>
      </c>
      <c r="I18" s="48">
        <v>0</v>
      </c>
      <c r="J18" s="48">
        <v>0</v>
      </c>
      <c r="K18" s="48">
        <v>25.454545454545453</v>
      </c>
      <c r="L18" s="48">
        <v>63.636363636363633</v>
      </c>
      <c r="M18" s="48">
        <v>9.0909090909090917</v>
      </c>
      <c r="N18" s="48">
        <v>1.8181818181818181</v>
      </c>
    </row>
    <row r="19" spans="1:14" x14ac:dyDescent="0.25">
      <c r="A19" s="30" t="s">
        <v>11</v>
      </c>
      <c r="B19" s="33">
        <v>88</v>
      </c>
      <c r="C19" s="33"/>
      <c r="D19" s="33">
        <v>1</v>
      </c>
      <c r="E19" s="33">
        <v>14</v>
      </c>
      <c r="F19" s="33">
        <v>51</v>
      </c>
      <c r="G19" s="33">
        <v>22</v>
      </c>
      <c r="H19" s="33"/>
      <c r="I19" s="51">
        <v>0</v>
      </c>
      <c r="J19" s="51">
        <v>1.1363636363636365</v>
      </c>
      <c r="K19" s="51">
        <v>15.909090909090908</v>
      </c>
      <c r="L19" s="51">
        <v>57.95454545454546</v>
      </c>
      <c r="M19" s="51">
        <v>25</v>
      </c>
      <c r="N19" s="51">
        <v>0</v>
      </c>
    </row>
    <row r="20" spans="1:14" x14ac:dyDescent="0.25">
      <c r="A20" s="3" t="s">
        <v>3</v>
      </c>
      <c r="B20" s="32">
        <v>139</v>
      </c>
      <c r="C20" s="32"/>
      <c r="D20" s="32">
        <v>1</v>
      </c>
      <c r="E20" s="32">
        <v>65</v>
      </c>
      <c r="F20" s="32">
        <v>72</v>
      </c>
      <c r="G20" s="32">
        <v>1</v>
      </c>
      <c r="H20" s="32"/>
      <c r="I20" s="48">
        <v>0</v>
      </c>
      <c r="J20" s="48">
        <v>0.71942446043165476</v>
      </c>
      <c r="K20" s="48">
        <v>46.762589928057551</v>
      </c>
      <c r="L20" s="48">
        <v>51.798561151079134</v>
      </c>
      <c r="M20" s="48">
        <v>0.71942446043165476</v>
      </c>
      <c r="N20" s="48">
        <v>0</v>
      </c>
    </row>
    <row r="21" spans="1:14" x14ac:dyDescent="0.25">
      <c r="A21" s="30" t="s">
        <v>191</v>
      </c>
      <c r="B21" s="33">
        <v>67</v>
      </c>
      <c r="C21" s="33"/>
      <c r="D21" s="33">
        <v>1</v>
      </c>
      <c r="E21" s="33">
        <v>20</v>
      </c>
      <c r="F21" s="33">
        <v>46</v>
      </c>
      <c r="G21" s="33"/>
      <c r="H21" s="33"/>
      <c r="I21" s="51">
        <v>0</v>
      </c>
      <c r="J21" s="51">
        <v>1.4925373134328357</v>
      </c>
      <c r="K21" s="51">
        <v>29.850746268656714</v>
      </c>
      <c r="L21" s="51">
        <v>68.656716417910445</v>
      </c>
      <c r="M21" s="51">
        <v>0</v>
      </c>
      <c r="N21" s="51">
        <v>0</v>
      </c>
    </row>
    <row r="22" spans="1:14" x14ac:dyDescent="0.25">
      <c r="A22" s="3" t="s">
        <v>25</v>
      </c>
      <c r="B22" s="32">
        <v>42</v>
      </c>
      <c r="C22" s="32"/>
      <c r="D22" s="32"/>
      <c r="E22" s="32">
        <v>11</v>
      </c>
      <c r="F22" s="32">
        <v>28</v>
      </c>
      <c r="G22" s="32">
        <v>3</v>
      </c>
      <c r="H22" s="32"/>
      <c r="I22" s="48">
        <v>0</v>
      </c>
      <c r="J22" s="48">
        <v>0</v>
      </c>
      <c r="K22" s="48">
        <v>26.190476190476193</v>
      </c>
      <c r="L22" s="48">
        <v>66.666666666666657</v>
      </c>
      <c r="M22" s="48">
        <v>7.1428571428571423</v>
      </c>
      <c r="N22" s="48">
        <v>0</v>
      </c>
    </row>
    <row r="23" spans="1:14" x14ac:dyDescent="0.25">
      <c r="A23" s="30" t="s">
        <v>4</v>
      </c>
      <c r="B23" s="33">
        <v>92</v>
      </c>
      <c r="C23" s="33"/>
      <c r="D23" s="33">
        <v>2</v>
      </c>
      <c r="E23" s="33">
        <v>21</v>
      </c>
      <c r="F23" s="33">
        <v>54</v>
      </c>
      <c r="G23" s="33">
        <v>13</v>
      </c>
      <c r="H23" s="33">
        <v>2</v>
      </c>
      <c r="I23" s="51">
        <v>0</v>
      </c>
      <c r="J23" s="51">
        <v>2.1739130434782608</v>
      </c>
      <c r="K23" s="51">
        <v>22.826086956521738</v>
      </c>
      <c r="L23" s="51">
        <v>58.695652173913047</v>
      </c>
      <c r="M23" s="51">
        <v>14.130434782608695</v>
      </c>
      <c r="N23" s="51">
        <v>2.1739130434782608</v>
      </c>
    </row>
    <row r="24" spans="1:14" x14ac:dyDescent="0.25">
      <c r="A24" s="3" t="s">
        <v>192</v>
      </c>
      <c r="B24" s="32">
        <v>6</v>
      </c>
      <c r="C24" s="32"/>
      <c r="D24" s="32"/>
      <c r="E24" s="32"/>
      <c r="F24" s="32">
        <v>6</v>
      </c>
      <c r="G24" s="32"/>
      <c r="H24" s="32"/>
      <c r="I24" s="48">
        <v>0</v>
      </c>
      <c r="J24" s="48">
        <v>0</v>
      </c>
      <c r="K24" s="48">
        <v>0</v>
      </c>
      <c r="L24" s="48">
        <v>100</v>
      </c>
      <c r="M24" s="48">
        <v>0</v>
      </c>
      <c r="N24" s="48">
        <v>0</v>
      </c>
    </row>
    <row r="25" spans="1:14" x14ac:dyDescent="0.25">
      <c r="A25" s="30" t="s">
        <v>193</v>
      </c>
      <c r="B25" s="33">
        <v>10</v>
      </c>
      <c r="C25" s="33"/>
      <c r="D25" s="33"/>
      <c r="E25" s="33">
        <v>1</v>
      </c>
      <c r="F25" s="33">
        <v>7</v>
      </c>
      <c r="G25" s="33">
        <v>2</v>
      </c>
      <c r="H25" s="33"/>
      <c r="I25" s="51">
        <v>0</v>
      </c>
      <c r="J25" s="51">
        <v>0</v>
      </c>
      <c r="K25" s="51">
        <v>10</v>
      </c>
      <c r="L25" s="51">
        <v>70</v>
      </c>
      <c r="M25" s="51">
        <v>20</v>
      </c>
      <c r="N25" s="51">
        <v>0</v>
      </c>
    </row>
    <row r="26" spans="1:14" x14ac:dyDescent="0.25">
      <c r="A26" s="3" t="s">
        <v>12</v>
      </c>
      <c r="B26" s="32">
        <v>53</v>
      </c>
      <c r="C26" s="32"/>
      <c r="D26" s="32"/>
      <c r="E26" s="32">
        <v>1</v>
      </c>
      <c r="F26" s="32">
        <v>50</v>
      </c>
      <c r="G26" s="32">
        <v>2</v>
      </c>
      <c r="H26" s="32"/>
      <c r="I26" s="48">
        <v>0</v>
      </c>
      <c r="J26" s="48">
        <v>0</v>
      </c>
      <c r="K26" s="48">
        <v>1.8867924528301887</v>
      </c>
      <c r="L26" s="48">
        <v>94.339622641509436</v>
      </c>
      <c r="M26" s="48">
        <v>3.7735849056603774</v>
      </c>
      <c r="N26" s="48">
        <v>0</v>
      </c>
    </row>
    <row r="27" spans="1:14" x14ac:dyDescent="0.25">
      <c r="A27" s="30" t="s">
        <v>26</v>
      </c>
      <c r="B27" s="33">
        <v>180</v>
      </c>
      <c r="C27" s="33"/>
      <c r="D27" s="33">
        <v>1</v>
      </c>
      <c r="E27" s="33">
        <v>68</v>
      </c>
      <c r="F27" s="33">
        <v>78</v>
      </c>
      <c r="G27" s="33">
        <v>31</v>
      </c>
      <c r="H27" s="33">
        <v>2</v>
      </c>
      <c r="I27" s="51">
        <v>0</v>
      </c>
      <c r="J27" s="51">
        <v>0.55555555555555558</v>
      </c>
      <c r="K27" s="51">
        <v>37.777777777777779</v>
      </c>
      <c r="L27" s="51">
        <v>43.333333333333336</v>
      </c>
      <c r="M27" s="51">
        <v>17.222222222222221</v>
      </c>
      <c r="N27" s="51">
        <v>1.1111111111111112</v>
      </c>
    </row>
    <row r="28" spans="1:14" x14ac:dyDescent="0.25">
      <c r="A28" s="3" t="s">
        <v>5</v>
      </c>
      <c r="B28" s="32">
        <v>326</v>
      </c>
      <c r="C28" s="32">
        <v>4</v>
      </c>
      <c r="D28" s="32">
        <v>18</v>
      </c>
      <c r="E28" s="32">
        <v>74</v>
      </c>
      <c r="F28" s="32">
        <v>194</v>
      </c>
      <c r="G28" s="32">
        <v>36</v>
      </c>
      <c r="H28" s="32"/>
      <c r="I28" s="48">
        <v>1.2269938650306749</v>
      </c>
      <c r="J28" s="48">
        <v>5.5214723926380369</v>
      </c>
      <c r="K28" s="48">
        <v>22.699386503067483</v>
      </c>
      <c r="L28" s="48">
        <v>59.509202453987733</v>
      </c>
      <c r="M28" s="48">
        <v>11.042944785276074</v>
      </c>
      <c r="N28" s="48">
        <v>0</v>
      </c>
    </row>
    <row r="29" spans="1:14" x14ac:dyDescent="0.25">
      <c r="A29" s="30" t="s">
        <v>194</v>
      </c>
      <c r="B29" s="33">
        <v>37</v>
      </c>
      <c r="C29" s="33"/>
      <c r="D29" s="33">
        <v>2</v>
      </c>
      <c r="E29" s="33">
        <v>10</v>
      </c>
      <c r="F29" s="33">
        <v>11</v>
      </c>
      <c r="G29" s="33">
        <v>14</v>
      </c>
      <c r="H29" s="33"/>
      <c r="I29" s="51">
        <v>0</v>
      </c>
      <c r="J29" s="51">
        <v>5.4054054054054053</v>
      </c>
      <c r="K29" s="51">
        <v>27.027027027027028</v>
      </c>
      <c r="L29" s="51">
        <v>29.72972972972973</v>
      </c>
      <c r="M29" s="51">
        <v>37.837837837837839</v>
      </c>
      <c r="N29" s="51">
        <v>0</v>
      </c>
    </row>
    <row r="30" spans="1:14" x14ac:dyDescent="0.25">
      <c r="A30" s="3" t="s">
        <v>38</v>
      </c>
      <c r="B30" s="32">
        <v>20</v>
      </c>
      <c r="C30" s="32"/>
      <c r="D30" s="32"/>
      <c r="E30" s="32">
        <v>1</v>
      </c>
      <c r="F30" s="32">
        <v>5</v>
      </c>
      <c r="G30" s="32">
        <v>14</v>
      </c>
      <c r="H30" s="32"/>
      <c r="I30" s="48">
        <v>0</v>
      </c>
      <c r="J30" s="48">
        <v>0</v>
      </c>
      <c r="K30" s="48">
        <v>5</v>
      </c>
      <c r="L30" s="48">
        <v>25</v>
      </c>
      <c r="M30" s="48">
        <v>70</v>
      </c>
      <c r="N30" s="48">
        <v>0</v>
      </c>
    </row>
    <row r="31" spans="1:14" x14ac:dyDescent="0.25">
      <c r="A31" s="30" t="s">
        <v>40</v>
      </c>
      <c r="B31" s="33">
        <v>68</v>
      </c>
      <c r="C31" s="33"/>
      <c r="D31" s="33">
        <v>4</v>
      </c>
      <c r="E31" s="33">
        <v>8</v>
      </c>
      <c r="F31" s="33">
        <v>55</v>
      </c>
      <c r="G31" s="33">
        <v>1</v>
      </c>
      <c r="H31" s="33"/>
      <c r="I31" s="51">
        <v>0</v>
      </c>
      <c r="J31" s="51">
        <v>5.8823529411764701</v>
      </c>
      <c r="K31" s="51">
        <v>11.76470588235294</v>
      </c>
      <c r="L31" s="51">
        <v>80.882352941176478</v>
      </c>
      <c r="M31" s="51">
        <v>1.4705882352941175</v>
      </c>
      <c r="N31" s="51">
        <v>0</v>
      </c>
    </row>
    <row r="32" spans="1:14" ht="15" customHeight="1" x14ac:dyDescent="0.25">
      <c r="A32" s="3" t="s">
        <v>27</v>
      </c>
      <c r="B32" s="32">
        <v>61</v>
      </c>
      <c r="C32" s="32"/>
      <c r="D32" s="32"/>
      <c r="E32" s="32">
        <v>16</v>
      </c>
      <c r="F32" s="32">
        <v>40</v>
      </c>
      <c r="G32" s="32">
        <v>5</v>
      </c>
      <c r="H32" s="32"/>
      <c r="I32" s="48">
        <v>0</v>
      </c>
      <c r="J32" s="48">
        <v>0</v>
      </c>
      <c r="K32" s="48">
        <v>26.229508196721312</v>
      </c>
      <c r="L32" s="48">
        <v>65.573770491803273</v>
      </c>
      <c r="M32" s="48">
        <v>8.1967213114754092</v>
      </c>
      <c r="N32" s="48">
        <v>0</v>
      </c>
    </row>
    <row r="33" spans="1:14" x14ac:dyDescent="0.25">
      <c r="A33" s="30" t="s">
        <v>13</v>
      </c>
      <c r="B33" s="33">
        <v>71</v>
      </c>
      <c r="C33" s="33"/>
      <c r="D33" s="33"/>
      <c r="E33" s="33">
        <v>5</v>
      </c>
      <c r="F33" s="33">
        <v>48</v>
      </c>
      <c r="G33" s="33">
        <v>18</v>
      </c>
      <c r="H33" s="33"/>
      <c r="I33" s="51">
        <v>0</v>
      </c>
      <c r="J33" s="51">
        <v>0</v>
      </c>
      <c r="K33" s="51">
        <v>7.042253521126761</v>
      </c>
      <c r="L33" s="51">
        <v>67.605633802816897</v>
      </c>
      <c r="M33" s="51">
        <v>25.352112676056336</v>
      </c>
      <c r="N33" s="51">
        <v>0</v>
      </c>
    </row>
    <row r="34" spans="1:14" x14ac:dyDescent="0.25">
      <c r="A34" s="3" t="s">
        <v>28</v>
      </c>
      <c r="B34" s="32">
        <v>233</v>
      </c>
      <c r="C34" s="32"/>
      <c r="D34" s="32">
        <v>2</v>
      </c>
      <c r="E34" s="32">
        <v>61</v>
      </c>
      <c r="F34" s="32">
        <v>126</v>
      </c>
      <c r="G34" s="32">
        <v>44</v>
      </c>
      <c r="H34" s="32"/>
      <c r="I34" s="48">
        <v>0</v>
      </c>
      <c r="J34" s="48">
        <v>0.85836909871244638</v>
      </c>
      <c r="K34" s="48">
        <v>26.180257510729614</v>
      </c>
      <c r="L34" s="48">
        <v>54.077253218884124</v>
      </c>
      <c r="M34" s="48">
        <v>18.884120171673821</v>
      </c>
      <c r="N34" s="48">
        <v>0</v>
      </c>
    </row>
    <row r="35" spans="1:14" x14ac:dyDescent="0.25">
      <c r="A35" s="30" t="s">
        <v>14</v>
      </c>
      <c r="B35" s="33">
        <v>98</v>
      </c>
      <c r="C35" s="33"/>
      <c r="D35" s="33">
        <v>4</v>
      </c>
      <c r="E35" s="33">
        <v>10</v>
      </c>
      <c r="F35" s="33">
        <v>75</v>
      </c>
      <c r="G35" s="33">
        <v>9</v>
      </c>
      <c r="H35" s="33"/>
      <c r="I35" s="51">
        <v>0</v>
      </c>
      <c r="J35" s="51">
        <v>4.0816326530612246</v>
      </c>
      <c r="K35" s="51">
        <v>10.204081632653061</v>
      </c>
      <c r="L35" s="51">
        <v>76.530612244897952</v>
      </c>
      <c r="M35" s="51">
        <v>9.183673469387756</v>
      </c>
      <c r="N35" s="51">
        <v>0</v>
      </c>
    </row>
    <row r="36" spans="1:14" x14ac:dyDescent="0.25">
      <c r="A36" s="3" t="s">
        <v>15</v>
      </c>
      <c r="B36" s="32">
        <v>105</v>
      </c>
      <c r="C36" s="32"/>
      <c r="D36" s="32">
        <v>1</v>
      </c>
      <c r="E36" s="32">
        <v>32</v>
      </c>
      <c r="F36" s="32">
        <v>67</v>
      </c>
      <c r="G36" s="32">
        <v>5</v>
      </c>
      <c r="H36" s="32"/>
      <c r="I36" s="48">
        <v>0</v>
      </c>
      <c r="J36" s="48">
        <v>0.95238095238095244</v>
      </c>
      <c r="K36" s="48">
        <v>30.476190476190478</v>
      </c>
      <c r="L36" s="48">
        <v>63.809523809523803</v>
      </c>
      <c r="M36" s="48">
        <v>4.7619047619047619</v>
      </c>
      <c r="N36" s="48">
        <v>0</v>
      </c>
    </row>
    <row r="37" spans="1:14" x14ac:dyDescent="0.25">
      <c r="A37" s="30" t="s">
        <v>16</v>
      </c>
      <c r="B37" s="33">
        <v>42</v>
      </c>
      <c r="C37" s="33"/>
      <c r="D37" s="33">
        <v>1</v>
      </c>
      <c r="E37" s="33">
        <v>15</v>
      </c>
      <c r="F37" s="33">
        <v>19</v>
      </c>
      <c r="G37" s="33">
        <v>7</v>
      </c>
      <c r="H37" s="33"/>
      <c r="I37" s="51">
        <v>0</v>
      </c>
      <c r="J37" s="51">
        <v>2.3809523809523809</v>
      </c>
      <c r="K37" s="51">
        <v>35.714285714285715</v>
      </c>
      <c r="L37" s="51">
        <v>45.238095238095241</v>
      </c>
      <c r="M37" s="51">
        <v>16.666666666666664</v>
      </c>
      <c r="N37" s="51">
        <v>0</v>
      </c>
    </row>
    <row r="38" spans="1:14" x14ac:dyDescent="0.25">
      <c r="A38" s="3" t="s">
        <v>195</v>
      </c>
      <c r="B38" s="32">
        <v>57</v>
      </c>
      <c r="C38" s="32"/>
      <c r="D38" s="32"/>
      <c r="E38" s="32">
        <v>10</v>
      </c>
      <c r="F38" s="32">
        <v>28</v>
      </c>
      <c r="G38" s="32">
        <v>14</v>
      </c>
      <c r="H38" s="32">
        <v>5</v>
      </c>
      <c r="I38" s="48">
        <v>0</v>
      </c>
      <c r="J38" s="48">
        <v>0</v>
      </c>
      <c r="K38" s="48">
        <v>17.543859649122805</v>
      </c>
      <c r="L38" s="48">
        <v>49.122807017543856</v>
      </c>
      <c r="M38" s="48">
        <v>24.561403508771928</v>
      </c>
      <c r="N38" s="48">
        <v>8.7719298245614024</v>
      </c>
    </row>
    <row r="39" spans="1:14" x14ac:dyDescent="0.25">
      <c r="A39" s="30" t="s">
        <v>196</v>
      </c>
      <c r="B39" s="33">
        <v>6</v>
      </c>
      <c r="C39" s="33"/>
      <c r="D39" s="33"/>
      <c r="E39" s="33"/>
      <c r="F39" s="33">
        <v>6</v>
      </c>
      <c r="G39" s="33"/>
      <c r="H39" s="33"/>
      <c r="I39" s="51">
        <v>0</v>
      </c>
      <c r="J39" s="51">
        <v>0</v>
      </c>
      <c r="K39" s="51">
        <v>0</v>
      </c>
      <c r="L39" s="51">
        <v>100</v>
      </c>
      <c r="M39" s="51">
        <v>0</v>
      </c>
      <c r="N39" s="51">
        <v>0</v>
      </c>
    </row>
    <row r="40" spans="1:14" x14ac:dyDescent="0.25">
      <c r="A40" s="3" t="s">
        <v>197</v>
      </c>
      <c r="B40" s="32">
        <v>7</v>
      </c>
      <c r="C40" s="32"/>
      <c r="D40" s="32"/>
      <c r="E40" s="32">
        <v>3</v>
      </c>
      <c r="F40" s="32">
        <v>4</v>
      </c>
      <c r="G40" s="32"/>
      <c r="H40" s="32"/>
      <c r="I40" s="48">
        <v>0</v>
      </c>
      <c r="J40" s="48">
        <v>0</v>
      </c>
      <c r="K40" s="48">
        <v>42.857142857142854</v>
      </c>
      <c r="L40" s="48">
        <v>57.142857142857139</v>
      </c>
      <c r="M40" s="48">
        <v>0</v>
      </c>
      <c r="N40" s="48">
        <v>0</v>
      </c>
    </row>
    <row r="41" spans="1:14" x14ac:dyDescent="0.25">
      <c r="A41" s="30" t="s">
        <v>198</v>
      </c>
      <c r="B41" s="33">
        <v>102</v>
      </c>
      <c r="C41" s="33"/>
      <c r="D41" s="33">
        <v>3</v>
      </c>
      <c r="E41" s="33">
        <v>13</v>
      </c>
      <c r="F41" s="33">
        <v>69</v>
      </c>
      <c r="G41" s="33">
        <v>17</v>
      </c>
      <c r="H41" s="33"/>
      <c r="I41" s="51">
        <v>0</v>
      </c>
      <c r="J41" s="51">
        <v>2.9411764705882351</v>
      </c>
      <c r="K41" s="51">
        <v>12.745098039215685</v>
      </c>
      <c r="L41" s="51">
        <v>67.64705882352942</v>
      </c>
      <c r="M41" s="51">
        <v>16.666666666666664</v>
      </c>
      <c r="N41" s="51">
        <v>0</v>
      </c>
    </row>
    <row r="42" spans="1:14" x14ac:dyDescent="0.25">
      <c r="A42" s="3" t="s">
        <v>199</v>
      </c>
      <c r="B42" s="32">
        <v>23</v>
      </c>
      <c r="C42" s="32"/>
      <c r="D42" s="32"/>
      <c r="E42" s="32">
        <v>3</v>
      </c>
      <c r="F42" s="32">
        <v>18</v>
      </c>
      <c r="G42" s="32">
        <v>2</v>
      </c>
      <c r="H42" s="32"/>
      <c r="I42" s="48">
        <v>0</v>
      </c>
      <c r="J42" s="48">
        <v>0</v>
      </c>
      <c r="K42" s="48">
        <v>13.043478260869565</v>
      </c>
      <c r="L42" s="48">
        <v>78.260869565217391</v>
      </c>
      <c r="M42" s="48">
        <v>8.695652173913043</v>
      </c>
      <c r="N42" s="48">
        <v>0</v>
      </c>
    </row>
    <row r="43" spans="1:14" x14ac:dyDescent="0.25">
      <c r="A43" s="30" t="s">
        <v>200</v>
      </c>
      <c r="B43" s="33">
        <v>6</v>
      </c>
      <c r="C43" s="33"/>
      <c r="D43" s="33"/>
      <c r="E43" s="33"/>
      <c r="F43" s="33"/>
      <c r="G43" s="33">
        <v>6</v>
      </c>
      <c r="H43" s="33"/>
      <c r="I43" s="51">
        <v>0</v>
      </c>
      <c r="J43" s="51">
        <v>0</v>
      </c>
      <c r="K43" s="51">
        <v>0</v>
      </c>
      <c r="L43" s="51">
        <v>0</v>
      </c>
      <c r="M43" s="51">
        <v>100</v>
      </c>
      <c r="N43" s="51">
        <v>0</v>
      </c>
    </row>
    <row r="44" spans="1:14" x14ac:dyDescent="0.25">
      <c r="A44" s="3" t="s">
        <v>29</v>
      </c>
      <c r="B44" s="32">
        <v>3</v>
      </c>
      <c r="C44" s="32"/>
      <c r="D44" s="32"/>
      <c r="E44" s="32">
        <v>1</v>
      </c>
      <c r="F44" s="32">
        <v>1</v>
      </c>
      <c r="G44" s="32">
        <v>1</v>
      </c>
      <c r="H44" s="32"/>
      <c r="I44" s="48">
        <v>0</v>
      </c>
      <c r="J44" s="48">
        <v>0</v>
      </c>
      <c r="K44" s="48">
        <v>33.333333333333329</v>
      </c>
      <c r="L44" s="48">
        <v>33.333333333333329</v>
      </c>
      <c r="M44" s="48">
        <v>33.333333333333329</v>
      </c>
      <c r="N44" s="48">
        <v>0</v>
      </c>
    </row>
    <row r="45" spans="1:14" x14ac:dyDescent="0.25">
      <c r="A45" s="30" t="s">
        <v>42</v>
      </c>
      <c r="B45" s="33">
        <v>18</v>
      </c>
      <c r="C45" s="33"/>
      <c r="D45" s="33">
        <v>2</v>
      </c>
      <c r="E45" s="33">
        <v>7</v>
      </c>
      <c r="F45" s="33">
        <v>9</v>
      </c>
      <c r="G45" s="33"/>
      <c r="H45" s="33"/>
      <c r="I45" s="51">
        <v>0</v>
      </c>
      <c r="J45" s="51">
        <v>11.111111111111111</v>
      </c>
      <c r="K45" s="51">
        <v>38.888888888888893</v>
      </c>
      <c r="L45" s="51">
        <v>50</v>
      </c>
      <c r="M45" s="51">
        <v>0</v>
      </c>
      <c r="N45" s="51">
        <v>0</v>
      </c>
    </row>
    <row r="46" spans="1:14" x14ac:dyDescent="0.25">
      <c r="A46" s="3" t="s">
        <v>17</v>
      </c>
      <c r="B46" s="32">
        <v>44</v>
      </c>
      <c r="C46" s="32"/>
      <c r="D46" s="32"/>
      <c r="E46" s="32">
        <v>4</v>
      </c>
      <c r="F46" s="32">
        <v>36</v>
      </c>
      <c r="G46" s="32">
        <v>4</v>
      </c>
      <c r="H46" s="32"/>
      <c r="I46" s="48">
        <v>0</v>
      </c>
      <c r="J46" s="48">
        <v>0</v>
      </c>
      <c r="K46" s="48">
        <v>9.0909090909090917</v>
      </c>
      <c r="L46" s="48">
        <v>81.818181818181827</v>
      </c>
      <c r="M46" s="48">
        <v>9.0909090909090917</v>
      </c>
      <c r="N46" s="48">
        <v>0</v>
      </c>
    </row>
    <row r="47" spans="1:14" x14ac:dyDescent="0.25">
      <c r="A47" s="30" t="s">
        <v>201</v>
      </c>
      <c r="B47" s="33">
        <v>13</v>
      </c>
      <c r="C47" s="33"/>
      <c r="D47" s="33"/>
      <c r="E47" s="33"/>
      <c r="F47" s="33"/>
      <c r="G47" s="33">
        <v>11</v>
      </c>
      <c r="H47" s="33">
        <v>2</v>
      </c>
      <c r="I47" s="51">
        <v>0</v>
      </c>
      <c r="J47" s="51">
        <v>0</v>
      </c>
      <c r="K47" s="51">
        <v>0</v>
      </c>
      <c r="L47" s="51">
        <v>0</v>
      </c>
      <c r="M47" s="51">
        <v>84.615384615384613</v>
      </c>
      <c r="N47" s="51">
        <v>15.384615384615385</v>
      </c>
    </row>
    <row r="48" spans="1:14" x14ac:dyDescent="0.25">
      <c r="A48" s="3" t="s">
        <v>43</v>
      </c>
      <c r="B48" s="32">
        <v>1</v>
      </c>
      <c r="C48" s="32"/>
      <c r="D48" s="32"/>
      <c r="E48" s="32"/>
      <c r="F48" s="32"/>
      <c r="G48" s="32">
        <v>1</v>
      </c>
      <c r="H48" s="32"/>
      <c r="I48" s="48">
        <v>0</v>
      </c>
      <c r="J48" s="48">
        <v>0</v>
      </c>
      <c r="K48" s="48">
        <v>0</v>
      </c>
      <c r="L48" s="48">
        <v>0</v>
      </c>
      <c r="M48" s="48">
        <v>100</v>
      </c>
      <c r="N48" s="48">
        <v>0</v>
      </c>
    </row>
    <row r="49" spans="1:14" x14ac:dyDescent="0.25">
      <c r="A49" s="30" t="s">
        <v>18</v>
      </c>
      <c r="B49" s="33">
        <v>2</v>
      </c>
      <c r="C49" s="33"/>
      <c r="D49" s="33"/>
      <c r="E49" s="33"/>
      <c r="F49" s="33">
        <v>2</v>
      </c>
      <c r="G49" s="33"/>
      <c r="H49" s="33"/>
      <c r="I49" s="51">
        <v>0</v>
      </c>
      <c r="J49" s="51">
        <v>0</v>
      </c>
      <c r="K49" s="51">
        <v>0</v>
      </c>
      <c r="L49" s="51">
        <v>100</v>
      </c>
      <c r="M49" s="51">
        <v>0</v>
      </c>
      <c r="N49" s="51">
        <v>0</v>
      </c>
    </row>
    <row r="50" spans="1:14" x14ac:dyDescent="0.25">
      <c r="A50" s="3" t="s">
        <v>202</v>
      </c>
      <c r="B50" s="32">
        <v>2</v>
      </c>
      <c r="C50" s="32"/>
      <c r="D50" s="32"/>
      <c r="E50" s="32"/>
      <c r="F50" s="32"/>
      <c r="G50" s="32">
        <v>2</v>
      </c>
      <c r="H50" s="32"/>
      <c r="I50" s="48">
        <v>0</v>
      </c>
      <c r="J50" s="48">
        <v>0</v>
      </c>
      <c r="K50" s="48">
        <v>0</v>
      </c>
      <c r="L50" s="48">
        <v>0</v>
      </c>
      <c r="M50" s="48">
        <v>100</v>
      </c>
      <c r="N50" s="48">
        <v>0</v>
      </c>
    </row>
    <row r="51" spans="1:14" x14ac:dyDescent="0.25">
      <c r="A51" s="30" t="s">
        <v>30</v>
      </c>
      <c r="B51" s="33">
        <v>121</v>
      </c>
      <c r="C51" s="33"/>
      <c r="D51" s="33">
        <v>10</v>
      </c>
      <c r="E51" s="33">
        <v>47</v>
      </c>
      <c r="F51" s="33">
        <v>60</v>
      </c>
      <c r="G51" s="33">
        <v>4</v>
      </c>
      <c r="H51" s="33"/>
      <c r="I51" s="51">
        <v>0</v>
      </c>
      <c r="J51" s="51">
        <v>8.2644628099173563</v>
      </c>
      <c r="K51" s="51">
        <v>38.84297520661157</v>
      </c>
      <c r="L51" s="51">
        <v>49.586776859504134</v>
      </c>
      <c r="M51" s="51">
        <v>3.3057851239669422</v>
      </c>
      <c r="N51" s="51">
        <v>0</v>
      </c>
    </row>
    <row r="52" spans="1:14" x14ac:dyDescent="0.25">
      <c r="A52" s="3" t="s">
        <v>31</v>
      </c>
      <c r="B52" s="32">
        <v>563</v>
      </c>
      <c r="C52" s="32">
        <v>4</v>
      </c>
      <c r="D52" s="32">
        <v>41</v>
      </c>
      <c r="E52" s="32">
        <v>187</v>
      </c>
      <c r="F52" s="32">
        <v>281</v>
      </c>
      <c r="G52" s="32">
        <v>47</v>
      </c>
      <c r="H52" s="32">
        <v>3</v>
      </c>
      <c r="I52" s="48">
        <v>0.71047957371225579</v>
      </c>
      <c r="J52" s="48">
        <v>7.2824156305506218</v>
      </c>
      <c r="K52" s="48">
        <v>33.214920071047956</v>
      </c>
      <c r="L52" s="48">
        <v>49.911190053285971</v>
      </c>
      <c r="M52" s="48">
        <v>8.3481349911190055</v>
      </c>
      <c r="N52" s="48">
        <v>0.53285968028419184</v>
      </c>
    </row>
    <row r="53" spans="1:14" x14ac:dyDescent="0.25">
      <c r="A53" s="30" t="s">
        <v>6</v>
      </c>
      <c r="B53" s="33">
        <v>31</v>
      </c>
      <c r="C53" s="33"/>
      <c r="D53" s="33"/>
      <c r="E53" s="33">
        <v>2</v>
      </c>
      <c r="F53" s="33">
        <v>29</v>
      </c>
      <c r="G53" s="33"/>
      <c r="H53" s="33"/>
      <c r="I53" s="51">
        <v>0</v>
      </c>
      <c r="J53" s="51">
        <v>0</v>
      </c>
      <c r="K53" s="51">
        <v>6.4516129032258061</v>
      </c>
      <c r="L53" s="51">
        <v>93.548387096774192</v>
      </c>
      <c r="M53" s="51">
        <v>0</v>
      </c>
      <c r="N53" s="51">
        <v>0</v>
      </c>
    </row>
    <row r="54" spans="1:14" x14ac:dyDescent="0.25">
      <c r="A54" s="3" t="s">
        <v>19</v>
      </c>
      <c r="B54" s="32">
        <v>6</v>
      </c>
      <c r="C54" s="32"/>
      <c r="D54" s="32"/>
      <c r="E54" s="32"/>
      <c r="F54" s="32">
        <v>4</v>
      </c>
      <c r="G54" s="32">
        <v>2</v>
      </c>
      <c r="H54" s="32"/>
      <c r="I54" s="48">
        <v>0</v>
      </c>
      <c r="J54" s="48">
        <v>0</v>
      </c>
      <c r="K54" s="48">
        <v>0</v>
      </c>
      <c r="L54" s="48">
        <v>66.666666666666657</v>
      </c>
      <c r="M54" s="48">
        <v>33.333333333333329</v>
      </c>
      <c r="N54" s="48">
        <v>0</v>
      </c>
    </row>
    <row r="55" spans="1:14" x14ac:dyDescent="0.25">
      <c r="A55" s="30" t="s">
        <v>203</v>
      </c>
      <c r="B55" s="33">
        <v>26</v>
      </c>
      <c r="C55" s="33"/>
      <c r="D55" s="33"/>
      <c r="E55" s="33">
        <v>4</v>
      </c>
      <c r="F55" s="33">
        <v>9</v>
      </c>
      <c r="G55" s="33">
        <v>13</v>
      </c>
      <c r="H55" s="33"/>
      <c r="I55" s="51">
        <v>0</v>
      </c>
      <c r="J55" s="51">
        <v>0</v>
      </c>
      <c r="K55" s="51">
        <v>15.384615384615385</v>
      </c>
      <c r="L55" s="51">
        <v>34.615384615384613</v>
      </c>
      <c r="M55" s="51">
        <v>50</v>
      </c>
      <c r="N55" s="51">
        <v>0</v>
      </c>
    </row>
    <row r="56" spans="1:14" x14ac:dyDescent="0.25">
      <c r="A56" s="3" t="s">
        <v>20</v>
      </c>
      <c r="B56" s="32">
        <v>126</v>
      </c>
      <c r="C56" s="32">
        <v>3</v>
      </c>
      <c r="D56" s="32">
        <v>14</v>
      </c>
      <c r="E56" s="32">
        <v>58</v>
      </c>
      <c r="F56" s="32">
        <v>48</v>
      </c>
      <c r="G56" s="32">
        <v>3</v>
      </c>
      <c r="H56" s="32"/>
      <c r="I56" s="48">
        <v>2.3809523809523809</v>
      </c>
      <c r="J56" s="48">
        <v>11.111111111111111</v>
      </c>
      <c r="K56" s="48">
        <v>46.031746031746032</v>
      </c>
      <c r="L56" s="48">
        <v>38.095238095238095</v>
      </c>
      <c r="M56" s="48">
        <v>2.3809523809523809</v>
      </c>
      <c r="N56" s="48">
        <v>0</v>
      </c>
    </row>
    <row r="57" spans="1:14" x14ac:dyDescent="0.25">
      <c r="A57" s="30" t="s">
        <v>21</v>
      </c>
      <c r="B57" s="33">
        <v>177</v>
      </c>
      <c r="C57" s="33"/>
      <c r="D57" s="33">
        <v>12</v>
      </c>
      <c r="E57" s="33">
        <v>42</v>
      </c>
      <c r="F57" s="33">
        <v>65</v>
      </c>
      <c r="G57" s="33">
        <v>54</v>
      </c>
      <c r="H57" s="33">
        <v>4</v>
      </c>
      <c r="I57" s="51">
        <v>0</v>
      </c>
      <c r="J57" s="51">
        <v>6.7796610169491522</v>
      </c>
      <c r="K57" s="51">
        <v>23.728813559322035</v>
      </c>
      <c r="L57" s="51">
        <v>36.72316384180791</v>
      </c>
      <c r="M57" s="51">
        <v>30.508474576271187</v>
      </c>
      <c r="N57" s="51">
        <v>2.2598870056497176</v>
      </c>
    </row>
    <row r="58" spans="1:14" x14ac:dyDescent="0.25">
      <c r="A58" s="3" t="s">
        <v>7</v>
      </c>
      <c r="B58" s="32">
        <v>65</v>
      </c>
      <c r="C58" s="32"/>
      <c r="D58" s="32">
        <v>5</v>
      </c>
      <c r="E58" s="32">
        <v>19</v>
      </c>
      <c r="F58" s="32">
        <v>19</v>
      </c>
      <c r="G58" s="32">
        <v>20</v>
      </c>
      <c r="H58" s="32">
        <v>2</v>
      </c>
      <c r="I58" s="48">
        <v>0</v>
      </c>
      <c r="J58" s="48">
        <v>7.6923076923076925</v>
      </c>
      <c r="K58" s="48">
        <v>29.230769230769234</v>
      </c>
      <c r="L58" s="48">
        <v>29.230769230769234</v>
      </c>
      <c r="M58" s="48">
        <v>30.76923076923077</v>
      </c>
      <c r="N58" s="48">
        <v>3.0769230769230771</v>
      </c>
    </row>
    <row r="59" spans="1:14" x14ac:dyDescent="0.25">
      <c r="A59" s="30" t="s">
        <v>204</v>
      </c>
      <c r="B59" s="33">
        <v>9</v>
      </c>
      <c r="C59" s="33"/>
      <c r="D59" s="33"/>
      <c r="E59" s="33">
        <v>8</v>
      </c>
      <c r="F59" s="33">
        <v>1</v>
      </c>
      <c r="G59" s="33"/>
      <c r="H59" s="33"/>
      <c r="I59" s="51">
        <v>0</v>
      </c>
      <c r="J59" s="51">
        <v>0</v>
      </c>
      <c r="K59" s="51">
        <v>88.888888888888886</v>
      </c>
      <c r="L59" s="51">
        <v>11.111111111111111</v>
      </c>
      <c r="M59" s="51">
        <v>0</v>
      </c>
      <c r="N59" s="51">
        <v>0</v>
      </c>
    </row>
    <row r="60" spans="1:14" x14ac:dyDescent="0.25">
      <c r="A60" s="3" t="s">
        <v>8</v>
      </c>
      <c r="B60" s="32">
        <v>77</v>
      </c>
      <c r="C60" s="32"/>
      <c r="D60" s="32">
        <v>4</v>
      </c>
      <c r="E60" s="32">
        <v>17</v>
      </c>
      <c r="F60" s="32">
        <v>42</v>
      </c>
      <c r="G60" s="32">
        <v>14</v>
      </c>
      <c r="H60" s="32"/>
      <c r="I60" s="48">
        <v>0</v>
      </c>
      <c r="J60" s="48">
        <v>5.1948051948051948</v>
      </c>
      <c r="K60" s="48">
        <v>22.077922077922079</v>
      </c>
      <c r="L60" s="48">
        <v>54.54545454545454</v>
      </c>
      <c r="M60" s="48">
        <v>18.181818181818183</v>
      </c>
      <c r="N60" s="48">
        <v>0</v>
      </c>
    </row>
    <row r="61" spans="1:14" x14ac:dyDescent="0.25">
      <c r="A61" s="30" t="s">
        <v>9</v>
      </c>
      <c r="B61" s="33">
        <v>6</v>
      </c>
      <c r="C61" s="33"/>
      <c r="D61" s="33"/>
      <c r="E61" s="33"/>
      <c r="F61" s="33">
        <v>3</v>
      </c>
      <c r="G61" s="33">
        <v>3</v>
      </c>
      <c r="H61" s="33"/>
      <c r="I61" s="51">
        <v>0</v>
      </c>
      <c r="J61" s="51">
        <v>0</v>
      </c>
      <c r="K61" s="51">
        <v>0</v>
      </c>
      <c r="L61" s="51">
        <v>50</v>
      </c>
      <c r="M61" s="51">
        <v>50</v>
      </c>
      <c r="N61" s="51">
        <v>0</v>
      </c>
    </row>
    <row r="62" spans="1:14" x14ac:dyDescent="0.25">
      <c r="A62" s="3" t="s">
        <v>44</v>
      </c>
      <c r="B62" s="32">
        <v>59</v>
      </c>
      <c r="C62" s="32"/>
      <c r="D62" s="32">
        <v>1</v>
      </c>
      <c r="E62" s="32">
        <v>30</v>
      </c>
      <c r="F62" s="32">
        <v>8</v>
      </c>
      <c r="G62" s="32">
        <v>20</v>
      </c>
      <c r="H62" s="32"/>
      <c r="I62" s="48">
        <v>0</v>
      </c>
      <c r="J62" s="48">
        <v>1.6949152542372881</v>
      </c>
      <c r="K62" s="48">
        <v>50.847457627118644</v>
      </c>
      <c r="L62" s="48">
        <v>13.559322033898304</v>
      </c>
      <c r="M62" s="48">
        <v>33.898305084745758</v>
      </c>
      <c r="N62" s="48">
        <v>0</v>
      </c>
    </row>
    <row r="63" spans="1:14" ht="15" customHeight="1" x14ac:dyDescent="0.25">
      <c r="A63" s="30" t="s">
        <v>205</v>
      </c>
      <c r="B63" s="33">
        <v>5</v>
      </c>
      <c r="C63" s="33"/>
      <c r="D63" s="33"/>
      <c r="E63" s="33"/>
      <c r="F63" s="33"/>
      <c r="G63" s="33">
        <v>5</v>
      </c>
      <c r="H63" s="33"/>
      <c r="I63" s="51">
        <v>0</v>
      </c>
      <c r="J63" s="51">
        <v>0</v>
      </c>
      <c r="K63" s="51">
        <v>0</v>
      </c>
      <c r="L63" s="51">
        <v>0</v>
      </c>
      <c r="M63" s="51">
        <v>100</v>
      </c>
      <c r="N63" s="51">
        <v>0</v>
      </c>
    </row>
    <row r="64" spans="1:14" x14ac:dyDescent="0.25">
      <c r="A64" s="3" t="s">
        <v>10</v>
      </c>
      <c r="B64" s="32">
        <v>146</v>
      </c>
      <c r="C64" s="32"/>
      <c r="D64" s="32">
        <v>6</v>
      </c>
      <c r="E64" s="32">
        <v>37</v>
      </c>
      <c r="F64" s="32">
        <v>93</v>
      </c>
      <c r="G64" s="32">
        <v>10</v>
      </c>
      <c r="H64" s="32"/>
      <c r="I64" s="48">
        <v>0</v>
      </c>
      <c r="J64" s="48">
        <v>4.10958904109589</v>
      </c>
      <c r="K64" s="48">
        <v>25.342465753424658</v>
      </c>
      <c r="L64" s="48">
        <v>63.698630136986303</v>
      </c>
      <c r="M64" s="48">
        <v>6.8493150684931505</v>
      </c>
      <c r="N64" s="48">
        <v>0</v>
      </c>
    </row>
    <row r="65" spans="1:14" x14ac:dyDescent="0.25">
      <c r="A65" s="30" t="s">
        <v>33</v>
      </c>
      <c r="B65" s="33">
        <v>29</v>
      </c>
      <c r="C65" s="33"/>
      <c r="D65" s="33"/>
      <c r="E65" s="33">
        <v>8</v>
      </c>
      <c r="F65" s="33">
        <v>18</v>
      </c>
      <c r="G65" s="33">
        <v>3</v>
      </c>
      <c r="H65" s="33"/>
      <c r="I65" s="51">
        <v>0</v>
      </c>
      <c r="J65" s="51">
        <v>0</v>
      </c>
      <c r="K65" s="51">
        <v>27.586206896551722</v>
      </c>
      <c r="L65" s="51">
        <v>62.068965517241381</v>
      </c>
      <c r="M65" s="51">
        <v>10.344827586206897</v>
      </c>
      <c r="N65" s="51">
        <v>0</v>
      </c>
    </row>
    <row r="66" spans="1:14" x14ac:dyDescent="0.25">
      <c r="A66" s="3" t="s">
        <v>45</v>
      </c>
      <c r="B66" s="32">
        <v>50</v>
      </c>
      <c r="C66" s="32"/>
      <c r="D66" s="32"/>
      <c r="E66" s="32">
        <v>9</v>
      </c>
      <c r="F66" s="32">
        <v>28</v>
      </c>
      <c r="G66" s="32">
        <v>2</v>
      </c>
      <c r="H66" s="32">
        <v>11</v>
      </c>
      <c r="I66" s="48">
        <v>0</v>
      </c>
      <c r="J66" s="48">
        <v>0</v>
      </c>
      <c r="K66" s="48">
        <v>18</v>
      </c>
      <c r="L66" s="48">
        <v>56.000000000000007</v>
      </c>
      <c r="M66" s="48">
        <v>4</v>
      </c>
      <c r="N66" s="48">
        <v>22</v>
      </c>
    </row>
    <row r="67" spans="1:14" x14ac:dyDescent="0.25">
      <c r="A67" s="30" t="s">
        <v>34</v>
      </c>
      <c r="B67" s="33">
        <v>651</v>
      </c>
      <c r="C67" s="33"/>
      <c r="D67" s="33">
        <v>47</v>
      </c>
      <c r="E67" s="33">
        <v>242</v>
      </c>
      <c r="F67" s="33">
        <v>306</v>
      </c>
      <c r="G67" s="33">
        <v>56</v>
      </c>
      <c r="H67" s="33"/>
      <c r="I67" s="51">
        <v>0</v>
      </c>
      <c r="J67" s="51">
        <v>7.2196620583717355</v>
      </c>
      <c r="K67" s="51">
        <v>37.173579109062985</v>
      </c>
      <c r="L67" s="51">
        <v>47.004608294930875</v>
      </c>
      <c r="M67" s="51">
        <v>8.6021505376344098</v>
      </c>
      <c r="N67" s="51">
        <v>0</v>
      </c>
    </row>
    <row r="68" spans="1:14" x14ac:dyDescent="0.25">
      <c r="A68" s="3" t="s">
        <v>46</v>
      </c>
      <c r="B68" s="32">
        <v>3</v>
      </c>
      <c r="C68" s="32"/>
      <c r="D68" s="32">
        <v>3</v>
      </c>
      <c r="E68" s="32"/>
      <c r="F68" s="32"/>
      <c r="G68" s="32"/>
      <c r="H68" s="32"/>
      <c r="I68" s="48">
        <v>0</v>
      </c>
      <c r="J68" s="48">
        <v>100</v>
      </c>
      <c r="K68" s="48">
        <v>0</v>
      </c>
      <c r="L68" s="48">
        <v>0</v>
      </c>
      <c r="M68" s="48">
        <v>0</v>
      </c>
      <c r="N68" s="48">
        <v>0</v>
      </c>
    </row>
    <row r="69" spans="1:14" x14ac:dyDescent="0.25">
      <c r="A69" s="30" t="s">
        <v>206</v>
      </c>
      <c r="B69" s="33">
        <v>15</v>
      </c>
      <c r="C69" s="33"/>
      <c r="D69" s="33"/>
      <c r="E69" s="33">
        <v>5</v>
      </c>
      <c r="F69" s="33">
        <v>9</v>
      </c>
      <c r="G69" s="33">
        <v>1</v>
      </c>
      <c r="H69" s="33"/>
      <c r="I69" s="51">
        <v>0</v>
      </c>
      <c r="J69" s="51">
        <v>0</v>
      </c>
      <c r="K69" s="51">
        <v>33.333333333333329</v>
      </c>
      <c r="L69" s="51">
        <v>60</v>
      </c>
      <c r="M69" s="51">
        <v>6.666666666666667</v>
      </c>
      <c r="N69" s="51">
        <v>0</v>
      </c>
    </row>
    <row r="70" spans="1:14" x14ac:dyDescent="0.25">
      <c r="A70" s="3" t="s">
        <v>47</v>
      </c>
      <c r="B70" s="32">
        <v>50</v>
      </c>
      <c r="C70" s="32"/>
      <c r="D70" s="32">
        <v>1</v>
      </c>
      <c r="E70" s="32">
        <v>21</v>
      </c>
      <c r="F70" s="32">
        <v>23</v>
      </c>
      <c r="G70" s="32">
        <v>5</v>
      </c>
      <c r="H70" s="32"/>
      <c r="I70" s="48">
        <v>0</v>
      </c>
      <c r="J70" s="48">
        <v>2</v>
      </c>
      <c r="K70" s="48">
        <v>42</v>
      </c>
      <c r="L70" s="48">
        <v>46</v>
      </c>
      <c r="M70" s="48">
        <v>10</v>
      </c>
      <c r="N70" s="48">
        <v>0</v>
      </c>
    </row>
    <row r="71" spans="1:14" x14ac:dyDescent="0.25">
      <c r="A71" s="30" t="s">
        <v>22</v>
      </c>
      <c r="B71" s="33">
        <v>123</v>
      </c>
      <c r="C71" s="33"/>
      <c r="D71" s="33">
        <v>2</v>
      </c>
      <c r="E71" s="33">
        <v>34</v>
      </c>
      <c r="F71" s="33">
        <v>83</v>
      </c>
      <c r="G71" s="33">
        <v>4</v>
      </c>
      <c r="H71" s="33"/>
      <c r="I71" s="51">
        <v>0</v>
      </c>
      <c r="J71" s="51">
        <v>1.6260162601626018</v>
      </c>
      <c r="K71" s="51">
        <v>27.64227642276423</v>
      </c>
      <c r="L71" s="51">
        <v>67.479674796747972</v>
      </c>
      <c r="M71" s="51">
        <v>3.2520325203252036</v>
      </c>
      <c r="N71" s="51">
        <v>0</v>
      </c>
    </row>
    <row r="72" spans="1:14" x14ac:dyDescent="0.25">
      <c r="A72" s="3" t="s">
        <v>48</v>
      </c>
      <c r="B72" s="32">
        <v>79</v>
      </c>
      <c r="C72" s="32"/>
      <c r="D72" s="32">
        <v>2</v>
      </c>
      <c r="E72" s="32">
        <v>4</v>
      </c>
      <c r="F72" s="32">
        <v>37</v>
      </c>
      <c r="G72" s="32">
        <v>36</v>
      </c>
      <c r="H72" s="32"/>
      <c r="I72" s="48">
        <v>0</v>
      </c>
      <c r="J72" s="48">
        <v>2.5316455696202533</v>
      </c>
      <c r="K72" s="48">
        <v>5.0632911392405067</v>
      </c>
      <c r="L72" s="48">
        <v>46.835443037974684</v>
      </c>
      <c r="M72" s="48">
        <v>45.569620253164558</v>
      </c>
      <c r="N72" s="48">
        <v>0</v>
      </c>
    </row>
    <row r="73" spans="1:14" x14ac:dyDescent="0.25">
      <c r="A73" s="30" t="s">
        <v>207</v>
      </c>
      <c r="B73" s="33">
        <v>6</v>
      </c>
      <c r="C73" s="33"/>
      <c r="D73" s="33"/>
      <c r="E73" s="33">
        <v>1</v>
      </c>
      <c r="F73" s="33">
        <v>3</v>
      </c>
      <c r="G73" s="33">
        <v>2</v>
      </c>
      <c r="H73" s="33"/>
      <c r="I73" s="51">
        <v>0</v>
      </c>
      <c r="J73" s="51">
        <v>0</v>
      </c>
      <c r="K73" s="51">
        <v>16.666666666666664</v>
      </c>
      <c r="L73" s="51">
        <v>50</v>
      </c>
      <c r="M73" s="51">
        <v>33.333333333333329</v>
      </c>
      <c r="N73" s="51">
        <v>0</v>
      </c>
    </row>
    <row r="74" spans="1:14" x14ac:dyDescent="0.25">
      <c r="A74" s="3" t="s">
        <v>49</v>
      </c>
      <c r="B74" s="32">
        <v>213</v>
      </c>
      <c r="C74" s="32"/>
      <c r="D74" s="32">
        <v>13</v>
      </c>
      <c r="E74" s="32">
        <v>56</v>
      </c>
      <c r="F74" s="32">
        <v>97</v>
      </c>
      <c r="G74" s="32">
        <v>47</v>
      </c>
      <c r="H74" s="32"/>
      <c r="I74" s="48">
        <v>0</v>
      </c>
      <c r="J74" s="48">
        <v>6.103286384976526</v>
      </c>
      <c r="K74" s="48">
        <v>26.291079812206576</v>
      </c>
      <c r="L74" s="48">
        <v>45.539906103286384</v>
      </c>
      <c r="M74" s="48">
        <v>22.065727699530516</v>
      </c>
      <c r="N74" s="48">
        <v>0</v>
      </c>
    </row>
    <row r="75" spans="1:14" x14ac:dyDescent="0.25">
      <c r="A75" s="30" t="s">
        <v>208</v>
      </c>
      <c r="B75" s="33">
        <v>53</v>
      </c>
      <c r="C75" s="33"/>
      <c r="D75" s="33"/>
      <c r="E75" s="33">
        <v>10</v>
      </c>
      <c r="F75" s="33">
        <v>42</v>
      </c>
      <c r="G75" s="33"/>
      <c r="H75" s="33">
        <v>1</v>
      </c>
      <c r="I75" s="51">
        <v>0</v>
      </c>
      <c r="J75" s="51">
        <v>0</v>
      </c>
      <c r="K75" s="51">
        <v>18.867924528301888</v>
      </c>
      <c r="L75" s="51">
        <v>79.245283018867923</v>
      </c>
      <c r="M75" s="51">
        <v>0</v>
      </c>
      <c r="N75" s="51">
        <v>1.8867924528301887</v>
      </c>
    </row>
    <row r="76" spans="1:14" x14ac:dyDescent="0.25">
      <c r="A76" s="29" t="s">
        <v>244</v>
      </c>
      <c r="B76" s="31">
        <v>951</v>
      </c>
      <c r="C76" s="31">
        <v>6</v>
      </c>
      <c r="D76" s="31">
        <v>28</v>
      </c>
      <c r="E76" s="31">
        <v>305</v>
      </c>
      <c r="F76" s="31">
        <v>510</v>
      </c>
      <c r="G76" s="31">
        <v>102</v>
      </c>
      <c r="H76" s="31"/>
      <c r="I76" s="46">
        <v>0.63091482649842268</v>
      </c>
      <c r="J76" s="46">
        <v>2.9442691903259726</v>
      </c>
      <c r="K76" s="46">
        <v>32.071503680336491</v>
      </c>
      <c r="L76" s="46">
        <v>53.627760252365931</v>
      </c>
      <c r="M76" s="46">
        <v>10.725552050473187</v>
      </c>
      <c r="N76" s="46">
        <v>0</v>
      </c>
    </row>
    <row r="77" spans="1:14" x14ac:dyDescent="0.25">
      <c r="A77" s="3" t="s">
        <v>52</v>
      </c>
      <c r="B77" s="32">
        <v>5</v>
      </c>
      <c r="C77" s="32"/>
      <c r="D77" s="32"/>
      <c r="E77" s="32"/>
      <c r="F77" s="32">
        <v>5</v>
      </c>
      <c r="G77" s="32"/>
      <c r="H77" s="32"/>
      <c r="I77" s="48">
        <v>0</v>
      </c>
      <c r="J77" s="48">
        <v>0</v>
      </c>
      <c r="K77" s="48">
        <v>0</v>
      </c>
      <c r="L77" s="48">
        <v>100</v>
      </c>
      <c r="M77" s="48">
        <v>0</v>
      </c>
      <c r="N77" s="48">
        <v>0</v>
      </c>
    </row>
    <row r="78" spans="1:14" x14ac:dyDescent="0.25">
      <c r="A78" s="30" t="s">
        <v>50</v>
      </c>
      <c r="B78" s="33">
        <v>11</v>
      </c>
      <c r="C78" s="33"/>
      <c r="D78" s="33"/>
      <c r="E78" s="33">
        <v>3</v>
      </c>
      <c r="F78" s="33">
        <v>6</v>
      </c>
      <c r="G78" s="33">
        <v>2</v>
      </c>
      <c r="H78" s="33"/>
      <c r="I78" s="51">
        <v>0</v>
      </c>
      <c r="J78" s="51">
        <v>0</v>
      </c>
      <c r="K78" s="51">
        <v>27.27272727272727</v>
      </c>
      <c r="L78" s="51">
        <v>54.54545454545454</v>
      </c>
      <c r="M78" s="51">
        <v>18.181818181818183</v>
      </c>
      <c r="N78" s="51">
        <v>0</v>
      </c>
    </row>
    <row r="79" spans="1:14" x14ac:dyDescent="0.25">
      <c r="A79" s="3" t="s">
        <v>209</v>
      </c>
      <c r="B79" s="32">
        <v>100</v>
      </c>
      <c r="C79" s="32">
        <v>6</v>
      </c>
      <c r="D79" s="32">
        <v>2</v>
      </c>
      <c r="E79" s="32">
        <v>29</v>
      </c>
      <c r="F79" s="32">
        <v>62</v>
      </c>
      <c r="G79" s="32">
        <v>1</v>
      </c>
      <c r="H79" s="32"/>
      <c r="I79" s="48">
        <v>6</v>
      </c>
      <c r="J79" s="48">
        <v>2</v>
      </c>
      <c r="K79" s="48">
        <v>28.999999999999996</v>
      </c>
      <c r="L79" s="48">
        <v>62</v>
      </c>
      <c r="M79" s="48">
        <v>1</v>
      </c>
      <c r="N79" s="48">
        <v>0</v>
      </c>
    </row>
    <row r="80" spans="1:14" x14ac:dyDescent="0.25">
      <c r="A80" s="30" t="s">
        <v>56</v>
      </c>
      <c r="B80" s="33">
        <v>9</v>
      </c>
      <c r="C80" s="33"/>
      <c r="D80" s="33"/>
      <c r="E80" s="33"/>
      <c r="F80" s="33"/>
      <c r="G80" s="33">
        <v>9</v>
      </c>
      <c r="H80" s="33"/>
      <c r="I80" s="51">
        <v>0</v>
      </c>
      <c r="J80" s="51">
        <v>0</v>
      </c>
      <c r="K80" s="51">
        <v>0</v>
      </c>
      <c r="L80" s="51">
        <v>0</v>
      </c>
      <c r="M80" s="51">
        <v>100</v>
      </c>
      <c r="N80" s="51">
        <v>0</v>
      </c>
    </row>
    <row r="81" spans="1:14" x14ac:dyDescent="0.25">
      <c r="A81" s="3" t="s">
        <v>57</v>
      </c>
      <c r="B81" s="32">
        <v>205</v>
      </c>
      <c r="C81" s="32"/>
      <c r="D81" s="32">
        <v>6</v>
      </c>
      <c r="E81" s="32">
        <v>54</v>
      </c>
      <c r="F81" s="32">
        <v>144</v>
      </c>
      <c r="G81" s="32">
        <v>1</v>
      </c>
      <c r="H81" s="32"/>
      <c r="I81" s="48">
        <v>0</v>
      </c>
      <c r="J81" s="48">
        <v>2.9268292682926833</v>
      </c>
      <c r="K81" s="48">
        <v>26.341463414634148</v>
      </c>
      <c r="L81" s="48">
        <v>70.243902439024382</v>
      </c>
      <c r="M81" s="48">
        <v>0.48780487804878048</v>
      </c>
      <c r="N81" s="48">
        <v>0</v>
      </c>
    </row>
    <row r="82" spans="1:14" x14ac:dyDescent="0.25">
      <c r="A82" s="30" t="s">
        <v>58</v>
      </c>
      <c r="B82" s="33">
        <v>27</v>
      </c>
      <c r="C82" s="33"/>
      <c r="D82" s="33">
        <v>2</v>
      </c>
      <c r="E82" s="33">
        <v>15</v>
      </c>
      <c r="F82" s="33">
        <v>5</v>
      </c>
      <c r="G82" s="33">
        <v>5</v>
      </c>
      <c r="H82" s="33"/>
      <c r="I82" s="51">
        <v>0</v>
      </c>
      <c r="J82" s="51">
        <v>7.4074074074074066</v>
      </c>
      <c r="K82" s="51">
        <v>55.555555555555557</v>
      </c>
      <c r="L82" s="51">
        <v>18.518518518518519</v>
      </c>
      <c r="M82" s="51">
        <v>18.518518518518519</v>
      </c>
      <c r="N82" s="51">
        <v>0</v>
      </c>
    </row>
    <row r="83" spans="1:14" x14ac:dyDescent="0.25">
      <c r="A83" s="3" t="s">
        <v>59</v>
      </c>
      <c r="B83" s="32">
        <v>39</v>
      </c>
      <c r="C83" s="32"/>
      <c r="D83" s="32"/>
      <c r="E83" s="32">
        <v>28</v>
      </c>
      <c r="F83" s="32">
        <v>11</v>
      </c>
      <c r="G83" s="32"/>
      <c r="H83" s="32"/>
      <c r="I83" s="48">
        <v>0</v>
      </c>
      <c r="J83" s="48">
        <v>0</v>
      </c>
      <c r="K83" s="48">
        <v>71.794871794871796</v>
      </c>
      <c r="L83" s="48">
        <v>28.205128205128204</v>
      </c>
      <c r="M83" s="48">
        <v>0</v>
      </c>
      <c r="N83" s="48">
        <v>0</v>
      </c>
    </row>
    <row r="84" spans="1:14" x14ac:dyDescent="0.25">
      <c r="A84" s="30" t="s">
        <v>65</v>
      </c>
      <c r="B84" s="33">
        <v>236</v>
      </c>
      <c r="C84" s="33"/>
      <c r="D84" s="33">
        <v>10</v>
      </c>
      <c r="E84" s="33">
        <v>81</v>
      </c>
      <c r="F84" s="33">
        <v>101</v>
      </c>
      <c r="G84" s="33">
        <v>44</v>
      </c>
      <c r="H84" s="33"/>
      <c r="I84" s="51">
        <v>0</v>
      </c>
      <c r="J84" s="51">
        <v>4.2372881355932197</v>
      </c>
      <c r="K84" s="51">
        <v>34.322033898305079</v>
      </c>
      <c r="L84" s="51">
        <v>42.79661016949153</v>
      </c>
      <c r="M84" s="51">
        <v>18.64406779661017</v>
      </c>
      <c r="N84" s="51">
        <v>0</v>
      </c>
    </row>
    <row r="85" spans="1:14" x14ac:dyDescent="0.25">
      <c r="A85" s="3" t="s">
        <v>51</v>
      </c>
      <c r="B85" s="32">
        <v>23</v>
      </c>
      <c r="C85" s="32"/>
      <c r="D85" s="32">
        <v>2</v>
      </c>
      <c r="E85" s="32">
        <v>8</v>
      </c>
      <c r="F85" s="32">
        <v>9</v>
      </c>
      <c r="G85" s="32">
        <v>4</v>
      </c>
      <c r="H85" s="32"/>
      <c r="I85" s="48">
        <v>0</v>
      </c>
      <c r="J85" s="48">
        <v>8.695652173913043</v>
      </c>
      <c r="K85" s="48">
        <v>34.782608695652172</v>
      </c>
      <c r="L85" s="48">
        <v>39.130434782608695</v>
      </c>
      <c r="M85" s="48">
        <v>17.391304347826086</v>
      </c>
      <c r="N85" s="48">
        <v>0</v>
      </c>
    </row>
    <row r="86" spans="1:14" x14ac:dyDescent="0.25">
      <c r="A86" s="30" t="s">
        <v>41</v>
      </c>
      <c r="B86" s="33">
        <v>84</v>
      </c>
      <c r="C86" s="33"/>
      <c r="D86" s="33">
        <v>2</v>
      </c>
      <c r="E86" s="33">
        <v>32</v>
      </c>
      <c r="F86" s="33">
        <v>40</v>
      </c>
      <c r="G86" s="33">
        <v>10</v>
      </c>
      <c r="H86" s="33"/>
      <c r="I86" s="51">
        <v>0</v>
      </c>
      <c r="J86" s="51">
        <v>2.3809523809523809</v>
      </c>
      <c r="K86" s="51">
        <v>38.095238095238095</v>
      </c>
      <c r="L86" s="51">
        <v>47.619047619047613</v>
      </c>
      <c r="M86" s="51">
        <v>11.904761904761903</v>
      </c>
      <c r="N86" s="51">
        <v>0</v>
      </c>
    </row>
    <row r="87" spans="1:14" x14ac:dyDescent="0.25">
      <c r="A87" s="3" t="s">
        <v>53</v>
      </c>
      <c r="B87" s="32">
        <v>2</v>
      </c>
      <c r="C87" s="32"/>
      <c r="D87" s="32"/>
      <c r="E87" s="32"/>
      <c r="F87" s="32"/>
      <c r="G87" s="32">
        <v>2</v>
      </c>
      <c r="H87" s="32"/>
      <c r="I87" s="48">
        <v>0</v>
      </c>
      <c r="J87" s="48">
        <v>0</v>
      </c>
      <c r="K87" s="48">
        <v>0</v>
      </c>
      <c r="L87" s="48">
        <v>0</v>
      </c>
      <c r="M87" s="48">
        <v>100</v>
      </c>
      <c r="N87" s="48">
        <v>0</v>
      </c>
    </row>
    <row r="88" spans="1:14" x14ac:dyDescent="0.25">
      <c r="A88" s="30" t="s">
        <v>54</v>
      </c>
      <c r="B88" s="33">
        <v>139</v>
      </c>
      <c r="C88" s="33"/>
      <c r="D88" s="33">
        <v>4</v>
      </c>
      <c r="E88" s="33">
        <v>36</v>
      </c>
      <c r="F88" s="33">
        <v>92</v>
      </c>
      <c r="G88" s="33">
        <v>7</v>
      </c>
      <c r="H88" s="33"/>
      <c r="I88" s="51">
        <v>0</v>
      </c>
      <c r="J88" s="51">
        <v>2.877697841726619</v>
      </c>
      <c r="K88" s="51">
        <v>25.899280575539567</v>
      </c>
      <c r="L88" s="51">
        <v>66.187050359712231</v>
      </c>
      <c r="M88" s="51">
        <v>5.0359712230215825</v>
      </c>
      <c r="N88" s="51">
        <v>0</v>
      </c>
    </row>
    <row r="89" spans="1:14" x14ac:dyDescent="0.25">
      <c r="A89" s="3" t="s">
        <v>62</v>
      </c>
      <c r="B89" s="32">
        <v>27</v>
      </c>
      <c r="C89" s="32"/>
      <c r="D89" s="32"/>
      <c r="E89" s="32"/>
      <c r="F89" s="32">
        <v>12</v>
      </c>
      <c r="G89" s="32">
        <v>15</v>
      </c>
      <c r="H89" s="32"/>
      <c r="I89" s="48">
        <v>0</v>
      </c>
      <c r="J89" s="48">
        <v>0</v>
      </c>
      <c r="K89" s="48">
        <v>0</v>
      </c>
      <c r="L89" s="48">
        <v>44.444444444444443</v>
      </c>
      <c r="M89" s="48">
        <v>55.555555555555557</v>
      </c>
      <c r="N89" s="48">
        <v>0</v>
      </c>
    </row>
    <row r="90" spans="1:14" x14ac:dyDescent="0.25">
      <c r="A90" s="30" t="s">
        <v>60</v>
      </c>
      <c r="B90" s="33">
        <v>19</v>
      </c>
      <c r="C90" s="33"/>
      <c r="D90" s="33"/>
      <c r="E90" s="33">
        <v>12</v>
      </c>
      <c r="F90" s="33">
        <v>7</v>
      </c>
      <c r="G90" s="33"/>
      <c r="H90" s="33"/>
      <c r="I90" s="51">
        <v>0</v>
      </c>
      <c r="J90" s="51">
        <v>0</v>
      </c>
      <c r="K90" s="51">
        <v>63.157894736842103</v>
      </c>
      <c r="L90" s="51">
        <v>36.84210526315789</v>
      </c>
      <c r="M90" s="51">
        <v>0</v>
      </c>
      <c r="N90" s="51">
        <v>0</v>
      </c>
    </row>
    <row r="91" spans="1:14" x14ac:dyDescent="0.25">
      <c r="A91" s="3" t="s">
        <v>66</v>
      </c>
      <c r="B91" s="32">
        <v>8</v>
      </c>
      <c r="C91" s="32"/>
      <c r="D91" s="32"/>
      <c r="E91" s="32">
        <v>2</v>
      </c>
      <c r="F91" s="32">
        <v>4</v>
      </c>
      <c r="G91" s="32">
        <v>2</v>
      </c>
      <c r="H91" s="32"/>
      <c r="I91" s="48">
        <v>0</v>
      </c>
      <c r="J91" s="48">
        <v>0</v>
      </c>
      <c r="K91" s="48">
        <v>25</v>
      </c>
      <c r="L91" s="48">
        <v>50</v>
      </c>
      <c r="M91" s="48">
        <v>25</v>
      </c>
      <c r="N91" s="48">
        <v>0</v>
      </c>
    </row>
    <row r="92" spans="1:14" x14ac:dyDescent="0.25">
      <c r="A92" s="30" t="s">
        <v>61</v>
      </c>
      <c r="B92" s="33">
        <v>17</v>
      </c>
      <c r="C92" s="33"/>
      <c r="D92" s="33"/>
      <c r="E92" s="33">
        <v>5</v>
      </c>
      <c r="F92" s="33">
        <v>12</v>
      </c>
      <c r="G92" s="33"/>
      <c r="H92" s="33"/>
      <c r="I92" s="51">
        <v>0</v>
      </c>
      <c r="J92" s="51">
        <v>0</v>
      </c>
      <c r="K92" s="51">
        <v>29.411764705882355</v>
      </c>
      <c r="L92" s="51">
        <v>70.588235294117652</v>
      </c>
      <c r="M92" s="51">
        <v>0</v>
      </c>
      <c r="N92" s="51">
        <v>0</v>
      </c>
    </row>
    <row r="93" spans="1:14" x14ac:dyDescent="0.25">
      <c r="A93" s="29" t="s">
        <v>245</v>
      </c>
      <c r="B93" s="31">
        <v>216</v>
      </c>
      <c r="C93" s="31"/>
      <c r="D93" s="31">
        <v>13</v>
      </c>
      <c r="E93" s="31">
        <v>69</v>
      </c>
      <c r="F93" s="31">
        <v>50</v>
      </c>
      <c r="G93" s="31">
        <v>82</v>
      </c>
      <c r="H93" s="31">
        <v>2</v>
      </c>
      <c r="I93" s="46">
        <v>0</v>
      </c>
      <c r="J93" s="46">
        <v>6.0185185185185182</v>
      </c>
      <c r="K93" s="46">
        <v>31.944444444444443</v>
      </c>
      <c r="L93" s="46">
        <v>23.148148148148149</v>
      </c>
      <c r="M93" s="46">
        <v>37.962962962962962</v>
      </c>
      <c r="N93" s="46">
        <v>0.92592592592592582</v>
      </c>
    </row>
    <row r="94" spans="1:14" x14ac:dyDescent="0.25">
      <c r="A94" s="3" t="s">
        <v>70</v>
      </c>
      <c r="B94" s="32">
        <v>153</v>
      </c>
      <c r="C94" s="32"/>
      <c r="D94" s="32">
        <v>10</v>
      </c>
      <c r="E94" s="32">
        <v>48</v>
      </c>
      <c r="F94" s="32">
        <v>32</v>
      </c>
      <c r="G94" s="32">
        <v>61</v>
      </c>
      <c r="H94" s="32">
        <v>2</v>
      </c>
      <c r="I94" s="48">
        <v>0</v>
      </c>
      <c r="J94" s="48">
        <v>6.5359477124183014</v>
      </c>
      <c r="K94" s="48">
        <v>31.372549019607842</v>
      </c>
      <c r="L94" s="48">
        <v>20.915032679738562</v>
      </c>
      <c r="M94" s="48">
        <v>39.869281045751634</v>
      </c>
      <c r="N94" s="48">
        <v>1.3071895424836601</v>
      </c>
    </row>
    <row r="95" spans="1:14" x14ac:dyDescent="0.25">
      <c r="A95" s="30" t="s">
        <v>71</v>
      </c>
      <c r="B95" s="33">
        <v>13</v>
      </c>
      <c r="C95" s="33"/>
      <c r="D95" s="33"/>
      <c r="E95" s="33">
        <v>6</v>
      </c>
      <c r="F95" s="33"/>
      <c r="G95" s="33">
        <v>7</v>
      </c>
      <c r="H95" s="33"/>
      <c r="I95" s="51">
        <v>0</v>
      </c>
      <c r="J95" s="51">
        <v>0</v>
      </c>
      <c r="K95" s="51">
        <v>46.153846153846153</v>
      </c>
      <c r="L95" s="51">
        <v>0</v>
      </c>
      <c r="M95" s="51">
        <v>53.846153846153847</v>
      </c>
      <c r="N95" s="51">
        <v>0</v>
      </c>
    </row>
    <row r="96" spans="1:14" x14ac:dyDescent="0.25">
      <c r="A96" s="3" t="s">
        <v>73</v>
      </c>
      <c r="B96" s="32">
        <v>12</v>
      </c>
      <c r="C96" s="32"/>
      <c r="D96" s="32"/>
      <c r="E96" s="32"/>
      <c r="F96" s="32">
        <v>7</v>
      </c>
      <c r="G96" s="32">
        <v>5</v>
      </c>
      <c r="H96" s="32"/>
      <c r="I96" s="48">
        <v>0</v>
      </c>
      <c r="J96" s="48">
        <v>0</v>
      </c>
      <c r="K96" s="48">
        <v>0</v>
      </c>
      <c r="L96" s="48">
        <v>58.333333333333336</v>
      </c>
      <c r="M96" s="48">
        <v>41.666666666666671</v>
      </c>
      <c r="N96" s="48">
        <v>0</v>
      </c>
    </row>
    <row r="97" spans="1:14" x14ac:dyDescent="0.25">
      <c r="A97" s="30" t="s">
        <v>72</v>
      </c>
      <c r="B97" s="33">
        <v>28</v>
      </c>
      <c r="C97" s="33"/>
      <c r="D97" s="33">
        <v>3</v>
      </c>
      <c r="E97" s="33">
        <v>15</v>
      </c>
      <c r="F97" s="33">
        <v>8</v>
      </c>
      <c r="G97" s="33">
        <v>2</v>
      </c>
      <c r="H97" s="33"/>
      <c r="I97" s="51">
        <v>0</v>
      </c>
      <c r="J97" s="51">
        <v>10.714285714285714</v>
      </c>
      <c r="K97" s="51">
        <v>53.571428571428569</v>
      </c>
      <c r="L97" s="51">
        <v>28.571428571428569</v>
      </c>
      <c r="M97" s="51">
        <v>7.1428571428571423</v>
      </c>
      <c r="N97" s="51">
        <v>0</v>
      </c>
    </row>
    <row r="98" spans="1:14" x14ac:dyDescent="0.25">
      <c r="A98" s="3" t="s">
        <v>75</v>
      </c>
      <c r="B98" s="32">
        <v>4</v>
      </c>
      <c r="C98" s="32"/>
      <c r="D98" s="32"/>
      <c r="E98" s="32"/>
      <c r="F98" s="32">
        <v>1</v>
      </c>
      <c r="G98" s="32">
        <v>3</v>
      </c>
      <c r="H98" s="32"/>
      <c r="I98" s="48">
        <v>0</v>
      </c>
      <c r="J98" s="48">
        <v>0</v>
      </c>
      <c r="K98" s="48">
        <v>0</v>
      </c>
      <c r="L98" s="48">
        <v>25</v>
      </c>
      <c r="M98" s="48">
        <v>75</v>
      </c>
      <c r="N98" s="48">
        <v>0</v>
      </c>
    </row>
    <row r="99" spans="1:14" x14ac:dyDescent="0.25">
      <c r="A99" s="30" t="s">
        <v>76</v>
      </c>
      <c r="B99" s="33">
        <v>6</v>
      </c>
      <c r="C99" s="33"/>
      <c r="D99" s="33"/>
      <c r="E99" s="33"/>
      <c r="F99" s="33">
        <v>2</v>
      </c>
      <c r="G99" s="33">
        <v>4</v>
      </c>
      <c r="H99" s="33"/>
      <c r="I99" s="51">
        <v>0</v>
      </c>
      <c r="J99" s="51">
        <v>0</v>
      </c>
      <c r="K99" s="51">
        <v>0</v>
      </c>
      <c r="L99" s="51">
        <v>33.333333333333329</v>
      </c>
      <c r="M99" s="51">
        <v>66.666666666666657</v>
      </c>
      <c r="N99" s="51">
        <v>0</v>
      </c>
    </row>
    <row r="100" spans="1:14" x14ac:dyDescent="0.25">
      <c r="A100" s="29" t="s">
        <v>246</v>
      </c>
      <c r="B100" s="31">
        <v>686</v>
      </c>
      <c r="C100" s="31"/>
      <c r="D100" s="31">
        <v>19</v>
      </c>
      <c r="E100" s="31">
        <v>221</v>
      </c>
      <c r="F100" s="31">
        <v>333</v>
      </c>
      <c r="G100" s="31">
        <v>104</v>
      </c>
      <c r="H100" s="31">
        <v>9</v>
      </c>
      <c r="I100" s="46">
        <v>0</v>
      </c>
      <c r="J100" s="46">
        <v>2.7696793002915454</v>
      </c>
      <c r="K100" s="46">
        <v>32.215743440233233</v>
      </c>
      <c r="L100" s="46">
        <v>48.542274052478135</v>
      </c>
      <c r="M100" s="46">
        <v>15.160349854227405</v>
      </c>
      <c r="N100" s="46">
        <v>1.3119533527696794</v>
      </c>
    </row>
    <row r="101" spans="1:14" x14ac:dyDescent="0.25">
      <c r="A101" s="3" t="s">
        <v>85</v>
      </c>
      <c r="B101" s="32">
        <v>12</v>
      </c>
      <c r="C101" s="32"/>
      <c r="D101" s="32"/>
      <c r="E101" s="32"/>
      <c r="F101" s="32">
        <v>4</v>
      </c>
      <c r="G101" s="32"/>
      <c r="H101" s="32">
        <v>8</v>
      </c>
      <c r="I101" s="48">
        <v>0</v>
      </c>
      <c r="J101" s="48">
        <v>0</v>
      </c>
      <c r="K101" s="48">
        <v>0</v>
      </c>
      <c r="L101" s="48">
        <v>33.333333333333329</v>
      </c>
      <c r="M101" s="48">
        <v>0</v>
      </c>
      <c r="N101" s="48">
        <v>66.666666666666657</v>
      </c>
    </row>
    <row r="102" spans="1:14" x14ac:dyDescent="0.25">
      <c r="A102" s="30" t="s">
        <v>82</v>
      </c>
      <c r="B102" s="33">
        <v>143</v>
      </c>
      <c r="C102" s="33"/>
      <c r="D102" s="33">
        <v>9</v>
      </c>
      <c r="E102" s="33">
        <v>44</v>
      </c>
      <c r="F102" s="33">
        <v>74</v>
      </c>
      <c r="G102" s="33">
        <v>16</v>
      </c>
      <c r="H102" s="33"/>
      <c r="I102" s="51">
        <v>0</v>
      </c>
      <c r="J102" s="51">
        <v>6.2937062937062942</v>
      </c>
      <c r="K102" s="51">
        <v>30.76923076923077</v>
      </c>
      <c r="L102" s="51">
        <v>51.748251748251747</v>
      </c>
      <c r="M102" s="51">
        <v>11.188811188811188</v>
      </c>
      <c r="N102" s="51">
        <v>0</v>
      </c>
    </row>
    <row r="103" spans="1:14" x14ac:dyDescent="0.25">
      <c r="A103" s="3" t="s">
        <v>77</v>
      </c>
      <c r="B103" s="32">
        <v>132</v>
      </c>
      <c r="C103" s="32"/>
      <c r="D103" s="32">
        <v>1</v>
      </c>
      <c r="E103" s="32">
        <v>53</v>
      </c>
      <c r="F103" s="32">
        <v>55</v>
      </c>
      <c r="G103" s="32">
        <v>22</v>
      </c>
      <c r="H103" s="32">
        <v>1</v>
      </c>
      <c r="I103" s="48">
        <v>0</v>
      </c>
      <c r="J103" s="48">
        <v>0.75757575757575757</v>
      </c>
      <c r="K103" s="48">
        <v>40.151515151515149</v>
      </c>
      <c r="L103" s="48">
        <v>41.666666666666671</v>
      </c>
      <c r="M103" s="48">
        <v>16.666666666666664</v>
      </c>
      <c r="N103" s="48">
        <v>0.75757575757575757</v>
      </c>
    </row>
    <row r="104" spans="1:14" x14ac:dyDescent="0.25">
      <c r="A104" s="30" t="s">
        <v>83</v>
      </c>
      <c r="B104" s="33">
        <v>25</v>
      </c>
      <c r="C104" s="33"/>
      <c r="D104" s="33"/>
      <c r="E104" s="33">
        <v>1</v>
      </c>
      <c r="F104" s="33">
        <v>11</v>
      </c>
      <c r="G104" s="33">
        <v>13</v>
      </c>
      <c r="H104" s="33"/>
      <c r="I104" s="51">
        <v>0</v>
      </c>
      <c r="J104" s="51">
        <v>0</v>
      </c>
      <c r="K104" s="51">
        <v>4</v>
      </c>
      <c r="L104" s="51">
        <v>44</v>
      </c>
      <c r="M104" s="51">
        <v>52</v>
      </c>
      <c r="N104" s="51">
        <v>0</v>
      </c>
    </row>
    <row r="105" spans="1:14" x14ac:dyDescent="0.25">
      <c r="A105" s="3" t="s">
        <v>86</v>
      </c>
      <c r="B105" s="32">
        <v>8</v>
      </c>
      <c r="C105" s="32"/>
      <c r="D105" s="32">
        <v>2</v>
      </c>
      <c r="E105" s="32">
        <v>4</v>
      </c>
      <c r="F105" s="32">
        <v>2</v>
      </c>
      <c r="G105" s="32"/>
      <c r="H105" s="32"/>
      <c r="I105" s="48">
        <v>0</v>
      </c>
      <c r="J105" s="48">
        <v>25</v>
      </c>
      <c r="K105" s="48">
        <v>50</v>
      </c>
      <c r="L105" s="48">
        <v>25</v>
      </c>
      <c r="M105" s="48">
        <v>0</v>
      </c>
      <c r="N105" s="48">
        <v>0</v>
      </c>
    </row>
    <row r="106" spans="1:14" x14ac:dyDescent="0.25">
      <c r="A106" s="30" t="s">
        <v>78</v>
      </c>
      <c r="B106" s="33">
        <v>2</v>
      </c>
      <c r="C106" s="33"/>
      <c r="D106" s="33"/>
      <c r="E106" s="33">
        <v>2</v>
      </c>
      <c r="F106" s="33"/>
      <c r="G106" s="33"/>
      <c r="H106" s="33"/>
      <c r="I106" s="51">
        <v>0</v>
      </c>
      <c r="J106" s="51">
        <v>0</v>
      </c>
      <c r="K106" s="51">
        <v>100</v>
      </c>
      <c r="L106" s="51">
        <v>0</v>
      </c>
      <c r="M106" s="51">
        <v>0</v>
      </c>
      <c r="N106" s="51">
        <v>0</v>
      </c>
    </row>
    <row r="107" spans="1:14" x14ac:dyDescent="0.25">
      <c r="A107" s="3" t="s">
        <v>87</v>
      </c>
      <c r="B107" s="32">
        <v>4</v>
      </c>
      <c r="C107" s="32"/>
      <c r="D107" s="32"/>
      <c r="E107" s="32"/>
      <c r="F107" s="32"/>
      <c r="G107" s="32">
        <v>4</v>
      </c>
      <c r="H107" s="32"/>
      <c r="I107" s="48">
        <v>0</v>
      </c>
      <c r="J107" s="48">
        <v>0</v>
      </c>
      <c r="K107" s="48">
        <v>0</v>
      </c>
      <c r="L107" s="48">
        <v>0</v>
      </c>
      <c r="M107" s="48">
        <v>100</v>
      </c>
      <c r="N107" s="48">
        <v>0</v>
      </c>
    </row>
    <row r="108" spans="1:14" x14ac:dyDescent="0.25">
      <c r="A108" s="30" t="s">
        <v>210</v>
      </c>
      <c r="B108" s="33">
        <v>6</v>
      </c>
      <c r="C108" s="33"/>
      <c r="D108" s="33">
        <v>1</v>
      </c>
      <c r="E108" s="33">
        <v>4</v>
      </c>
      <c r="F108" s="33">
        <v>1</v>
      </c>
      <c r="G108" s="33"/>
      <c r="H108" s="33"/>
      <c r="I108" s="51">
        <v>0</v>
      </c>
      <c r="J108" s="51">
        <v>16.666666666666664</v>
      </c>
      <c r="K108" s="51">
        <v>66.666666666666657</v>
      </c>
      <c r="L108" s="51">
        <v>16.666666666666664</v>
      </c>
      <c r="M108" s="51">
        <v>0</v>
      </c>
      <c r="N108" s="51">
        <v>0</v>
      </c>
    </row>
    <row r="109" spans="1:14" x14ac:dyDescent="0.25">
      <c r="A109" s="3" t="s">
        <v>89</v>
      </c>
      <c r="B109" s="32">
        <v>39</v>
      </c>
      <c r="C109" s="32"/>
      <c r="D109" s="32"/>
      <c r="E109" s="32">
        <v>6</v>
      </c>
      <c r="F109" s="32">
        <v>32</v>
      </c>
      <c r="G109" s="32">
        <v>1</v>
      </c>
      <c r="H109" s="32"/>
      <c r="I109" s="48">
        <v>0</v>
      </c>
      <c r="J109" s="48">
        <v>0</v>
      </c>
      <c r="K109" s="48">
        <v>15.384615384615385</v>
      </c>
      <c r="L109" s="48">
        <v>82.051282051282044</v>
      </c>
      <c r="M109" s="48">
        <v>2.5641025641025639</v>
      </c>
      <c r="N109" s="48">
        <v>0</v>
      </c>
    </row>
    <row r="110" spans="1:14" x14ac:dyDescent="0.25">
      <c r="A110" s="30" t="s">
        <v>79</v>
      </c>
      <c r="B110" s="33">
        <v>98</v>
      </c>
      <c r="C110" s="33"/>
      <c r="D110" s="33"/>
      <c r="E110" s="33">
        <v>12</v>
      </c>
      <c r="F110" s="33">
        <v>68</v>
      </c>
      <c r="G110" s="33">
        <v>18</v>
      </c>
      <c r="H110" s="33"/>
      <c r="I110" s="51">
        <v>0</v>
      </c>
      <c r="J110" s="51">
        <v>0</v>
      </c>
      <c r="K110" s="51">
        <v>12.244897959183673</v>
      </c>
      <c r="L110" s="51">
        <v>69.387755102040813</v>
      </c>
      <c r="M110" s="51">
        <v>18.367346938775512</v>
      </c>
      <c r="N110" s="51">
        <v>0</v>
      </c>
    </row>
    <row r="111" spans="1:14" x14ac:dyDescent="0.25">
      <c r="A111" s="3" t="s">
        <v>90</v>
      </c>
      <c r="B111" s="32">
        <v>98</v>
      </c>
      <c r="C111" s="32"/>
      <c r="D111" s="32"/>
      <c r="E111" s="32">
        <v>17</v>
      </c>
      <c r="F111" s="32">
        <v>57</v>
      </c>
      <c r="G111" s="32">
        <v>24</v>
      </c>
      <c r="H111" s="32"/>
      <c r="I111" s="48">
        <v>0</v>
      </c>
      <c r="J111" s="48">
        <v>0</v>
      </c>
      <c r="K111" s="48">
        <v>17.346938775510203</v>
      </c>
      <c r="L111" s="48">
        <v>58.163265306122447</v>
      </c>
      <c r="M111" s="48">
        <v>24.489795918367346</v>
      </c>
      <c r="N111" s="48">
        <v>0</v>
      </c>
    </row>
    <row r="112" spans="1:14" x14ac:dyDescent="0.25">
      <c r="A112" s="30" t="s">
        <v>80</v>
      </c>
      <c r="B112" s="33">
        <v>20</v>
      </c>
      <c r="C112" s="33"/>
      <c r="D112" s="33"/>
      <c r="E112" s="33">
        <v>16</v>
      </c>
      <c r="F112" s="33">
        <v>4</v>
      </c>
      <c r="G112" s="33"/>
      <c r="H112" s="33"/>
      <c r="I112" s="51">
        <v>0</v>
      </c>
      <c r="J112" s="51">
        <v>0</v>
      </c>
      <c r="K112" s="51">
        <v>80</v>
      </c>
      <c r="L112" s="51">
        <v>20</v>
      </c>
      <c r="M112" s="51">
        <v>0</v>
      </c>
      <c r="N112" s="51">
        <v>0</v>
      </c>
    </row>
    <row r="113" spans="1:14" x14ac:dyDescent="0.25">
      <c r="A113" s="3" t="s">
        <v>88</v>
      </c>
      <c r="B113" s="32">
        <v>15</v>
      </c>
      <c r="C113" s="32"/>
      <c r="D113" s="32"/>
      <c r="E113" s="32">
        <v>5</v>
      </c>
      <c r="F113" s="32">
        <v>9</v>
      </c>
      <c r="G113" s="32">
        <v>1</v>
      </c>
      <c r="H113" s="32"/>
      <c r="I113" s="48">
        <v>0</v>
      </c>
      <c r="J113" s="48">
        <v>0</v>
      </c>
      <c r="K113" s="48">
        <v>33.333333333333329</v>
      </c>
      <c r="L113" s="48">
        <v>60</v>
      </c>
      <c r="M113" s="48">
        <v>6.666666666666667</v>
      </c>
      <c r="N113" s="48">
        <v>0</v>
      </c>
    </row>
    <row r="114" spans="1:14" x14ac:dyDescent="0.25">
      <c r="A114" s="30" t="s">
        <v>91</v>
      </c>
      <c r="B114" s="33">
        <v>6</v>
      </c>
      <c r="C114" s="33"/>
      <c r="D114" s="33">
        <v>6</v>
      </c>
      <c r="E114" s="33"/>
      <c r="F114" s="33"/>
      <c r="G114" s="33"/>
      <c r="H114" s="33"/>
      <c r="I114" s="51">
        <v>0</v>
      </c>
      <c r="J114" s="51">
        <v>100</v>
      </c>
      <c r="K114" s="51">
        <v>0</v>
      </c>
      <c r="L114" s="51">
        <v>0</v>
      </c>
      <c r="M114" s="51">
        <v>0</v>
      </c>
      <c r="N114" s="51">
        <v>0</v>
      </c>
    </row>
    <row r="115" spans="1:14" x14ac:dyDescent="0.25">
      <c r="A115" s="3" t="s">
        <v>84</v>
      </c>
      <c r="B115" s="32">
        <v>58</v>
      </c>
      <c r="C115" s="32"/>
      <c r="D115" s="32"/>
      <c r="E115" s="32">
        <v>43</v>
      </c>
      <c r="F115" s="32">
        <v>12</v>
      </c>
      <c r="G115" s="32">
        <v>3</v>
      </c>
      <c r="H115" s="32"/>
      <c r="I115" s="48">
        <v>0</v>
      </c>
      <c r="J115" s="48">
        <v>0</v>
      </c>
      <c r="K115" s="48">
        <v>74.137931034482762</v>
      </c>
      <c r="L115" s="48">
        <v>20.689655172413794</v>
      </c>
      <c r="M115" s="48">
        <v>5.1724137931034484</v>
      </c>
      <c r="N115" s="48">
        <v>0</v>
      </c>
    </row>
    <row r="116" spans="1:14" x14ac:dyDescent="0.25">
      <c r="A116" s="30" t="s">
        <v>81</v>
      </c>
      <c r="B116" s="33">
        <v>20</v>
      </c>
      <c r="C116" s="33"/>
      <c r="D116" s="33"/>
      <c r="E116" s="33">
        <v>14</v>
      </c>
      <c r="F116" s="33">
        <v>4</v>
      </c>
      <c r="G116" s="33">
        <v>2</v>
      </c>
      <c r="H116" s="33"/>
      <c r="I116" s="51">
        <v>0</v>
      </c>
      <c r="J116" s="51">
        <v>0</v>
      </c>
      <c r="K116" s="51">
        <v>70</v>
      </c>
      <c r="L116" s="51">
        <v>20</v>
      </c>
      <c r="M116" s="51">
        <v>10</v>
      </c>
      <c r="N116" s="51">
        <v>0</v>
      </c>
    </row>
  </sheetData>
  <mergeCells count="5">
    <mergeCell ref="I2:N2"/>
    <mergeCell ref="C1:H1"/>
    <mergeCell ref="I1:N1"/>
    <mergeCell ref="B2:B3"/>
    <mergeCell ref="C2:H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58"/>
  <sheetViews>
    <sheetView showGridLines="0" zoomScale="80" zoomScaleNormal="80" workbookViewId="0">
      <selection sqref="A1:A1048576"/>
    </sheetView>
  </sheetViews>
  <sheetFormatPr baseColWidth="10" defaultRowHeight="15" x14ac:dyDescent="0.25"/>
  <cols>
    <col min="1" max="1" width="37" bestFit="1" customWidth="1"/>
    <col min="2" max="2" width="8.42578125" style="34" customWidth="1"/>
    <col min="3" max="3" width="13.140625" style="34" customWidth="1"/>
    <col min="4" max="4" width="13.7109375" style="34" customWidth="1"/>
    <col min="5" max="5" width="2.42578125" style="34" customWidth="1"/>
    <col min="6" max="6" width="14.28515625" style="34" customWidth="1"/>
    <col min="7" max="7" width="13.7109375" style="34" customWidth="1"/>
  </cols>
  <sheetData>
    <row r="1" spans="1:7" ht="42.75" customHeight="1" x14ac:dyDescent="0.25">
      <c r="B1" s="56" t="s">
        <v>99</v>
      </c>
      <c r="C1" s="28" t="s">
        <v>228</v>
      </c>
      <c r="D1" s="28" t="s">
        <v>230</v>
      </c>
      <c r="F1" s="28" t="s">
        <v>229</v>
      </c>
      <c r="G1" s="28" t="s">
        <v>231</v>
      </c>
    </row>
    <row r="2" spans="1:7" x14ac:dyDescent="0.25">
      <c r="A2" s="29" t="s">
        <v>242</v>
      </c>
      <c r="B2" s="36">
        <v>913</v>
      </c>
      <c r="C2" s="36">
        <v>845</v>
      </c>
      <c r="D2" s="36">
        <v>68</v>
      </c>
      <c r="F2" s="37">
        <v>92.552026286966054</v>
      </c>
      <c r="G2" s="37">
        <v>7.4479737130339538</v>
      </c>
    </row>
    <row r="3" spans="1:7" x14ac:dyDescent="0.25">
      <c r="A3" s="29" t="s">
        <v>243</v>
      </c>
      <c r="B3" s="36">
        <v>724</v>
      </c>
      <c r="C3" s="36">
        <v>663</v>
      </c>
      <c r="D3" s="36">
        <v>61</v>
      </c>
      <c r="F3" s="37">
        <v>91.574585635359114</v>
      </c>
      <c r="G3" s="37">
        <v>8.4254143646408846</v>
      </c>
    </row>
    <row r="4" spans="1:7" x14ac:dyDescent="0.25">
      <c r="A4" s="3" t="s">
        <v>184</v>
      </c>
      <c r="B4" s="32">
        <v>2</v>
      </c>
      <c r="C4" s="32">
        <v>2</v>
      </c>
      <c r="D4" s="32"/>
      <c r="F4" s="48">
        <v>100</v>
      </c>
      <c r="G4" s="48">
        <v>0</v>
      </c>
    </row>
    <row r="5" spans="1:7" x14ac:dyDescent="0.25">
      <c r="A5" s="30" t="s">
        <v>1</v>
      </c>
      <c r="B5" s="33">
        <v>7</v>
      </c>
      <c r="C5" s="33">
        <v>7</v>
      </c>
      <c r="D5" s="33"/>
      <c r="F5" s="51">
        <v>100</v>
      </c>
      <c r="G5" s="51">
        <v>0</v>
      </c>
    </row>
    <row r="6" spans="1:7" x14ac:dyDescent="0.25">
      <c r="A6" s="3" t="s">
        <v>185</v>
      </c>
      <c r="B6" s="32">
        <v>1</v>
      </c>
      <c r="C6" s="32">
        <v>1</v>
      </c>
      <c r="D6" s="32"/>
      <c r="F6" s="48">
        <v>100</v>
      </c>
      <c r="G6" s="48">
        <v>0</v>
      </c>
    </row>
    <row r="7" spans="1:7" x14ac:dyDescent="0.25">
      <c r="A7" s="30" t="s">
        <v>2</v>
      </c>
      <c r="B7" s="33">
        <v>30</v>
      </c>
      <c r="C7" s="33">
        <v>30</v>
      </c>
      <c r="D7" s="33"/>
      <c r="F7" s="51">
        <v>100</v>
      </c>
      <c r="G7" s="51">
        <v>0</v>
      </c>
    </row>
    <row r="8" spans="1:7" x14ac:dyDescent="0.25">
      <c r="A8" s="3" t="s">
        <v>186</v>
      </c>
      <c r="B8" s="32">
        <v>5</v>
      </c>
      <c r="C8" s="32">
        <v>5</v>
      </c>
      <c r="D8" s="32"/>
      <c r="F8" s="48">
        <v>100</v>
      </c>
      <c r="G8" s="48">
        <v>0</v>
      </c>
    </row>
    <row r="9" spans="1:7" x14ac:dyDescent="0.25">
      <c r="A9" s="30" t="s">
        <v>0</v>
      </c>
      <c r="B9" s="33">
        <v>170</v>
      </c>
      <c r="C9" s="33">
        <v>118</v>
      </c>
      <c r="D9" s="33">
        <v>52</v>
      </c>
      <c r="F9" s="51">
        <v>69.411764705882348</v>
      </c>
      <c r="G9" s="51">
        <v>30.588235294117649</v>
      </c>
    </row>
    <row r="10" spans="1:7" x14ac:dyDescent="0.25">
      <c r="A10" s="3" t="s">
        <v>187</v>
      </c>
      <c r="B10" s="32">
        <v>3</v>
      </c>
      <c r="C10" s="32">
        <v>3</v>
      </c>
      <c r="D10" s="32"/>
      <c r="F10" s="48">
        <v>100</v>
      </c>
      <c r="G10" s="48">
        <v>0</v>
      </c>
    </row>
    <row r="11" spans="1:7" x14ac:dyDescent="0.25">
      <c r="A11" s="30" t="s">
        <v>36</v>
      </c>
      <c r="B11" s="33">
        <v>2</v>
      </c>
      <c r="C11" s="33">
        <v>2</v>
      </c>
      <c r="D11" s="33"/>
      <c r="F11" s="51">
        <v>100</v>
      </c>
      <c r="G11" s="51">
        <v>0</v>
      </c>
    </row>
    <row r="12" spans="1:7" x14ac:dyDescent="0.25">
      <c r="A12" s="3" t="s">
        <v>188</v>
      </c>
      <c r="B12" s="32">
        <v>3</v>
      </c>
      <c r="C12" s="32">
        <v>3</v>
      </c>
      <c r="D12" s="32"/>
      <c r="F12" s="48">
        <v>100</v>
      </c>
      <c r="G12" s="48">
        <v>0</v>
      </c>
    </row>
    <row r="13" spans="1:7" x14ac:dyDescent="0.25">
      <c r="A13" s="30" t="s">
        <v>23</v>
      </c>
      <c r="B13" s="33">
        <v>4</v>
      </c>
      <c r="C13" s="33">
        <v>4</v>
      </c>
      <c r="D13" s="33"/>
      <c r="F13" s="51">
        <v>100</v>
      </c>
      <c r="G13" s="51">
        <v>0</v>
      </c>
    </row>
    <row r="14" spans="1:7" x14ac:dyDescent="0.25">
      <c r="A14" s="3" t="s">
        <v>189</v>
      </c>
      <c r="B14" s="32">
        <v>7</v>
      </c>
      <c r="C14" s="32">
        <v>7</v>
      </c>
      <c r="D14" s="32"/>
      <c r="F14" s="48">
        <v>100</v>
      </c>
      <c r="G14" s="48">
        <v>0</v>
      </c>
    </row>
    <row r="15" spans="1:7" x14ac:dyDescent="0.25">
      <c r="A15" s="30" t="s">
        <v>190</v>
      </c>
      <c r="B15" s="33">
        <v>1</v>
      </c>
      <c r="C15" s="33">
        <v>1</v>
      </c>
      <c r="D15" s="33"/>
      <c r="F15" s="51">
        <v>100</v>
      </c>
      <c r="G15" s="51">
        <v>0</v>
      </c>
    </row>
    <row r="16" spans="1:7" x14ac:dyDescent="0.25">
      <c r="A16" s="3" t="s">
        <v>24</v>
      </c>
      <c r="B16" s="32">
        <v>9</v>
      </c>
      <c r="C16" s="32">
        <v>9</v>
      </c>
      <c r="D16" s="32"/>
      <c r="F16" s="48">
        <v>100</v>
      </c>
      <c r="G16" s="48">
        <v>0</v>
      </c>
    </row>
    <row r="17" spans="1:7" x14ac:dyDescent="0.25">
      <c r="A17" s="30" t="s">
        <v>11</v>
      </c>
      <c r="B17" s="33">
        <v>16</v>
      </c>
      <c r="C17" s="33">
        <v>16</v>
      </c>
      <c r="D17" s="33"/>
      <c r="F17" s="51">
        <v>100</v>
      </c>
      <c r="G17" s="51">
        <v>0</v>
      </c>
    </row>
    <row r="18" spans="1:7" x14ac:dyDescent="0.25">
      <c r="A18" s="3" t="s">
        <v>3</v>
      </c>
      <c r="B18" s="32">
        <v>16</v>
      </c>
      <c r="C18" s="32">
        <v>16</v>
      </c>
      <c r="D18" s="32"/>
      <c r="F18" s="48">
        <v>100</v>
      </c>
      <c r="G18" s="48">
        <v>0</v>
      </c>
    </row>
    <row r="19" spans="1:7" x14ac:dyDescent="0.25">
      <c r="A19" s="30" t="s">
        <v>191</v>
      </c>
      <c r="B19" s="33">
        <v>5</v>
      </c>
      <c r="C19" s="33">
        <v>5</v>
      </c>
      <c r="D19" s="33"/>
      <c r="F19" s="51">
        <v>100</v>
      </c>
      <c r="G19" s="51">
        <v>0</v>
      </c>
    </row>
    <row r="20" spans="1:7" x14ac:dyDescent="0.25">
      <c r="A20" s="3" t="s">
        <v>25</v>
      </c>
      <c r="B20" s="32">
        <v>6</v>
      </c>
      <c r="C20" s="32">
        <v>6</v>
      </c>
      <c r="D20" s="32"/>
      <c r="F20" s="48">
        <v>100</v>
      </c>
      <c r="G20" s="48">
        <v>0</v>
      </c>
    </row>
    <row r="21" spans="1:7" x14ac:dyDescent="0.25">
      <c r="A21" s="30" t="s">
        <v>4</v>
      </c>
      <c r="B21" s="33">
        <v>7</v>
      </c>
      <c r="C21" s="33">
        <v>7</v>
      </c>
      <c r="D21" s="33"/>
      <c r="F21" s="51">
        <v>100</v>
      </c>
      <c r="G21" s="51">
        <v>0</v>
      </c>
    </row>
    <row r="22" spans="1:7" x14ac:dyDescent="0.25">
      <c r="A22" s="3" t="s">
        <v>192</v>
      </c>
      <c r="B22" s="32">
        <v>1</v>
      </c>
      <c r="C22" s="32">
        <v>1</v>
      </c>
      <c r="D22" s="32"/>
      <c r="F22" s="48">
        <v>100</v>
      </c>
      <c r="G22" s="48">
        <v>0</v>
      </c>
    </row>
    <row r="23" spans="1:7" x14ac:dyDescent="0.25">
      <c r="A23" s="30" t="s">
        <v>193</v>
      </c>
      <c r="B23" s="33">
        <v>3</v>
      </c>
      <c r="C23" s="33">
        <v>3</v>
      </c>
      <c r="D23" s="33"/>
      <c r="F23" s="51">
        <v>100</v>
      </c>
      <c r="G23" s="51">
        <v>0</v>
      </c>
    </row>
    <row r="24" spans="1:7" x14ac:dyDescent="0.25">
      <c r="A24" s="3" t="s">
        <v>12</v>
      </c>
      <c r="B24" s="32">
        <v>7</v>
      </c>
      <c r="C24" s="32">
        <v>7</v>
      </c>
      <c r="D24" s="32"/>
      <c r="F24" s="48">
        <v>100</v>
      </c>
      <c r="G24" s="48">
        <v>0</v>
      </c>
    </row>
    <row r="25" spans="1:7" x14ac:dyDescent="0.25">
      <c r="A25" s="30" t="s">
        <v>26</v>
      </c>
      <c r="B25" s="33">
        <v>18</v>
      </c>
      <c r="C25" s="33">
        <v>18</v>
      </c>
      <c r="D25" s="33"/>
      <c r="F25" s="51">
        <v>100</v>
      </c>
      <c r="G25" s="51">
        <v>0</v>
      </c>
    </row>
    <row r="26" spans="1:7" x14ac:dyDescent="0.25">
      <c r="A26" s="3" t="s">
        <v>5</v>
      </c>
      <c r="B26" s="32">
        <v>38</v>
      </c>
      <c r="C26" s="32">
        <v>38</v>
      </c>
      <c r="D26" s="32"/>
      <c r="F26" s="48">
        <v>100</v>
      </c>
      <c r="G26" s="48">
        <v>0</v>
      </c>
    </row>
    <row r="27" spans="1:7" x14ac:dyDescent="0.25">
      <c r="A27" s="30" t="s">
        <v>194</v>
      </c>
      <c r="B27" s="33">
        <v>4</v>
      </c>
      <c r="C27" s="33">
        <v>4</v>
      </c>
      <c r="D27" s="33"/>
      <c r="F27" s="51">
        <v>100</v>
      </c>
      <c r="G27" s="51">
        <v>0</v>
      </c>
    </row>
    <row r="28" spans="1:7" x14ac:dyDescent="0.25">
      <c r="A28" s="3" t="s">
        <v>38</v>
      </c>
      <c r="B28" s="32">
        <v>2</v>
      </c>
      <c r="C28" s="32">
        <v>2</v>
      </c>
      <c r="D28" s="32"/>
      <c r="F28" s="48">
        <v>100</v>
      </c>
      <c r="G28" s="48">
        <v>0</v>
      </c>
    </row>
    <row r="29" spans="1:7" x14ac:dyDescent="0.25">
      <c r="A29" s="30" t="s">
        <v>40</v>
      </c>
      <c r="B29" s="33">
        <v>5</v>
      </c>
      <c r="C29" s="33">
        <v>5</v>
      </c>
      <c r="D29" s="33"/>
      <c r="F29" s="51">
        <v>100</v>
      </c>
      <c r="G29" s="51">
        <v>0</v>
      </c>
    </row>
    <row r="30" spans="1:7" x14ac:dyDescent="0.25">
      <c r="A30" s="3" t="s">
        <v>27</v>
      </c>
      <c r="B30" s="32">
        <v>3</v>
      </c>
      <c r="C30" s="32">
        <v>3</v>
      </c>
      <c r="D30" s="32"/>
      <c r="F30" s="48">
        <v>100</v>
      </c>
      <c r="G30" s="48">
        <v>0</v>
      </c>
    </row>
    <row r="31" spans="1:7" x14ac:dyDescent="0.25">
      <c r="A31" s="30" t="s">
        <v>13</v>
      </c>
      <c r="B31" s="33">
        <v>7</v>
      </c>
      <c r="C31" s="33">
        <v>7</v>
      </c>
      <c r="D31" s="33"/>
      <c r="F31" s="51">
        <v>100</v>
      </c>
      <c r="G31" s="51">
        <v>0</v>
      </c>
    </row>
    <row r="32" spans="1:7" x14ac:dyDescent="0.25">
      <c r="A32" s="3" t="s">
        <v>28</v>
      </c>
      <c r="B32" s="32">
        <v>22</v>
      </c>
      <c r="C32" s="32">
        <v>22</v>
      </c>
      <c r="D32" s="32"/>
      <c r="F32" s="48">
        <v>100</v>
      </c>
      <c r="G32" s="48">
        <v>0</v>
      </c>
    </row>
    <row r="33" spans="1:7" x14ac:dyDescent="0.25">
      <c r="A33" s="30" t="s">
        <v>14</v>
      </c>
      <c r="B33" s="33">
        <v>6</v>
      </c>
      <c r="C33" s="33">
        <v>6</v>
      </c>
      <c r="D33" s="33"/>
      <c r="F33" s="51">
        <v>100</v>
      </c>
      <c r="G33" s="51">
        <v>0</v>
      </c>
    </row>
    <row r="34" spans="1:7" x14ac:dyDescent="0.25">
      <c r="A34" s="3" t="s">
        <v>15</v>
      </c>
      <c r="B34" s="32">
        <v>10</v>
      </c>
      <c r="C34" s="32">
        <v>10</v>
      </c>
      <c r="D34" s="32"/>
      <c r="F34" s="48">
        <v>100</v>
      </c>
      <c r="G34" s="48">
        <v>0</v>
      </c>
    </row>
    <row r="35" spans="1:7" x14ac:dyDescent="0.25">
      <c r="A35" s="30" t="s">
        <v>16</v>
      </c>
      <c r="B35" s="33">
        <v>5</v>
      </c>
      <c r="C35" s="33">
        <v>5</v>
      </c>
      <c r="D35" s="33"/>
      <c r="F35" s="51">
        <v>100</v>
      </c>
      <c r="G35" s="51">
        <v>0</v>
      </c>
    </row>
    <row r="36" spans="1:7" x14ac:dyDescent="0.25">
      <c r="A36" s="3" t="s">
        <v>195</v>
      </c>
      <c r="B36" s="32">
        <v>5</v>
      </c>
      <c r="C36" s="32">
        <v>5</v>
      </c>
      <c r="D36" s="32"/>
      <c r="F36" s="48">
        <v>100</v>
      </c>
      <c r="G36" s="48">
        <v>0</v>
      </c>
    </row>
    <row r="37" spans="1:7" x14ac:dyDescent="0.25">
      <c r="A37" s="30" t="s">
        <v>196</v>
      </c>
      <c r="B37" s="33">
        <v>1</v>
      </c>
      <c r="C37" s="33">
        <v>1</v>
      </c>
      <c r="D37" s="33"/>
      <c r="F37" s="51">
        <v>100</v>
      </c>
      <c r="G37" s="51">
        <v>0</v>
      </c>
    </row>
    <row r="38" spans="1:7" x14ac:dyDescent="0.25">
      <c r="A38" s="3" t="s">
        <v>197</v>
      </c>
      <c r="B38" s="32">
        <v>2</v>
      </c>
      <c r="C38" s="32">
        <v>2</v>
      </c>
      <c r="D38" s="32"/>
      <c r="F38" s="48">
        <v>100</v>
      </c>
      <c r="G38" s="48">
        <v>0</v>
      </c>
    </row>
    <row r="39" spans="1:7" x14ac:dyDescent="0.25">
      <c r="A39" s="30" t="s">
        <v>198</v>
      </c>
      <c r="B39" s="33">
        <v>7</v>
      </c>
      <c r="C39" s="33">
        <v>7</v>
      </c>
      <c r="D39" s="33"/>
      <c r="F39" s="51">
        <v>100</v>
      </c>
      <c r="G39" s="51">
        <v>0</v>
      </c>
    </row>
    <row r="40" spans="1:7" x14ac:dyDescent="0.25">
      <c r="A40" s="3" t="s">
        <v>199</v>
      </c>
      <c r="B40" s="32">
        <v>4</v>
      </c>
      <c r="C40" s="32">
        <v>4</v>
      </c>
      <c r="D40" s="32"/>
      <c r="F40" s="48">
        <v>100</v>
      </c>
      <c r="G40" s="48">
        <v>0</v>
      </c>
    </row>
    <row r="41" spans="1:7" x14ac:dyDescent="0.25">
      <c r="A41" s="30" t="s">
        <v>200</v>
      </c>
      <c r="B41" s="33">
        <v>1</v>
      </c>
      <c r="C41" s="33">
        <v>1</v>
      </c>
      <c r="D41" s="33"/>
      <c r="F41" s="51">
        <v>100</v>
      </c>
      <c r="G41" s="51">
        <v>0</v>
      </c>
    </row>
    <row r="42" spans="1:7" x14ac:dyDescent="0.25">
      <c r="A42" s="3" t="s">
        <v>29</v>
      </c>
      <c r="B42" s="32">
        <v>1</v>
      </c>
      <c r="C42" s="32">
        <v>1</v>
      </c>
      <c r="D42" s="32"/>
      <c r="F42" s="48">
        <v>100</v>
      </c>
      <c r="G42" s="48">
        <v>0</v>
      </c>
    </row>
    <row r="43" spans="1:7" x14ac:dyDescent="0.25">
      <c r="A43" s="30" t="s">
        <v>42</v>
      </c>
      <c r="B43" s="33">
        <v>2</v>
      </c>
      <c r="C43" s="33">
        <v>2</v>
      </c>
      <c r="D43" s="33"/>
      <c r="F43" s="51">
        <v>100</v>
      </c>
      <c r="G43" s="51">
        <v>0</v>
      </c>
    </row>
    <row r="44" spans="1:7" x14ac:dyDescent="0.25">
      <c r="A44" s="3" t="s">
        <v>17</v>
      </c>
      <c r="B44" s="32">
        <v>5</v>
      </c>
      <c r="C44" s="32">
        <v>5</v>
      </c>
      <c r="D44" s="32"/>
      <c r="F44" s="48">
        <v>100</v>
      </c>
      <c r="G44" s="48">
        <v>0</v>
      </c>
    </row>
    <row r="45" spans="1:7" x14ac:dyDescent="0.25">
      <c r="A45" s="30" t="s">
        <v>201</v>
      </c>
      <c r="B45" s="33">
        <v>4</v>
      </c>
      <c r="C45" s="33">
        <v>3</v>
      </c>
      <c r="D45" s="33">
        <v>1</v>
      </c>
      <c r="F45" s="51">
        <v>75</v>
      </c>
      <c r="G45" s="51">
        <v>25</v>
      </c>
    </row>
    <row r="46" spans="1:7" x14ac:dyDescent="0.25">
      <c r="A46" s="3" t="s">
        <v>43</v>
      </c>
      <c r="B46" s="32">
        <v>1</v>
      </c>
      <c r="C46" s="32">
        <v>1</v>
      </c>
      <c r="D46" s="32"/>
      <c r="F46" s="48">
        <v>100</v>
      </c>
      <c r="G46" s="48">
        <v>0</v>
      </c>
    </row>
    <row r="47" spans="1:7" x14ac:dyDescent="0.25">
      <c r="A47" s="30" t="s">
        <v>18</v>
      </c>
      <c r="B47" s="33">
        <v>1</v>
      </c>
      <c r="C47" s="33">
        <v>1</v>
      </c>
      <c r="D47" s="33"/>
      <c r="F47" s="51">
        <v>100</v>
      </c>
      <c r="G47" s="51">
        <v>0</v>
      </c>
    </row>
    <row r="48" spans="1:7" x14ac:dyDescent="0.25">
      <c r="A48" s="3" t="s">
        <v>202</v>
      </c>
      <c r="B48" s="32">
        <v>1</v>
      </c>
      <c r="C48" s="32">
        <v>1</v>
      </c>
      <c r="D48" s="32"/>
      <c r="F48" s="48">
        <v>100</v>
      </c>
      <c r="G48" s="48">
        <v>0</v>
      </c>
    </row>
    <row r="49" spans="1:7" x14ac:dyDescent="0.25">
      <c r="A49" s="30" t="s">
        <v>30</v>
      </c>
      <c r="B49" s="33">
        <v>17</v>
      </c>
      <c r="C49" s="33">
        <v>16</v>
      </c>
      <c r="D49" s="33">
        <v>1</v>
      </c>
      <c r="F49" s="51">
        <v>94.117647058823522</v>
      </c>
      <c r="G49" s="51">
        <v>5.8823529411764701</v>
      </c>
    </row>
    <row r="50" spans="1:7" x14ac:dyDescent="0.25">
      <c r="A50" s="3" t="s">
        <v>31</v>
      </c>
      <c r="B50" s="32">
        <v>51</v>
      </c>
      <c r="C50" s="32">
        <v>50</v>
      </c>
      <c r="D50" s="32">
        <v>1</v>
      </c>
      <c r="F50" s="48">
        <v>98.039215686274503</v>
      </c>
      <c r="G50" s="48">
        <v>1.9607843137254901</v>
      </c>
    </row>
    <row r="51" spans="1:7" x14ac:dyDescent="0.25">
      <c r="A51" s="30" t="s">
        <v>6</v>
      </c>
      <c r="B51" s="33">
        <v>4</v>
      </c>
      <c r="C51" s="33">
        <v>4</v>
      </c>
      <c r="D51" s="33"/>
      <c r="F51" s="51">
        <v>100</v>
      </c>
      <c r="G51" s="51">
        <v>0</v>
      </c>
    </row>
    <row r="52" spans="1:7" x14ac:dyDescent="0.25">
      <c r="A52" s="3" t="s">
        <v>19</v>
      </c>
      <c r="B52" s="32">
        <v>1</v>
      </c>
      <c r="C52" s="32">
        <v>1</v>
      </c>
      <c r="D52" s="32"/>
      <c r="F52" s="48">
        <v>100</v>
      </c>
      <c r="G52" s="48">
        <v>0</v>
      </c>
    </row>
    <row r="53" spans="1:7" x14ac:dyDescent="0.25">
      <c r="A53" s="30" t="s">
        <v>203</v>
      </c>
      <c r="B53" s="33">
        <v>4</v>
      </c>
      <c r="C53" s="33">
        <v>4</v>
      </c>
      <c r="D53" s="33"/>
      <c r="F53" s="51">
        <v>100</v>
      </c>
      <c r="G53" s="51">
        <v>0</v>
      </c>
    </row>
    <row r="54" spans="1:7" x14ac:dyDescent="0.25">
      <c r="A54" s="3" t="s">
        <v>20</v>
      </c>
      <c r="B54" s="32">
        <v>20</v>
      </c>
      <c r="C54" s="32">
        <v>20</v>
      </c>
      <c r="D54" s="32"/>
      <c r="F54" s="48">
        <v>100</v>
      </c>
      <c r="G54" s="48">
        <v>0</v>
      </c>
    </row>
    <row r="55" spans="1:7" x14ac:dyDescent="0.25">
      <c r="A55" s="30" t="s">
        <v>21</v>
      </c>
      <c r="B55" s="33">
        <v>19</v>
      </c>
      <c r="C55" s="33">
        <v>17</v>
      </c>
      <c r="D55" s="33">
        <v>2</v>
      </c>
      <c r="F55" s="51">
        <v>89.473684210526315</v>
      </c>
      <c r="G55" s="51">
        <v>10.526315789473683</v>
      </c>
    </row>
    <row r="56" spans="1:7" x14ac:dyDescent="0.25">
      <c r="A56" s="3" t="s">
        <v>7</v>
      </c>
      <c r="B56" s="32">
        <v>11</v>
      </c>
      <c r="C56" s="32">
        <v>10</v>
      </c>
      <c r="D56" s="32">
        <v>1</v>
      </c>
      <c r="F56" s="48">
        <v>90.909090909090907</v>
      </c>
      <c r="G56" s="48">
        <v>9.0909090909090917</v>
      </c>
    </row>
    <row r="57" spans="1:7" x14ac:dyDescent="0.25">
      <c r="A57" s="30" t="s">
        <v>204</v>
      </c>
      <c r="B57" s="33">
        <v>1</v>
      </c>
      <c r="C57" s="33"/>
      <c r="D57" s="33">
        <v>1</v>
      </c>
      <c r="F57" s="51">
        <v>0</v>
      </c>
      <c r="G57" s="51">
        <v>100</v>
      </c>
    </row>
    <row r="58" spans="1:7" x14ac:dyDescent="0.25">
      <c r="A58" s="3" t="s">
        <v>8</v>
      </c>
      <c r="B58" s="32">
        <v>5</v>
      </c>
      <c r="C58" s="32">
        <v>5</v>
      </c>
      <c r="D58" s="32"/>
      <c r="F58" s="48">
        <v>100</v>
      </c>
      <c r="G58" s="48">
        <v>0</v>
      </c>
    </row>
    <row r="59" spans="1:7" x14ac:dyDescent="0.25">
      <c r="A59" s="30" t="s">
        <v>9</v>
      </c>
      <c r="B59" s="33">
        <v>2</v>
      </c>
      <c r="C59" s="33">
        <v>2</v>
      </c>
      <c r="D59" s="33"/>
      <c r="F59" s="51">
        <v>100</v>
      </c>
      <c r="G59" s="51">
        <v>0</v>
      </c>
    </row>
    <row r="60" spans="1:7" x14ac:dyDescent="0.25">
      <c r="A60" s="3" t="s">
        <v>44</v>
      </c>
      <c r="B60" s="32">
        <v>6</v>
      </c>
      <c r="C60" s="32">
        <v>6</v>
      </c>
      <c r="D60" s="32"/>
      <c r="F60" s="48">
        <v>100</v>
      </c>
      <c r="G60" s="48">
        <v>0</v>
      </c>
    </row>
    <row r="61" spans="1:7" x14ac:dyDescent="0.25">
      <c r="A61" s="30" t="s">
        <v>205</v>
      </c>
      <c r="B61" s="33">
        <v>1</v>
      </c>
      <c r="C61" s="33">
        <v>1</v>
      </c>
      <c r="D61" s="33"/>
      <c r="F61" s="51">
        <v>100</v>
      </c>
      <c r="G61" s="51">
        <v>0</v>
      </c>
    </row>
    <row r="62" spans="1:7" x14ac:dyDescent="0.25">
      <c r="A62" s="3" t="s">
        <v>10</v>
      </c>
      <c r="B62" s="32">
        <v>11</v>
      </c>
      <c r="C62" s="32">
        <v>11</v>
      </c>
      <c r="D62" s="32"/>
      <c r="F62" s="48">
        <v>100</v>
      </c>
      <c r="G62" s="48">
        <v>0</v>
      </c>
    </row>
    <row r="63" spans="1:7" x14ac:dyDescent="0.25">
      <c r="A63" s="30" t="s">
        <v>33</v>
      </c>
      <c r="B63" s="33">
        <v>2</v>
      </c>
      <c r="C63" s="33">
        <v>2</v>
      </c>
      <c r="D63" s="33"/>
      <c r="F63" s="51">
        <v>100</v>
      </c>
      <c r="G63" s="51">
        <v>0</v>
      </c>
    </row>
    <row r="64" spans="1:7" x14ac:dyDescent="0.25">
      <c r="A64" s="3" t="s">
        <v>45</v>
      </c>
      <c r="B64" s="32">
        <v>7</v>
      </c>
      <c r="C64" s="32">
        <v>7</v>
      </c>
      <c r="D64" s="32"/>
      <c r="F64" s="48">
        <v>100</v>
      </c>
      <c r="G64" s="48">
        <v>0</v>
      </c>
    </row>
    <row r="65" spans="1:7" x14ac:dyDescent="0.25">
      <c r="A65" s="30" t="s">
        <v>34</v>
      </c>
      <c r="B65" s="33">
        <v>43</v>
      </c>
      <c r="C65" s="33">
        <v>43</v>
      </c>
      <c r="D65" s="33"/>
      <c r="F65" s="51">
        <v>100</v>
      </c>
      <c r="G65" s="51">
        <v>0</v>
      </c>
    </row>
    <row r="66" spans="1:7" x14ac:dyDescent="0.25">
      <c r="A66" s="3" t="s">
        <v>46</v>
      </c>
      <c r="B66" s="32">
        <v>1</v>
      </c>
      <c r="C66" s="32">
        <v>1</v>
      </c>
      <c r="D66" s="32"/>
      <c r="F66" s="48">
        <v>100</v>
      </c>
      <c r="G66" s="48">
        <v>0</v>
      </c>
    </row>
    <row r="67" spans="1:7" x14ac:dyDescent="0.25">
      <c r="A67" s="30" t="s">
        <v>206</v>
      </c>
      <c r="B67" s="33">
        <v>1</v>
      </c>
      <c r="C67" s="33">
        <v>1</v>
      </c>
      <c r="D67" s="33"/>
      <c r="F67" s="51">
        <v>100</v>
      </c>
      <c r="G67" s="51">
        <v>0</v>
      </c>
    </row>
    <row r="68" spans="1:7" x14ac:dyDescent="0.25">
      <c r="A68" s="3" t="s">
        <v>47</v>
      </c>
      <c r="B68" s="32">
        <v>5</v>
      </c>
      <c r="C68" s="32">
        <v>4</v>
      </c>
      <c r="D68" s="32">
        <v>1</v>
      </c>
      <c r="F68" s="48">
        <v>80</v>
      </c>
      <c r="G68" s="48">
        <v>20</v>
      </c>
    </row>
    <row r="69" spans="1:7" x14ac:dyDescent="0.25">
      <c r="A69" s="30" t="s">
        <v>22</v>
      </c>
      <c r="B69" s="33">
        <v>15</v>
      </c>
      <c r="C69" s="33">
        <v>14</v>
      </c>
      <c r="D69" s="33">
        <v>1</v>
      </c>
      <c r="F69" s="51">
        <v>93.333333333333329</v>
      </c>
      <c r="G69" s="51">
        <v>6.666666666666667</v>
      </c>
    </row>
    <row r="70" spans="1:7" x14ac:dyDescent="0.25">
      <c r="A70" s="3" t="s">
        <v>48</v>
      </c>
      <c r="B70" s="32">
        <v>10</v>
      </c>
      <c r="C70" s="32">
        <v>10</v>
      </c>
      <c r="D70" s="32"/>
      <c r="F70" s="48">
        <v>100</v>
      </c>
      <c r="G70" s="48">
        <v>0</v>
      </c>
    </row>
    <row r="71" spans="1:7" x14ac:dyDescent="0.25">
      <c r="A71" s="30" t="s">
        <v>207</v>
      </c>
      <c r="B71" s="33">
        <v>1</v>
      </c>
      <c r="C71" s="33">
        <v>1</v>
      </c>
      <c r="D71" s="33"/>
      <c r="F71" s="51">
        <v>100</v>
      </c>
      <c r="G71" s="51">
        <v>0</v>
      </c>
    </row>
    <row r="72" spans="1:7" x14ac:dyDescent="0.25">
      <c r="A72" s="3" t="s">
        <v>49</v>
      </c>
      <c r="B72" s="32">
        <v>23</v>
      </c>
      <c r="C72" s="32">
        <v>23</v>
      </c>
      <c r="D72" s="32"/>
      <c r="F72" s="48">
        <v>100</v>
      </c>
      <c r="G72" s="48">
        <v>0</v>
      </c>
    </row>
    <row r="73" spans="1:7" x14ac:dyDescent="0.25">
      <c r="A73" s="30" t="s">
        <v>208</v>
      </c>
      <c r="B73" s="33">
        <v>3</v>
      </c>
      <c r="C73" s="33">
        <v>3</v>
      </c>
      <c r="D73" s="33"/>
      <c r="F73" s="51">
        <v>100</v>
      </c>
      <c r="G73" s="51">
        <v>0</v>
      </c>
    </row>
    <row r="74" spans="1:7" x14ac:dyDescent="0.25">
      <c r="A74" s="29" t="s">
        <v>244</v>
      </c>
      <c r="B74" s="36">
        <v>89</v>
      </c>
      <c r="C74" s="36">
        <v>86</v>
      </c>
      <c r="D74" s="36">
        <v>3</v>
      </c>
      <c r="F74" s="37">
        <v>96.629213483146074</v>
      </c>
      <c r="G74" s="37">
        <v>3.3707865168539324</v>
      </c>
    </row>
    <row r="75" spans="1:7" x14ac:dyDescent="0.25">
      <c r="A75" s="3" t="s">
        <v>52</v>
      </c>
      <c r="B75" s="32">
        <v>1</v>
      </c>
      <c r="C75" s="32">
        <v>1</v>
      </c>
      <c r="D75" s="32"/>
      <c r="F75" s="48">
        <v>100</v>
      </c>
      <c r="G75" s="48">
        <v>0</v>
      </c>
    </row>
    <row r="76" spans="1:7" x14ac:dyDescent="0.25">
      <c r="A76" s="30" t="s">
        <v>50</v>
      </c>
      <c r="B76" s="33">
        <v>2</v>
      </c>
      <c r="C76" s="33">
        <v>2</v>
      </c>
      <c r="D76" s="33"/>
      <c r="F76" s="51">
        <v>100</v>
      </c>
      <c r="G76" s="51">
        <v>0</v>
      </c>
    </row>
    <row r="77" spans="1:7" x14ac:dyDescent="0.25">
      <c r="A77" s="3" t="s">
        <v>209</v>
      </c>
      <c r="B77" s="32">
        <v>10</v>
      </c>
      <c r="C77" s="32">
        <v>10</v>
      </c>
      <c r="D77" s="32"/>
      <c r="F77" s="48">
        <v>100</v>
      </c>
      <c r="G77" s="48">
        <v>0</v>
      </c>
    </row>
    <row r="78" spans="1:7" x14ac:dyDescent="0.25">
      <c r="A78" s="30" t="s">
        <v>56</v>
      </c>
      <c r="B78" s="33">
        <v>1</v>
      </c>
      <c r="C78" s="33">
        <v>1</v>
      </c>
      <c r="D78" s="33"/>
      <c r="F78" s="51">
        <v>100</v>
      </c>
      <c r="G78" s="51">
        <v>0</v>
      </c>
    </row>
    <row r="79" spans="1:7" x14ac:dyDescent="0.25">
      <c r="A79" s="3" t="s">
        <v>57</v>
      </c>
      <c r="B79" s="32">
        <v>14</v>
      </c>
      <c r="C79" s="32">
        <v>14</v>
      </c>
      <c r="D79" s="32"/>
      <c r="F79" s="48">
        <v>100</v>
      </c>
      <c r="G79" s="48">
        <v>0</v>
      </c>
    </row>
    <row r="80" spans="1:7" x14ac:dyDescent="0.25">
      <c r="A80" s="30" t="s">
        <v>58</v>
      </c>
      <c r="B80" s="33">
        <v>6</v>
      </c>
      <c r="C80" s="33">
        <v>6</v>
      </c>
      <c r="D80" s="33"/>
      <c r="F80" s="51">
        <v>100</v>
      </c>
      <c r="G80" s="51">
        <v>0</v>
      </c>
    </row>
    <row r="81" spans="1:7" x14ac:dyDescent="0.25">
      <c r="A81" s="3" t="s">
        <v>59</v>
      </c>
      <c r="B81" s="32">
        <v>3</v>
      </c>
      <c r="C81" s="32">
        <v>3</v>
      </c>
      <c r="D81" s="32"/>
      <c r="F81" s="48">
        <v>100</v>
      </c>
      <c r="G81" s="48">
        <v>0</v>
      </c>
    </row>
    <row r="82" spans="1:7" x14ac:dyDescent="0.25">
      <c r="A82" s="30" t="s">
        <v>65</v>
      </c>
      <c r="B82" s="33">
        <v>19</v>
      </c>
      <c r="C82" s="33">
        <v>18</v>
      </c>
      <c r="D82" s="33">
        <v>1</v>
      </c>
      <c r="F82" s="51">
        <v>94.73684210526315</v>
      </c>
      <c r="G82" s="51">
        <v>5.2631578947368416</v>
      </c>
    </row>
    <row r="83" spans="1:7" x14ac:dyDescent="0.25">
      <c r="A83" s="3" t="s">
        <v>51</v>
      </c>
      <c r="B83" s="32">
        <v>4</v>
      </c>
      <c r="C83" s="32">
        <v>4</v>
      </c>
      <c r="D83" s="32"/>
      <c r="F83" s="48">
        <v>100</v>
      </c>
      <c r="G83" s="48">
        <v>0</v>
      </c>
    </row>
    <row r="84" spans="1:7" x14ac:dyDescent="0.25">
      <c r="A84" s="30" t="s">
        <v>41</v>
      </c>
      <c r="B84" s="33">
        <v>9</v>
      </c>
      <c r="C84" s="33">
        <v>9</v>
      </c>
      <c r="D84" s="33"/>
      <c r="F84" s="51">
        <v>100</v>
      </c>
      <c r="G84" s="51">
        <v>0</v>
      </c>
    </row>
    <row r="85" spans="1:7" x14ac:dyDescent="0.25">
      <c r="A85" s="3" t="s">
        <v>53</v>
      </c>
      <c r="B85" s="32">
        <v>1</v>
      </c>
      <c r="C85" s="32">
        <v>1</v>
      </c>
      <c r="D85" s="32"/>
      <c r="F85" s="48">
        <v>100</v>
      </c>
      <c r="G85" s="48">
        <v>0</v>
      </c>
    </row>
    <row r="86" spans="1:7" x14ac:dyDescent="0.25">
      <c r="A86" s="30" t="s">
        <v>54</v>
      </c>
      <c r="B86" s="33">
        <v>12</v>
      </c>
      <c r="C86" s="33">
        <v>11</v>
      </c>
      <c r="D86" s="33">
        <v>1</v>
      </c>
      <c r="F86" s="51">
        <v>91.666666666666657</v>
      </c>
      <c r="G86" s="51">
        <v>8.3333333333333321</v>
      </c>
    </row>
    <row r="87" spans="1:7" x14ac:dyDescent="0.25">
      <c r="A87" s="3" t="s">
        <v>62</v>
      </c>
      <c r="B87" s="32">
        <v>2</v>
      </c>
      <c r="C87" s="32">
        <v>2</v>
      </c>
      <c r="D87" s="32"/>
      <c r="F87" s="48">
        <v>100</v>
      </c>
      <c r="G87" s="48">
        <v>0</v>
      </c>
    </row>
    <row r="88" spans="1:7" x14ac:dyDescent="0.25">
      <c r="A88" s="30" t="s">
        <v>60</v>
      </c>
      <c r="B88" s="33">
        <v>3</v>
      </c>
      <c r="C88" s="33">
        <v>2</v>
      </c>
      <c r="D88" s="33">
        <v>1</v>
      </c>
      <c r="F88" s="51">
        <v>66.666666666666657</v>
      </c>
      <c r="G88" s="51">
        <v>33.333333333333329</v>
      </c>
    </row>
    <row r="89" spans="1:7" x14ac:dyDescent="0.25">
      <c r="A89" s="3" t="s">
        <v>66</v>
      </c>
      <c r="B89" s="32">
        <v>1</v>
      </c>
      <c r="C89" s="32">
        <v>1</v>
      </c>
      <c r="D89" s="32"/>
      <c r="F89" s="48">
        <v>100</v>
      </c>
      <c r="G89" s="48">
        <v>0</v>
      </c>
    </row>
    <row r="90" spans="1:7" x14ac:dyDescent="0.25">
      <c r="A90" s="30" t="s">
        <v>61</v>
      </c>
      <c r="B90" s="33">
        <v>1</v>
      </c>
      <c r="C90" s="33">
        <v>1</v>
      </c>
      <c r="D90" s="33"/>
      <c r="F90" s="51">
        <v>100</v>
      </c>
      <c r="G90" s="51">
        <v>0</v>
      </c>
    </row>
    <row r="91" spans="1:7" x14ac:dyDescent="0.25">
      <c r="A91" s="29" t="s">
        <v>245</v>
      </c>
      <c r="B91" s="36">
        <v>24</v>
      </c>
      <c r="C91" s="36">
        <v>23</v>
      </c>
      <c r="D91" s="36">
        <v>1</v>
      </c>
      <c r="F91" s="37">
        <v>95.833333333333343</v>
      </c>
      <c r="G91" s="37">
        <v>4.1666666666666661</v>
      </c>
    </row>
    <row r="92" spans="1:7" x14ac:dyDescent="0.25">
      <c r="A92" s="3" t="s">
        <v>70</v>
      </c>
      <c r="B92" s="32">
        <v>15</v>
      </c>
      <c r="C92" s="32">
        <v>14</v>
      </c>
      <c r="D92" s="32">
        <v>1</v>
      </c>
      <c r="F92" s="48">
        <v>93.333333333333329</v>
      </c>
      <c r="G92" s="48">
        <v>6.666666666666667</v>
      </c>
    </row>
    <row r="93" spans="1:7" x14ac:dyDescent="0.25">
      <c r="A93" s="30" t="s">
        <v>71</v>
      </c>
      <c r="B93" s="33">
        <v>2</v>
      </c>
      <c r="C93" s="33">
        <v>2</v>
      </c>
      <c r="D93" s="33"/>
      <c r="F93" s="51">
        <v>100</v>
      </c>
      <c r="G93" s="51">
        <v>0</v>
      </c>
    </row>
    <row r="94" spans="1:7" x14ac:dyDescent="0.25">
      <c r="A94" s="3" t="s">
        <v>73</v>
      </c>
      <c r="B94" s="32">
        <v>1</v>
      </c>
      <c r="C94" s="32">
        <v>1</v>
      </c>
      <c r="D94" s="32"/>
      <c r="F94" s="48">
        <v>100</v>
      </c>
      <c r="G94" s="48">
        <v>0</v>
      </c>
    </row>
    <row r="95" spans="1:7" x14ac:dyDescent="0.25">
      <c r="A95" s="30" t="s">
        <v>72</v>
      </c>
      <c r="B95" s="33">
        <v>3</v>
      </c>
      <c r="C95" s="33">
        <v>3</v>
      </c>
      <c r="D95" s="33"/>
      <c r="F95" s="51">
        <v>100</v>
      </c>
      <c r="G95" s="51">
        <v>0</v>
      </c>
    </row>
    <row r="96" spans="1:7" x14ac:dyDescent="0.25">
      <c r="A96" s="3" t="s">
        <v>75</v>
      </c>
      <c r="B96" s="32">
        <v>1</v>
      </c>
      <c r="C96" s="32">
        <v>1</v>
      </c>
      <c r="D96" s="32"/>
      <c r="F96" s="48">
        <v>100</v>
      </c>
      <c r="G96" s="48">
        <v>0</v>
      </c>
    </row>
    <row r="97" spans="1:7" x14ac:dyDescent="0.25">
      <c r="A97" s="30" t="s">
        <v>76</v>
      </c>
      <c r="B97" s="33">
        <v>2</v>
      </c>
      <c r="C97" s="33">
        <v>2</v>
      </c>
      <c r="D97" s="33"/>
      <c r="F97" s="51">
        <v>100</v>
      </c>
      <c r="G97" s="51">
        <v>0</v>
      </c>
    </row>
    <row r="98" spans="1:7" x14ac:dyDescent="0.25">
      <c r="A98" s="29" t="s">
        <v>246</v>
      </c>
      <c r="B98" s="36">
        <v>76</v>
      </c>
      <c r="C98" s="36">
        <v>73</v>
      </c>
      <c r="D98" s="36">
        <v>3</v>
      </c>
      <c r="F98" s="37">
        <v>96.05263157894737</v>
      </c>
      <c r="G98" s="37">
        <v>3.9473684210526314</v>
      </c>
    </row>
    <row r="99" spans="1:7" x14ac:dyDescent="0.25">
      <c r="A99" s="3" t="s">
        <v>85</v>
      </c>
      <c r="B99" s="32">
        <v>1</v>
      </c>
      <c r="C99" s="32">
        <v>1</v>
      </c>
      <c r="D99" s="32"/>
      <c r="F99" s="48">
        <v>100</v>
      </c>
      <c r="G99" s="48">
        <v>0</v>
      </c>
    </row>
    <row r="100" spans="1:7" x14ac:dyDescent="0.25">
      <c r="A100" s="30" t="s">
        <v>82</v>
      </c>
      <c r="B100" s="33">
        <v>11</v>
      </c>
      <c r="C100" s="33">
        <v>9</v>
      </c>
      <c r="D100" s="33">
        <v>2</v>
      </c>
      <c r="F100" s="51">
        <v>81.818181818181827</v>
      </c>
      <c r="G100" s="51">
        <v>18.181818181818183</v>
      </c>
    </row>
    <row r="101" spans="1:7" x14ac:dyDescent="0.25">
      <c r="A101" s="3" t="s">
        <v>77</v>
      </c>
      <c r="B101" s="32">
        <v>17</v>
      </c>
      <c r="C101" s="32">
        <v>17</v>
      </c>
      <c r="D101" s="32"/>
      <c r="F101" s="48">
        <v>100</v>
      </c>
      <c r="G101" s="48">
        <v>0</v>
      </c>
    </row>
    <row r="102" spans="1:7" x14ac:dyDescent="0.25">
      <c r="A102" s="30" t="s">
        <v>83</v>
      </c>
      <c r="B102" s="33">
        <v>6</v>
      </c>
      <c r="C102" s="33">
        <v>6</v>
      </c>
      <c r="D102" s="33"/>
      <c r="F102" s="51">
        <v>100</v>
      </c>
      <c r="G102" s="51">
        <v>0</v>
      </c>
    </row>
    <row r="103" spans="1:7" x14ac:dyDescent="0.25">
      <c r="A103" s="3" t="s">
        <v>86</v>
      </c>
      <c r="B103" s="32">
        <v>1</v>
      </c>
      <c r="C103" s="32">
        <v>1</v>
      </c>
      <c r="D103" s="32"/>
      <c r="F103" s="48">
        <v>100</v>
      </c>
      <c r="G103" s="48">
        <v>0</v>
      </c>
    </row>
    <row r="104" spans="1:7" x14ac:dyDescent="0.25">
      <c r="A104" s="30" t="s">
        <v>78</v>
      </c>
      <c r="B104" s="33">
        <v>1</v>
      </c>
      <c r="C104" s="33">
        <v>1</v>
      </c>
      <c r="D104" s="33"/>
      <c r="F104" s="51">
        <v>100</v>
      </c>
      <c r="G104" s="51">
        <v>0</v>
      </c>
    </row>
    <row r="105" spans="1:7" x14ac:dyDescent="0.25">
      <c r="A105" s="3" t="s">
        <v>87</v>
      </c>
      <c r="B105" s="32">
        <v>1</v>
      </c>
      <c r="C105" s="32">
        <v>1</v>
      </c>
      <c r="D105" s="32"/>
      <c r="F105" s="48">
        <v>100</v>
      </c>
      <c r="G105" s="48">
        <v>0</v>
      </c>
    </row>
    <row r="106" spans="1:7" x14ac:dyDescent="0.25">
      <c r="A106" s="30" t="s">
        <v>210</v>
      </c>
      <c r="B106" s="33">
        <v>2</v>
      </c>
      <c r="C106" s="33">
        <v>2</v>
      </c>
      <c r="D106" s="33"/>
      <c r="F106" s="51">
        <v>100</v>
      </c>
      <c r="G106" s="51">
        <v>0</v>
      </c>
    </row>
    <row r="107" spans="1:7" x14ac:dyDescent="0.25">
      <c r="A107" s="3" t="s">
        <v>89</v>
      </c>
      <c r="B107" s="32">
        <v>7</v>
      </c>
      <c r="C107" s="32">
        <v>7</v>
      </c>
      <c r="D107" s="32"/>
      <c r="F107" s="48">
        <v>100</v>
      </c>
      <c r="G107" s="48">
        <v>0</v>
      </c>
    </row>
    <row r="108" spans="1:7" x14ac:dyDescent="0.25">
      <c r="A108" s="30" t="s">
        <v>79</v>
      </c>
      <c r="B108" s="33">
        <v>7</v>
      </c>
      <c r="C108" s="33">
        <v>7</v>
      </c>
      <c r="D108" s="33"/>
      <c r="F108" s="51">
        <v>100</v>
      </c>
      <c r="G108" s="51">
        <v>0</v>
      </c>
    </row>
    <row r="109" spans="1:7" x14ac:dyDescent="0.25">
      <c r="A109" s="3" t="s">
        <v>90</v>
      </c>
      <c r="B109" s="32">
        <v>11</v>
      </c>
      <c r="C109" s="32">
        <v>10</v>
      </c>
      <c r="D109" s="32">
        <v>1</v>
      </c>
      <c r="F109" s="48">
        <v>90.909090909090907</v>
      </c>
      <c r="G109" s="48">
        <v>9.0909090909090917</v>
      </c>
    </row>
    <row r="110" spans="1:7" x14ac:dyDescent="0.25">
      <c r="A110" s="30" t="s">
        <v>80</v>
      </c>
      <c r="B110" s="33">
        <v>2</v>
      </c>
      <c r="C110" s="33">
        <v>2</v>
      </c>
      <c r="D110" s="33"/>
      <c r="F110" s="51">
        <v>100</v>
      </c>
      <c r="G110" s="51">
        <v>0</v>
      </c>
    </row>
    <row r="111" spans="1:7" x14ac:dyDescent="0.25">
      <c r="A111" s="3" t="s">
        <v>88</v>
      </c>
      <c r="B111" s="32">
        <v>3</v>
      </c>
      <c r="C111" s="32">
        <v>3</v>
      </c>
      <c r="D111" s="32"/>
      <c r="F111" s="48">
        <v>100</v>
      </c>
      <c r="G111" s="48">
        <v>0</v>
      </c>
    </row>
    <row r="112" spans="1:7" x14ac:dyDescent="0.25">
      <c r="A112" s="30" t="s">
        <v>91</v>
      </c>
      <c r="B112" s="33">
        <v>1</v>
      </c>
      <c r="C112" s="33">
        <v>1</v>
      </c>
      <c r="D112" s="33"/>
      <c r="F112" s="51">
        <v>100</v>
      </c>
      <c r="G112" s="51">
        <v>0</v>
      </c>
    </row>
    <row r="113" spans="1:7" x14ac:dyDescent="0.25">
      <c r="A113" s="3" t="s">
        <v>84</v>
      </c>
      <c r="B113" s="32">
        <v>3</v>
      </c>
      <c r="C113" s="32">
        <v>3</v>
      </c>
      <c r="D113" s="32"/>
      <c r="F113" s="48">
        <v>100</v>
      </c>
      <c r="G113" s="48">
        <v>0</v>
      </c>
    </row>
    <row r="114" spans="1:7" x14ac:dyDescent="0.25">
      <c r="A114" s="30" t="s">
        <v>81</v>
      </c>
      <c r="B114" s="33">
        <v>2</v>
      </c>
      <c r="C114" s="33">
        <v>2</v>
      </c>
      <c r="D114" s="33"/>
      <c r="F114" s="51">
        <v>100</v>
      </c>
      <c r="G114" s="51">
        <v>0</v>
      </c>
    </row>
    <row r="115" spans="1:7" x14ac:dyDescent="0.25">
      <c r="B115"/>
      <c r="C115"/>
      <c r="D115"/>
      <c r="E115"/>
      <c r="F115"/>
      <c r="G115"/>
    </row>
    <row r="116" spans="1:7" x14ac:dyDescent="0.25">
      <c r="B116"/>
      <c r="C116"/>
      <c r="D116"/>
      <c r="E116"/>
      <c r="F116"/>
      <c r="G116"/>
    </row>
    <row r="117" spans="1:7" x14ac:dyDescent="0.25">
      <c r="B117"/>
      <c r="C117"/>
      <c r="D117"/>
      <c r="E117"/>
      <c r="F117"/>
      <c r="G117"/>
    </row>
    <row r="118" spans="1:7" x14ac:dyDescent="0.25">
      <c r="B118"/>
      <c r="C118"/>
      <c r="D118"/>
      <c r="E118"/>
      <c r="F118"/>
      <c r="G118"/>
    </row>
    <row r="119" spans="1:7" x14ac:dyDescent="0.25">
      <c r="B119"/>
      <c r="C119"/>
      <c r="D119"/>
      <c r="E119"/>
      <c r="F119"/>
      <c r="G119"/>
    </row>
    <row r="120" spans="1:7" x14ac:dyDescent="0.25">
      <c r="B120"/>
      <c r="C120"/>
      <c r="D120"/>
      <c r="E120"/>
      <c r="F120"/>
      <c r="G120"/>
    </row>
    <row r="121" spans="1:7" x14ac:dyDescent="0.25">
      <c r="B121"/>
      <c r="C121"/>
      <c r="D121"/>
      <c r="E121"/>
      <c r="F121"/>
      <c r="G121"/>
    </row>
    <row r="122" spans="1:7" x14ac:dyDescent="0.25">
      <c r="B122"/>
      <c r="C122"/>
      <c r="D122"/>
      <c r="E122"/>
      <c r="F122"/>
      <c r="G122"/>
    </row>
    <row r="123" spans="1:7" x14ac:dyDescent="0.25">
      <c r="B123"/>
      <c r="C123"/>
      <c r="D123"/>
      <c r="E123"/>
      <c r="F123"/>
      <c r="G123"/>
    </row>
    <row r="124" spans="1:7" x14ac:dyDescent="0.25">
      <c r="B124"/>
      <c r="C124"/>
      <c r="D124"/>
      <c r="E124"/>
      <c r="F124"/>
      <c r="G124"/>
    </row>
    <row r="125" spans="1:7" x14ac:dyDescent="0.25">
      <c r="B125"/>
      <c r="C125"/>
      <c r="D125"/>
      <c r="E125"/>
      <c r="F125"/>
      <c r="G125"/>
    </row>
    <row r="126" spans="1:7" x14ac:dyDescent="0.25">
      <c r="B126"/>
      <c r="C126"/>
      <c r="D126"/>
      <c r="E126"/>
      <c r="F126"/>
      <c r="G126"/>
    </row>
    <row r="127" spans="1:7" x14ac:dyDescent="0.25">
      <c r="B127"/>
      <c r="C127"/>
      <c r="D127"/>
      <c r="E127"/>
      <c r="F127"/>
      <c r="G127"/>
    </row>
    <row r="128" spans="1:7" x14ac:dyDescent="0.25">
      <c r="B128"/>
      <c r="C128"/>
      <c r="D128"/>
      <c r="E128"/>
      <c r="F128"/>
      <c r="G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58"/>
  <sheetViews>
    <sheetView showGridLines="0" zoomScaleNormal="100" workbookViewId="0">
      <selection sqref="A1:A1048576"/>
    </sheetView>
  </sheetViews>
  <sheetFormatPr baseColWidth="10" defaultRowHeight="15" x14ac:dyDescent="0.25"/>
  <cols>
    <col min="1" max="1" width="36.7109375" bestFit="1" customWidth="1"/>
    <col min="2" max="2" width="8.42578125" style="34" customWidth="1"/>
    <col min="3" max="3" width="13.140625" style="34" customWidth="1"/>
    <col min="4" max="4" width="13.7109375" style="34" customWidth="1"/>
    <col min="5" max="5" width="2.42578125" style="34" customWidth="1"/>
    <col min="6" max="6" width="14.85546875" style="34" customWidth="1"/>
    <col min="7" max="7" width="14.42578125" style="34" customWidth="1"/>
  </cols>
  <sheetData>
    <row r="1" spans="1:7" ht="42.75" customHeight="1" x14ac:dyDescent="0.25">
      <c r="B1" s="56" t="s">
        <v>99</v>
      </c>
      <c r="C1" s="28" t="s">
        <v>228</v>
      </c>
      <c r="D1" s="28" t="s">
        <v>230</v>
      </c>
      <c r="F1" s="28" t="s">
        <v>229</v>
      </c>
      <c r="G1" s="28" t="s">
        <v>231</v>
      </c>
    </row>
    <row r="2" spans="1:7" x14ac:dyDescent="0.25">
      <c r="A2" s="29" t="s">
        <v>242</v>
      </c>
      <c r="B2" s="36">
        <v>8546</v>
      </c>
      <c r="C2" s="36">
        <v>8026</v>
      </c>
      <c r="D2" s="36">
        <v>520</v>
      </c>
      <c r="F2" s="37">
        <v>94.91485335856197</v>
      </c>
      <c r="G2" s="37">
        <v>6.1494796594134344</v>
      </c>
    </row>
    <row r="3" spans="1:7" x14ac:dyDescent="0.25">
      <c r="A3" s="29" t="s">
        <v>243</v>
      </c>
      <c r="B3" s="36">
        <v>6693</v>
      </c>
      <c r="C3" s="36">
        <v>6234</v>
      </c>
      <c r="D3" s="36">
        <v>459</v>
      </c>
      <c r="F3" s="37">
        <v>93.142088749439708</v>
      </c>
      <c r="G3" s="37">
        <v>6.8579112505602859</v>
      </c>
    </row>
    <row r="4" spans="1:7" x14ac:dyDescent="0.25">
      <c r="A4" s="3" t="s">
        <v>184</v>
      </c>
      <c r="B4" s="32">
        <v>22</v>
      </c>
      <c r="C4" s="32">
        <v>22</v>
      </c>
      <c r="D4" s="32"/>
      <c r="F4" s="48">
        <v>100</v>
      </c>
      <c r="G4" s="48">
        <v>0</v>
      </c>
    </row>
    <row r="5" spans="1:7" x14ac:dyDescent="0.25">
      <c r="A5" s="30" t="s">
        <v>1</v>
      </c>
      <c r="B5" s="33">
        <v>72</v>
      </c>
      <c r="C5" s="33">
        <v>72</v>
      </c>
      <c r="D5" s="33"/>
      <c r="F5" s="51">
        <v>100</v>
      </c>
      <c r="G5" s="51">
        <v>0</v>
      </c>
    </row>
    <row r="6" spans="1:7" x14ac:dyDescent="0.25">
      <c r="A6" s="3" t="s">
        <v>185</v>
      </c>
      <c r="B6" s="32">
        <v>4</v>
      </c>
      <c r="C6" s="32">
        <v>4</v>
      </c>
      <c r="D6" s="32"/>
      <c r="F6" s="48">
        <v>100</v>
      </c>
      <c r="G6" s="48">
        <v>0</v>
      </c>
    </row>
    <row r="7" spans="1:7" x14ac:dyDescent="0.25">
      <c r="A7" s="30" t="s">
        <v>2</v>
      </c>
      <c r="B7" s="33">
        <v>210</v>
      </c>
      <c r="C7" s="33">
        <v>210</v>
      </c>
      <c r="D7" s="33"/>
      <c r="F7" s="51">
        <v>100</v>
      </c>
      <c r="G7" s="51">
        <v>0</v>
      </c>
    </row>
    <row r="8" spans="1:7" x14ac:dyDescent="0.25">
      <c r="A8" s="3" t="s">
        <v>186</v>
      </c>
      <c r="B8" s="32">
        <v>40</v>
      </c>
      <c r="C8" s="32">
        <v>40</v>
      </c>
      <c r="D8" s="32"/>
      <c r="F8" s="48">
        <v>100</v>
      </c>
      <c r="G8" s="48">
        <v>0</v>
      </c>
    </row>
    <row r="9" spans="1:7" x14ac:dyDescent="0.25">
      <c r="A9" s="30" t="s">
        <v>0</v>
      </c>
      <c r="B9" s="33">
        <v>1363</v>
      </c>
      <c r="C9" s="33">
        <v>955</v>
      </c>
      <c r="D9" s="33">
        <v>408</v>
      </c>
      <c r="F9" s="51">
        <v>70.066030814380042</v>
      </c>
      <c r="G9" s="51">
        <v>29.933969185619958</v>
      </c>
    </row>
    <row r="10" spans="1:7" x14ac:dyDescent="0.25">
      <c r="A10" s="3" t="s">
        <v>187</v>
      </c>
      <c r="B10" s="32">
        <v>10</v>
      </c>
      <c r="C10" s="32">
        <v>10</v>
      </c>
      <c r="D10" s="32"/>
      <c r="F10" s="48">
        <v>100</v>
      </c>
      <c r="G10" s="48">
        <v>0</v>
      </c>
    </row>
    <row r="11" spans="1:7" x14ac:dyDescent="0.25">
      <c r="A11" s="30" t="s">
        <v>36</v>
      </c>
      <c r="B11" s="33">
        <v>18</v>
      </c>
      <c r="C11" s="33">
        <v>18</v>
      </c>
      <c r="D11" s="33"/>
      <c r="F11" s="51">
        <v>100</v>
      </c>
      <c r="G11" s="51">
        <v>0</v>
      </c>
    </row>
    <row r="12" spans="1:7" x14ac:dyDescent="0.25">
      <c r="A12" s="3" t="s">
        <v>188</v>
      </c>
      <c r="B12" s="32">
        <v>13</v>
      </c>
      <c r="C12" s="32">
        <v>13</v>
      </c>
      <c r="D12" s="32"/>
      <c r="F12" s="48">
        <v>100</v>
      </c>
      <c r="G12" s="48">
        <v>0</v>
      </c>
    </row>
    <row r="13" spans="1:7" x14ac:dyDescent="0.25">
      <c r="A13" s="30" t="s">
        <v>23</v>
      </c>
      <c r="B13" s="33">
        <v>35</v>
      </c>
      <c r="C13" s="33">
        <v>35</v>
      </c>
      <c r="D13" s="33"/>
      <c r="F13" s="51">
        <v>100</v>
      </c>
      <c r="G13" s="51">
        <v>0</v>
      </c>
    </row>
    <row r="14" spans="1:7" x14ac:dyDescent="0.25">
      <c r="A14" s="3" t="s">
        <v>189</v>
      </c>
      <c r="B14" s="32">
        <v>137</v>
      </c>
      <c r="C14" s="32">
        <v>137</v>
      </c>
      <c r="D14" s="32"/>
      <c r="F14" s="48">
        <v>100</v>
      </c>
      <c r="G14" s="48">
        <v>0</v>
      </c>
    </row>
    <row r="15" spans="1:7" x14ac:dyDescent="0.25">
      <c r="A15" s="30" t="s">
        <v>190</v>
      </c>
      <c r="B15" s="33">
        <v>3</v>
      </c>
      <c r="C15" s="33">
        <v>3</v>
      </c>
      <c r="D15" s="33"/>
      <c r="F15" s="51">
        <v>100</v>
      </c>
      <c r="G15" s="51">
        <v>0</v>
      </c>
    </row>
    <row r="16" spans="1:7" x14ac:dyDescent="0.25">
      <c r="A16" s="3" t="s">
        <v>24</v>
      </c>
      <c r="B16" s="32">
        <v>55</v>
      </c>
      <c r="C16" s="32">
        <v>55</v>
      </c>
      <c r="D16" s="32"/>
      <c r="F16" s="48">
        <v>100</v>
      </c>
      <c r="G16" s="48">
        <v>0</v>
      </c>
    </row>
    <row r="17" spans="1:7" x14ac:dyDescent="0.25">
      <c r="A17" s="30" t="s">
        <v>11</v>
      </c>
      <c r="B17" s="33">
        <v>88</v>
      </c>
      <c r="C17" s="33">
        <v>88</v>
      </c>
      <c r="D17" s="33"/>
      <c r="F17" s="51">
        <v>100</v>
      </c>
      <c r="G17" s="51">
        <v>0</v>
      </c>
    </row>
    <row r="18" spans="1:7" x14ac:dyDescent="0.25">
      <c r="A18" s="3" t="s">
        <v>3</v>
      </c>
      <c r="B18" s="32">
        <v>139</v>
      </c>
      <c r="C18" s="32">
        <v>139</v>
      </c>
      <c r="D18" s="32"/>
      <c r="F18" s="48">
        <v>100</v>
      </c>
      <c r="G18" s="48">
        <v>0</v>
      </c>
    </row>
    <row r="19" spans="1:7" x14ac:dyDescent="0.25">
      <c r="A19" s="30" t="s">
        <v>191</v>
      </c>
      <c r="B19" s="33">
        <v>67</v>
      </c>
      <c r="C19" s="33">
        <v>67</v>
      </c>
      <c r="D19" s="33"/>
      <c r="F19" s="51">
        <v>100</v>
      </c>
      <c r="G19" s="51">
        <v>0</v>
      </c>
    </row>
    <row r="20" spans="1:7" x14ac:dyDescent="0.25">
      <c r="A20" s="3" t="s">
        <v>25</v>
      </c>
      <c r="B20" s="32">
        <v>42</v>
      </c>
      <c r="C20" s="32">
        <v>42</v>
      </c>
      <c r="D20" s="32"/>
      <c r="F20" s="48">
        <v>100</v>
      </c>
      <c r="G20" s="48">
        <v>0</v>
      </c>
    </row>
    <row r="21" spans="1:7" x14ac:dyDescent="0.25">
      <c r="A21" s="30" t="s">
        <v>4</v>
      </c>
      <c r="B21" s="33">
        <v>92</v>
      </c>
      <c r="C21" s="33">
        <v>92</v>
      </c>
      <c r="D21" s="33"/>
      <c r="F21" s="51">
        <v>100</v>
      </c>
      <c r="G21" s="51">
        <v>0</v>
      </c>
    </row>
    <row r="22" spans="1:7" x14ac:dyDescent="0.25">
      <c r="A22" s="3" t="s">
        <v>192</v>
      </c>
      <c r="B22" s="32">
        <v>6</v>
      </c>
      <c r="C22" s="32">
        <v>6</v>
      </c>
      <c r="D22" s="32"/>
      <c r="F22" s="48">
        <v>100</v>
      </c>
      <c r="G22" s="48">
        <v>0</v>
      </c>
    </row>
    <row r="23" spans="1:7" x14ac:dyDescent="0.25">
      <c r="A23" s="30" t="s">
        <v>193</v>
      </c>
      <c r="B23" s="33">
        <v>10</v>
      </c>
      <c r="C23" s="33">
        <v>10</v>
      </c>
      <c r="D23" s="33"/>
      <c r="F23" s="51">
        <v>100</v>
      </c>
      <c r="G23" s="51">
        <v>0</v>
      </c>
    </row>
    <row r="24" spans="1:7" x14ac:dyDescent="0.25">
      <c r="A24" s="3" t="s">
        <v>12</v>
      </c>
      <c r="B24" s="32">
        <v>53</v>
      </c>
      <c r="C24" s="32">
        <v>53</v>
      </c>
      <c r="D24" s="32"/>
      <c r="F24" s="48">
        <v>100</v>
      </c>
      <c r="G24" s="48">
        <v>0</v>
      </c>
    </row>
    <row r="25" spans="1:7" x14ac:dyDescent="0.25">
      <c r="A25" s="30" t="s">
        <v>26</v>
      </c>
      <c r="B25" s="33">
        <v>180</v>
      </c>
      <c r="C25" s="33">
        <v>180</v>
      </c>
      <c r="D25" s="33"/>
      <c r="F25" s="51">
        <v>100</v>
      </c>
      <c r="G25" s="51">
        <v>0</v>
      </c>
    </row>
    <row r="26" spans="1:7" x14ac:dyDescent="0.25">
      <c r="A26" s="3" t="s">
        <v>5</v>
      </c>
      <c r="B26" s="32">
        <v>326</v>
      </c>
      <c r="C26" s="32">
        <v>326</v>
      </c>
      <c r="D26" s="32"/>
      <c r="F26" s="48">
        <v>100</v>
      </c>
      <c r="G26" s="48">
        <v>0</v>
      </c>
    </row>
    <row r="27" spans="1:7" x14ac:dyDescent="0.25">
      <c r="A27" s="30" t="s">
        <v>194</v>
      </c>
      <c r="B27" s="33">
        <v>37</v>
      </c>
      <c r="C27" s="33">
        <v>37</v>
      </c>
      <c r="D27" s="33"/>
      <c r="F27" s="51">
        <v>100</v>
      </c>
      <c r="G27" s="51">
        <v>0</v>
      </c>
    </row>
    <row r="28" spans="1:7" x14ac:dyDescent="0.25">
      <c r="A28" s="3" t="s">
        <v>38</v>
      </c>
      <c r="B28" s="32">
        <v>20</v>
      </c>
      <c r="C28" s="32">
        <v>20</v>
      </c>
      <c r="D28" s="32"/>
      <c r="F28" s="48">
        <v>100</v>
      </c>
      <c r="G28" s="48">
        <v>0</v>
      </c>
    </row>
    <row r="29" spans="1:7" x14ac:dyDescent="0.25">
      <c r="A29" s="30" t="s">
        <v>40</v>
      </c>
      <c r="B29" s="33">
        <v>68</v>
      </c>
      <c r="C29" s="33">
        <v>68</v>
      </c>
      <c r="D29" s="33"/>
      <c r="F29" s="51">
        <v>100</v>
      </c>
      <c r="G29" s="51">
        <v>0</v>
      </c>
    </row>
    <row r="30" spans="1:7" x14ac:dyDescent="0.25">
      <c r="A30" s="3" t="s">
        <v>27</v>
      </c>
      <c r="B30" s="32">
        <v>61</v>
      </c>
      <c r="C30" s="32">
        <v>61</v>
      </c>
      <c r="D30" s="32"/>
      <c r="F30" s="48">
        <v>100</v>
      </c>
      <c r="G30" s="48">
        <v>0</v>
      </c>
    </row>
    <row r="31" spans="1:7" x14ac:dyDescent="0.25">
      <c r="A31" s="30" t="s">
        <v>13</v>
      </c>
      <c r="B31" s="33">
        <v>71</v>
      </c>
      <c r="C31" s="33">
        <v>71</v>
      </c>
      <c r="D31" s="33"/>
      <c r="F31" s="51">
        <v>100</v>
      </c>
      <c r="G31" s="51">
        <v>0</v>
      </c>
    </row>
    <row r="32" spans="1:7" x14ac:dyDescent="0.25">
      <c r="A32" s="3" t="s">
        <v>28</v>
      </c>
      <c r="B32" s="32">
        <v>233</v>
      </c>
      <c r="C32" s="32">
        <v>233</v>
      </c>
      <c r="D32" s="32"/>
      <c r="F32" s="48">
        <v>100</v>
      </c>
      <c r="G32" s="48">
        <v>0</v>
      </c>
    </row>
    <row r="33" spans="1:7" x14ac:dyDescent="0.25">
      <c r="A33" s="30" t="s">
        <v>14</v>
      </c>
      <c r="B33" s="33">
        <v>98</v>
      </c>
      <c r="C33" s="33">
        <v>98</v>
      </c>
      <c r="D33" s="33"/>
      <c r="F33" s="51">
        <v>100</v>
      </c>
      <c r="G33" s="51">
        <v>0</v>
      </c>
    </row>
    <row r="34" spans="1:7" x14ac:dyDescent="0.25">
      <c r="A34" s="3" t="s">
        <v>15</v>
      </c>
      <c r="B34" s="32">
        <v>105</v>
      </c>
      <c r="C34" s="32">
        <v>105</v>
      </c>
      <c r="D34" s="32"/>
      <c r="F34" s="48">
        <v>100</v>
      </c>
      <c r="G34" s="48">
        <v>0</v>
      </c>
    </row>
    <row r="35" spans="1:7" x14ac:dyDescent="0.25">
      <c r="A35" s="30" t="s">
        <v>16</v>
      </c>
      <c r="B35" s="33">
        <v>42</v>
      </c>
      <c r="C35" s="33">
        <v>42</v>
      </c>
      <c r="D35" s="33"/>
      <c r="F35" s="51">
        <v>100</v>
      </c>
      <c r="G35" s="51">
        <v>0</v>
      </c>
    </row>
    <row r="36" spans="1:7" x14ac:dyDescent="0.25">
      <c r="A36" s="3" t="s">
        <v>195</v>
      </c>
      <c r="B36" s="32">
        <v>57</v>
      </c>
      <c r="C36" s="32">
        <v>57</v>
      </c>
      <c r="D36" s="32"/>
      <c r="F36" s="48">
        <v>100</v>
      </c>
      <c r="G36" s="48">
        <v>0</v>
      </c>
    </row>
    <row r="37" spans="1:7" x14ac:dyDescent="0.25">
      <c r="A37" s="30" t="s">
        <v>196</v>
      </c>
      <c r="B37" s="33">
        <v>6</v>
      </c>
      <c r="C37" s="33">
        <v>6</v>
      </c>
      <c r="D37" s="33"/>
      <c r="F37" s="51">
        <v>100</v>
      </c>
      <c r="G37" s="51">
        <v>0</v>
      </c>
    </row>
    <row r="38" spans="1:7" x14ac:dyDescent="0.25">
      <c r="A38" s="3" t="s">
        <v>197</v>
      </c>
      <c r="B38" s="32">
        <v>7</v>
      </c>
      <c r="C38" s="32">
        <v>7</v>
      </c>
      <c r="D38" s="32"/>
      <c r="F38" s="48">
        <v>100</v>
      </c>
      <c r="G38" s="48">
        <v>0</v>
      </c>
    </row>
    <row r="39" spans="1:7" x14ac:dyDescent="0.25">
      <c r="A39" s="30" t="s">
        <v>198</v>
      </c>
      <c r="B39" s="33">
        <v>102</v>
      </c>
      <c r="C39" s="33">
        <v>102</v>
      </c>
      <c r="D39" s="33"/>
      <c r="F39" s="51">
        <v>100</v>
      </c>
      <c r="G39" s="51">
        <v>0</v>
      </c>
    </row>
    <row r="40" spans="1:7" x14ac:dyDescent="0.25">
      <c r="A40" s="3" t="s">
        <v>199</v>
      </c>
      <c r="B40" s="32">
        <v>23</v>
      </c>
      <c r="C40" s="32">
        <v>23</v>
      </c>
      <c r="D40" s="32"/>
      <c r="F40" s="48">
        <v>100</v>
      </c>
      <c r="G40" s="48">
        <v>0</v>
      </c>
    </row>
    <row r="41" spans="1:7" x14ac:dyDescent="0.25">
      <c r="A41" s="30" t="s">
        <v>200</v>
      </c>
      <c r="B41" s="33">
        <v>6</v>
      </c>
      <c r="C41" s="33">
        <v>6</v>
      </c>
      <c r="D41" s="33"/>
      <c r="F41" s="51">
        <v>100</v>
      </c>
      <c r="G41" s="51">
        <v>0</v>
      </c>
    </row>
    <row r="42" spans="1:7" x14ac:dyDescent="0.25">
      <c r="A42" s="3" t="s">
        <v>29</v>
      </c>
      <c r="B42" s="32">
        <v>3</v>
      </c>
      <c r="C42" s="32">
        <v>3</v>
      </c>
      <c r="D42" s="32"/>
      <c r="F42" s="48">
        <v>100</v>
      </c>
      <c r="G42" s="48">
        <v>0</v>
      </c>
    </row>
    <row r="43" spans="1:7" x14ac:dyDescent="0.25">
      <c r="A43" s="30" t="s">
        <v>42</v>
      </c>
      <c r="B43" s="33">
        <v>18</v>
      </c>
      <c r="C43" s="33">
        <v>18</v>
      </c>
      <c r="D43" s="33"/>
      <c r="F43" s="51">
        <v>100</v>
      </c>
      <c r="G43" s="51">
        <v>0</v>
      </c>
    </row>
    <row r="44" spans="1:7" x14ac:dyDescent="0.25">
      <c r="A44" s="3" t="s">
        <v>17</v>
      </c>
      <c r="B44" s="32">
        <v>44</v>
      </c>
      <c r="C44" s="32">
        <v>44</v>
      </c>
      <c r="D44" s="32"/>
      <c r="F44" s="48">
        <v>100</v>
      </c>
      <c r="G44" s="48">
        <v>0</v>
      </c>
    </row>
    <row r="45" spans="1:7" x14ac:dyDescent="0.25">
      <c r="A45" s="30" t="s">
        <v>201</v>
      </c>
      <c r="B45" s="33">
        <v>13</v>
      </c>
      <c r="C45" s="33">
        <v>9</v>
      </c>
      <c r="D45" s="33">
        <v>4</v>
      </c>
      <c r="F45" s="51">
        <v>69.230769230769226</v>
      </c>
      <c r="G45" s="51">
        <v>30.76923076923077</v>
      </c>
    </row>
    <row r="46" spans="1:7" x14ac:dyDescent="0.25">
      <c r="A46" s="3" t="s">
        <v>43</v>
      </c>
      <c r="B46" s="32">
        <v>1</v>
      </c>
      <c r="C46" s="32">
        <v>1</v>
      </c>
      <c r="D46" s="32"/>
      <c r="F46" s="48">
        <v>100</v>
      </c>
      <c r="G46" s="48">
        <v>0</v>
      </c>
    </row>
    <row r="47" spans="1:7" x14ac:dyDescent="0.25">
      <c r="A47" s="30" t="s">
        <v>18</v>
      </c>
      <c r="B47" s="33">
        <v>2</v>
      </c>
      <c r="C47" s="33">
        <v>2</v>
      </c>
      <c r="D47" s="33"/>
      <c r="F47" s="51">
        <v>100</v>
      </c>
      <c r="G47" s="51">
        <v>0</v>
      </c>
    </row>
    <row r="48" spans="1:7" x14ac:dyDescent="0.25">
      <c r="A48" s="3" t="s">
        <v>202</v>
      </c>
      <c r="B48" s="32">
        <v>2</v>
      </c>
      <c r="C48" s="32">
        <v>2</v>
      </c>
      <c r="D48" s="32"/>
      <c r="F48" s="48">
        <v>100</v>
      </c>
      <c r="G48" s="48">
        <v>0</v>
      </c>
    </row>
    <row r="49" spans="1:7" x14ac:dyDescent="0.25">
      <c r="A49" s="30" t="s">
        <v>30</v>
      </c>
      <c r="B49" s="33">
        <v>121</v>
      </c>
      <c r="C49" s="33">
        <v>114</v>
      </c>
      <c r="D49" s="33">
        <v>7</v>
      </c>
      <c r="F49" s="51">
        <v>94.214876033057848</v>
      </c>
      <c r="G49" s="51">
        <v>5.785123966942149</v>
      </c>
    </row>
    <row r="50" spans="1:7" x14ac:dyDescent="0.25">
      <c r="A50" s="3" t="s">
        <v>31</v>
      </c>
      <c r="B50" s="32">
        <v>563</v>
      </c>
      <c r="C50" s="32">
        <v>553</v>
      </c>
      <c r="D50" s="32">
        <v>10</v>
      </c>
      <c r="F50" s="48">
        <v>98.223801065719357</v>
      </c>
      <c r="G50" s="48">
        <v>1.7761989342806392</v>
      </c>
    </row>
    <row r="51" spans="1:7" x14ac:dyDescent="0.25">
      <c r="A51" s="30" t="s">
        <v>6</v>
      </c>
      <c r="B51" s="33">
        <v>31</v>
      </c>
      <c r="C51" s="33">
        <v>31</v>
      </c>
      <c r="D51" s="33"/>
      <c r="F51" s="51">
        <v>100</v>
      </c>
      <c r="G51" s="51">
        <v>0</v>
      </c>
    </row>
    <row r="52" spans="1:7" x14ac:dyDescent="0.25">
      <c r="A52" s="3" t="s">
        <v>19</v>
      </c>
      <c r="B52" s="32">
        <v>6</v>
      </c>
      <c r="C52" s="32">
        <v>6</v>
      </c>
      <c r="D52" s="32"/>
      <c r="F52" s="48">
        <v>100</v>
      </c>
      <c r="G52" s="48">
        <v>0</v>
      </c>
    </row>
    <row r="53" spans="1:7" x14ac:dyDescent="0.25">
      <c r="A53" s="30" t="s">
        <v>203</v>
      </c>
      <c r="B53" s="33">
        <v>26</v>
      </c>
      <c r="C53" s="33">
        <v>26</v>
      </c>
      <c r="D53" s="33"/>
      <c r="F53" s="51">
        <v>100</v>
      </c>
      <c r="G53" s="51">
        <v>0</v>
      </c>
    </row>
    <row r="54" spans="1:7" x14ac:dyDescent="0.25">
      <c r="A54" s="3" t="s">
        <v>20</v>
      </c>
      <c r="B54" s="32">
        <v>126</v>
      </c>
      <c r="C54" s="32">
        <v>126</v>
      </c>
      <c r="D54" s="32"/>
      <c r="F54" s="48">
        <v>100</v>
      </c>
      <c r="G54" s="48">
        <v>0</v>
      </c>
    </row>
    <row r="55" spans="1:7" x14ac:dyDescent="0.25">
      <c r="A55" s="30" t="s">
        <v>21</v>
      </c>
      <c r="B55" s="33">
        <v>177</v>
      </c>
      <c r="C55" s="33">
        <v>167</v>
      </c>
      <c r="D55" s="33">
        <v>10</v>
      </c>
      <c r="F55" s="51">
        <v>94.350282485875709</v>
      </c>
      <c r="G55" s="51">
        <v>5.6497175141242941</v>
      </c>
    </row>
    <row r="56" spans="1:7" x14ac:dyDescent="0.25">
      <c r="A56" s="3" t="s">
        <v>7</v>
      </c>
      <c r="B56" s="32">
        <v>65</v>
      </c>
      <c r="C56" s="32">
        <v>63</v>
      </c>
      <c r="D56" s="32">
        <v>2</v>
      </c>
      <c r="F56" s="48">
        <v>96.92307692307692</v>
      </c>
      <c r="G56" s="48">
        <v>3.0769230769230771</v>
      </c>
    </row>
    <row r="57" spans="1:7" x14ac:dyDescent="0.25">
      <c r="A57" s="30" t="s">
        <v>204</v>
      </c>
      <c r="B57" s="33">
        <v>9</v>
      </c>
      <c r="C57" s="33"/>
      <c r="D57" s="33">
        <v>9</v>
      </c>
      <c r="F57" s="51">
        <v>0</v>
      </c>
      <c r="G57" s="51">
        <v>100</v>
      </c>
    </row>
    <row r="58" spans="1:7" x14ac:dyDescent="0.25">
      <c r="A58" s="3" t="s">
        <v>8</v>
      </c>
      <c r="B58" s="32">
        <v>77</v>
      </c>
      <c r="C58" s="32">
        <v>77</v>
      </c>
      <c r="D58" s="32"/>
      <c r="F58" s="48">
        <v>100</v>
      </c>
      <c r="G58" s="48">
        <v>0</v>
      </c>
    </row>
    <row r="59" spans="1:7" x14ac:dyDescent="0.25">
      <c r="A59" s="30" t="s">
        <v>9</v>
      </c>
      <c r="B59" s="33">
        <v>6</v>
      </c>
      <c r="C59" s="33">
        <v>6</v>
      </c>
      <c r="D59" s="33"/>
      <c r="F59" s="51">
        <v>100</v>
      </c>
      <c r="G59" s="51">
        <v>0</v>
      </c>
    </row>
    <row r="60" spans="1:7" x14ac:dyDescent="0.25">
      <c r="A60" s="3" t="s">
        <v>44</v>
      </c>
      <c r="B60" s="32">
        <v>59</v>
      </c>
      <c r="C60" s="32">
        <v>59</v>
      </c>
      <c r="D60" s="32"/>
      <c r="F60" s="48">
        <v>100</v>
      </c>
      <c r="G60" s="48">
        <v>0</v>
      </c>
    </row>
    <row r="61" spans="1:7" x14ac:dyDescent="0.25">
      <c r="A61" s="30" t="s">
        <v>205</v>
      </c>
      <c r="B61" s="33">
        <v>5</v>
      </c>
      <c r="C61" s="33">
        <v>5</v>
      </c>
      <c r="D61" s="33"/>
      <c r="F61" s="51">
        <v>100</v>
      </c>
      <c r="G61" s="51">
        <v>0</v>
      </c>
    </row>
    <row r="62" spans="1:7" x14ac:dyDescent="0.25">
      <c r="A62" s="3" t="s">
        <v>10</v>
      </c>
      <c r="B62" s="32">
        <v>146</v>
      </c>
      <c r="C62" s="32">
        <v>146</v>
      </c>
      <c r="D62" s="32"/>
      <c r="F62" s="48">
        <v>100</v>
      </c>
      <c r="G62" s="48">
        <v>0</v>
      </c>
    </row>
    <row r="63" spans="1:7" x14ac:dyDescent="0.25">
      <c r="A63" s="30" t="s">
        <v>33</v>
      </c>
      <c r="B63" s="33">
        <v>29</v>
      </c>
      <c r="C63" s="33">
        <v>29</v>
      </c>
      <c r="D63" s="33"/>
      <c r="F63" s="51">
        <v>100</v>
      </c>
      <c r="G63" s="51">
        <v>0</v>
      </c>
    </row>
    <row r="64" spans="1:7" x14ac:dyDescent="0.25">
      <c r="A64" s="3" t="s">
        <v>45</v>
      </c>
      <c r="B64" s="32">
        <v>50</v>
      </c>
      <c r="C64" s="32">
        <v>50</v>
      </c>
      <c r="D64" s="32"/>
      <c r="F64" s="48">
        <v>100</v>
      </c>
      <c r="G64" s="48">
        <v>0</v>
      </c>
    </row>
    <row r="65" spans="1:7" x14ac:dyDescent="0.25">
      <c r="A65" s="30" t="s">
        <v>34</v>
      </c>
      <c r="B65" s="33">
        <v>651</v>
      </c>
      <c r="C65" s="33">
        <v>651</v>
      </c>
      <c r="D65" s="33"/>
      <c r="F65" s="51">
        <v>100</v>
      </c>
      <c r="G65" s="51">
        <v>0</v>
      </c>
    </row>
    <row r="66" spans="1:7" x14ac:dyDescent="0.25">
      <c r="A66" s="3" t="s">
        <v>46</v>
      </c>
      <c r="B66" s="32">
        <v>3</v>
      </c>
      <c r="C66" s="32">
        <v>3</v>
      </c>
      <c r="D66" s="32"/>
      <c r="F66" s="48">
        <v>100</v>
      </c>
      <c r="G66" s="48">
        <v>0</v>
      </c>
    </row>
    <row r="67" spans="1:7" x14ac:dyDescent="0.25">
      <c r="A67" s="30" t="s">
        <v>206</v>
      </c>
      <c r="B67" s="33">
        <v>15</v>
      </c>
      <c r="C67" s="33">
        <v>15</v>
      </c>
      <c r="D67" s="33"/>
      <c r="F67" s="51">
        <v>100</v>
      </c>
      <c r="G67" s="51">
        <v>0</v>
      </c>
    </row>
    <row r="68" spans="1:7" x14ac:dyDescent="0.25">
      <c r="A68" s="3" t="s">
        <v>47</v>
      </c>
      <c r="B68" s="32">
        <v>50</v>
      </c>
      <c r="C68" s="32">
        <v>47</v>
      </c>
      <c r="D68" s="32">
        <v>3</v>
      </c>
      <c r="F68" s="48">
        <v>94</v>
      </c>
      <c r="G68" s="48">
        <v>6</v>
      </c>
    </row>
    <row r="69" spans="1:7" x14ac:dyDescent="0.25">
      <c r="A69" s="30" t="s">
        <v>22</v>
      </c>
      <c r="B69" s="33">
        <v>123</v>
      </c>
      <c r="C69" s="33">
        <v>117</v>
      </c>
      <c r="D69" s="33">
        <v>6</v>
      </c>
      <c r="F69" s="51">
        <v>95.121951219512198</v>
      </c>
      <c r="G69" s="51">
        <v>4.8780487804878048</v>
      </c>
    </row>
    <row r="70" spans="1:7" x14ac:dyDescent="0.25">
      <c r="A70" s="3" t="s">
        <v>48</v>
      </c>
      <c r="B70" s="32">
        <v>79</v>
      </c>
      <c r="C70" s="32">
        <v>79</v>
      </c>
      <c r="D70" s="32"/>
      <c r="F70" s="48">
        <v>100</v>
      </c>
      <c r="G70" s="48">
        <v>0</v>
      </c>
    </row>
    <row r="71" spans="1:7" x14ac:dyDescent="0.25">
      <c r="A71" s="30" t="s">
        <v>207</v>
      </c>
      <c r="B71" s="33">
        <v>6</v>
      </c>
      <c r="C71" s="33">
        <v>6</v>
      </c>
      <c r="D71" s="33"/>
      <c r="F71" s="51">
        <v>100</v>
      </c>
      <c r="G71" s="51">
        <v>0</v>
      </c>
    </row>
    <row r="72" spans="1:7" x14ac:dyDescent="0.25">
      <c r="A72" s="3" t="s">
        <v>49</v>
      </c>
      <c r="B72" s="32">
        <v>213</v>
      </c>
      <c r="C72" s="32">
        <v>213</v>
      </c>
      <c r="D72" s="32"/>
      <c r="F72" s="48">
        <v>100</v>
      </c>
      <c r="G72" s="48">
        <v>0</v>
      </c>
    </row>
    <row r="73" spans="1:7" x14ac:dyDescent="0.25">
      <c r="A73" s="30" t="s">
        <v>208</v>
      </c>
      <c r="B73" s="33">
        <v>53</v>
      </c>
      <c r="C73" s="33">
        <v>53</v>
      </c>
      <c r="D73" s="33"/>
      <c r="F73" s="51">
        <v>100</v>
      </c>
      <c r="G73" s="51">
        <v>0</v>
      </c>
    </row>
    <row r="74" spans="1:7" x14ac:dyDescent="0.25">
      <c r="A74" s="29" t="s">
        <v>244</v>
      </c>
      <c r="B74" s="36">
        <v>951</v>
      </c>
      <c r="C74" s="36">
        <v>931</v>
      </c>
      <c r="D74" s="36">
        <v>20</v>
      </c>
      <c r="F74" s="37">
        <v>97.89695057833859</v>
      </c>
      <c r="G74" s="37">
        <v>2.1030494216614093</v>
      </c>
    </row>
    <row r="75" spans="1:7" x14ac:dyDescent="0.25">
      <c r="A75" s="3" t="s">
        <v>52</v>
      </c>
      <c r="B75" s="32">
        <v>5</v>
      </c>
      <c r="C75" s="32">
        <v>5</v>
      </c>
      <c r="D75" s="32"/>
      <c r="F75" s="48">
        <v>100</v>
      </c>
      <c r="G75" s="48">
        <v>0</v>
      </c>
    </row>
    <row r="76" spans="1:7" x14ac:dyDescent="0.25">
      <c r="A76" s="30" t="s">
        <v>50</v>
      </c>
      <c r="B76" s="33">
        <v>11</v>
      </c>
      <c r="C76" s="33">
        <v>11</v>
      </c>
      <c r="D76" s="33"/>
      <c r="F76" s="51">
        <v>100</v>
      </c>
      <c r="G76" s="51">
        <v>0</v>
      </c>
    </row>
    <row r="77" spans="1:7" x14ac:dyDescent="0.25">
      <c r="A77" s="3" t="s">
        <v>209</v>
      </c>
      <c r="B77" s="32">
        <v>100</v>
      </c>
      <c r="C77" s="32">
        <v>100</v>
      </c>
      <c r="D77" s="32"/>
      <c r="F77" s="48">
        <v>100</v>
      </c>
      <c r="G77" s="48">
        <v>0</v>
      </c>
    </row>
    <row r="78" spans="1:7" x14ac:dyDescent="0.25">
      <c r="A78" s="30" t="s">
        <v>56</v>
      </c>
      <c r="B78" s="33">
        <v>9</v>
      </c>
      <c r="C78" s="33">
        <v>9</v>
      </c>
      <c r="D78" s="33"/>
      <c r="F78" s="51">
        <v>100</v>
      </c>
      <c r="G78" s="51">
        <v>0</v>
      </c>
    </row>
    <row r="79" spans="1:7" x14ac:dyDescent="0.25">
      <c r="A79" s="3" t="s">
        <v>57</v>
      </c>
      <c r="B79" s="32">
        <v>205</v>
      </c>
      <c r="C79" s="32">
        <v>205</v>
      </c>
      <c r="D79" s="32"/>
      <c r="F79" s="48">
        <v>100</v>
      </c>
      <c r="G79" s="48">
        <v>0</v>
      </c>
    </row>
    <row r="80" spans="1:7" x14ac:dyDescent="0.25">
      <c r="A80" s="30" t="s">
        <v>58</v>
      </c>
      <c r="B80" s="33">
        <v>27</v>
      </c>
      <c r="C80" s="33">
        <v>27</v>
      </c>
      <c r="D80" s="33"/>
      <c r="F80" s="51">
        <v>100</v>
      </c>
      <c r="G80" s="51">
        <v>0</v>
      </c>
    </row>
    <row r="81" spans="1:7" x14ac:dyDescent="0.25">
      <c r="A81" s="3" t="s">
        <v>59</v>
      </c>
      <c r="B81" s="32">
        <v>39</v>
      </c>
      <c r="C81" s="32">
        <v>39</v>
      </c>
      <c r="D81" s="32"/>
      <c r="F81" s="48">
        <v>100</v>
      </c>
      <c r="G81" s="48">
        <v>0</v>
      </c>
    </row>
    <row r="82" spans="1:7" x14ac:dyDescent="0.25">
      <c r="A82" s="30" t="s">
        <v>65</v>
      </c>
      <c r="B82" s="33">
        <v>236</v>
      </c>
      <c r="C82" s="33">
        <v>228</v>
      </c>
      <c r="D82" s="33">
        <v>8</v>
      </c>
      <c r="F82" s="51">
        <v>96.610169491525426</v>
      </c>
      <c r="G82" s="51">
        <v>3.3898305084745761</v>
      </c>
    </row>
    <row r="83" spans="1:7" x14ac:dyDescent="0.25">
      <c r="A83" s="3" t="s">
        <v>51</v>
      </c>
      <c r="B83" s="32">
        <v>23</v>
      </c>
      <c r="C83" s="32">
        <v>23</v>
      </c>
      <c r="D83" s="32"/>
      <c r="F83" s="48">
        <v>100</v>
      </c>
      <c r="G83" s="48">
        <v>0</v>
      </c>
    </row>
    <row r="84" spans="1:7" x14ac:dyDescent="0.25">
      <c r="A84" s="30" t="s">
        <v>41</v>
      </c>
      <c r="B84" s="33">
        <v>84</v>
      </c>
      <c r="C84" s="33">
        <v>84</v>
      </c>
      <c r="D84" s="33"/>
      <c r="F84" s="51">
        <v>100</v>
      </c>
      <c r="G84" s="51">
        <v>0</v>
      </c>
    </row>
    <row r="85" spans="1:7" x14ac:dyDescent="0.25">
      <c r="A85" s="3" t="s">
        <v>53</v>
      </c>
      <c r="B85" s="32">
        <v>2</v>
      </c>
      <c r="C85" s="32">
        <v>2</v>
      </c>
      <c r="D85" s="32"/>
      <c r="F85" s="48">
        <v>100</v>
      </c>
      <c r="G85" s="48">
        <v>0</v>
      </c>
    </row>
    <row r="86" spans="1:7" x14ac:dyDescent="0.25">
      <c r="A86" s="30" t="s">
        <v>54</v>
      </c>
      <c r="B86" s="33">
        <v>139</v>
      </c>
      <c r="C86" s="33">
        <v>136</v>
      </c>
      <c r="D86" s="33">
        <v>3</v>
      </c>
      <c r="F86" s="51">
        <v>97.841726618705039</v>
      </c>
      <c r="G86" s="51">
        <v>2.1582733812949639</v>
      </c>
    </row>
    <row r="87" spans="1:7" x14ac:dyDescent="0.25">
      <c r="A87" s="3" t="s">
        <v>62</v>
      </c>
      <c r="B87" s="32">
        <v>27</v>
      </c>
      <c r="C87" s="32">
        <v>27</v>
      </c>
      <c r="D87" s="32"/>
      <c r="F87" s="48">
        <v>100</v>
      </c>
      <c r="G87" s="48">
        <v>0</v>
      </c>
    </row>
    <row r="88" spans="1:7" x14ac:dyDescent="0.25">
      <c r="A88" s="30" t="s">
        <v>60</v>
      </c>
      <c r="B88" s="33">
        <v>19</v>
      </c>
      <c r="C88" s="33">
        <v>10</v>
      </c>
      <c r="D88" s="33">
        <v>9</v>
      </c>
      <c r="F88" s="51">
        <v>52.631578947368418</v>
      </c>
      <c r="G88" s="51">
        <v>47.368421052631575</v>
      </c>
    </row>
    <row r="89" spans="1:7" x14ac:dyDescent="0.25">
      <c r="A89" s="3" t="s">
        <v>66</v>
      </c>
      <c r="B89" s="32">
        <v>8</v>
      </c>
      <c r="C89" s="32">
        <v>8</v>
      </c>
      <c r="D89" s="32"/>
      <c r="F89" s="48">
        <v>100</v>
      </c>
      <c r="G89" s="48">
        <v>0</v>
      </c>
    </row>
    <row r="90" spans="1:7" x14ac:dyDescent="0.25">
      <c r="A90" s="30" t="s">
        <v>61</v>
      </c>
      <c r="B90" s="33">
        <v>17</v>
      </c>
      <c r="C90" s="33">
        <v>17</v>
      </c>
      <c r="D90" s="33"/>
      <c r="F90" s="51">
        <v>100</v>
      </c>
      <c r="G90" s="51">
        <v>0</v>
      </c>
    </row>
    <row r="91" spans="1:7" x14ac:dyDescent="0.25">
      <c r="A91" s="29" t="s">
        <v>245</v>
      </c>
      <c r="B91" s="36">
        <v>216</v>
      </c>
      <c r="C91" s="36">
        <v>201</v>
      </c>
      <c r="D91" s="36">
        <v>15</v>
      </c>
      <c r="F91" s="37">
        <v>93.055555555555557</v>
      </c>
      <c r="G91" s="37">
        <v>6.9444444444444446</v>
      </c>
    </row>
    <row r="92" spans="1:7" x14ac:dyDescent="0.25">
      <c r="A92" s="3" t="s">
        <v>70</v>
      </c>
      <c r="B92" s="32">
        <v>153</v>
      </c>
      <c r="C92" s="32">
        <v>138</v>
      </c>
      <c r="D92" s="32">
        <v>15</v>
      </c>
      <c r="F92" s="48">
        <v>90.196078431372555</v>
      </c>
      <c r="G92" s="48">
        <v>9.8039215686274517</v>
      </c>
    </row>
    <row r="93" spans="1:7" x14ac:dyDescent="0.25">
      <c r="A93" s="30" t="s">
        <v>71</v>
      </c>
      <c r="B93" s="33">
        <v>13</v>
      </c>
      <c r="C93" s="33">
        <v>13</v>
      </c>
      <c r="D93" s="33"/>
      <c r="F93" s="51">
        <v>100</v>
      </c>
      <c r="G93" s="51">
        <v>0</v>
      </c>
    </row>
    <row r="94" spans="1:7" x14ac:dyDescent="0.25">
      <c r="A94" s="3" t="s">
        <v>73</v>
      </c>
      <c r="B94" s="32">
        <v>12</v>
      </c>
      <c r="C94" s="32">
        <v>12</v>
      </c>
      <c r="D94" s="32"/>
      <c r="F94" s="48">
        <v>100</v>
      </c>
      <c r="G94" s="48">
        <v>0</v>
      </c>
    </row>
    <row r="95" spans="1:7" x14ac:dyDescent="0.25">
      <c r="A95" s="30" t="s">
        <v>72</v>
      </c>
      <c r="B95" s="33">
        <v>28</v>
      </c>
      <c r="C95" s="33">
        <v>28</v>
      </c>
      <c r="D95" s="33"/>
      <c r="F95" s="51">
        <v>100</v>
      </c>
      <c r="G95" s="51">
        <v>0</v>
      </c>
    </row>
    <row r="96" spans="1:7" x14ac:dyDescent="0.25">
      <c r="A96" s="3" t="s">
        <v>75</v>
      </c>
      <c r="B96" s="32">
        <v>4</v>
      </c>
      <c r="C96" s="32">
        <v>4</v>
      </c>
      <c r="D96" s="32"/>
      <c r="F96" s="48">
        <v>100</v>
      </c>
      <c r="G96" s="48">
        <v>0</v>
      </c>
    </row>
    <row r="97" spans="1:7" x14ac:dyDescent="0.25">
      <c r="A97" s="30" t="s">
        <v>76</v>
      </c>
      <c r="B97" s="33">
        <v>6</v>
      </c>
      <c r="C97" s="33">
        <v>6</v>
      </c>
      <c r="D97" s="33"/>
      <c r="F97" s="51">
        <v>100</v>
      </c>
      <c r="G97" s="51">
        <v>0</v>
      </c>
    </row>
    <row r="98" spans="1:7" x14ac:dyDescent="0.25">
      <c r="A98" s="29" t="s">
        <v>246</v>
      </c>
      <c r="B98" s="36">
        <v>686</v>
      </c>
      <c r="C98" s="36">
        <v>660</v>
      </c>
      <c r="D98" s="36">
        <v>26</v>
      </c>
      <c r="F98" s="37">
        <v>96.209912536443156</v>
      </c>
      <c r="G98" s="37">
        <v>3.7900874635568513</v>
      </c>
    </row>
    <row r="99" spans="1:7" x14ac:dyDescent="0.25">
      <c r="A99" s="3" t="s">
        <v>85</v>
      </c>
      <c r="B99" s="32">
        <v>12</v>
      </c>
      <c r="C99" s="32">
        <v>12</v>
      </c>
      <c r="D99" s="32"/>
      <c r="F99" s="48">
        <v>100</v>
      </c>
      <c r="G99" s="48">
        <v>0</v>
      </c>
    </row>
    <row r="100" spans="1:7" x14ac:dyDescent="0.25">
      <c r="A100" s="30" t="s">
        <v>82</v>
      </c>
      <c r="B100" s="33">
        <v>143</v>
      </c>
      <c r="C100" s="33">
        <v>121</v>
      </c>
      <c r="D100" s="33">
        <v>22</v>
      </c>
      <c r="F100" s="51">
        <v>84.615384615384613</v>
      </c>
      <c r="G100" s="51">
        <v>15.384615384615385</v>
      </c>
    </row>
    <row r="101" spans="1:7" x14ac:dyDescent="0.25">
      <c r="A101" s="3" t="s">
        <v>77</v>
      </c>
      <c r="B101" s="32">
        <v>132</v>
      </c>
      <c r="C101" s="32">
        <v>132</v>
      </c>
      <c r="D101" s="32"/>
      <c r="F101" s="48">
        <v>100</v>
      </c>
      <c r="G101" s="48">
        <v>0</v>
      </c>
    </row>
    <row r="102" spans="1:7" x14ac:dyDescent="0.25">
      <c r="A102" s="30" t="s">
        <v>83</v>
      </c>
      <c r="B102" s="33">
        <v>25</v>
      </c>
      <c r="C102" s="33">
        <v>25</v>
      </c>
      <c r="D102" s="33"/>
      <c r="F102" s="51">
        <v>100</v>
      </c>
      <c r="G102" s="51">
        <v>0</v>
      </c>
    </row>
    <row r="103" spans="1:7" x14ac:dyDescent="0.25">
      <c r="A103" s="3" t="s">
        <v>86</v>
      </c>
      <c r="B103" s="32">
        <v>8</v>
      </c>
      <c r="C103" s="32">
        <v>8</v>
      </c>
      <c r="D103" s="32"/>
      <c r="F103" s="48">
        <v>100</v>
      </c>
      <c r="G103" s="48">
        <v>0</v>
      </c>
    </row>
    <row r="104" spans="1:7" x14ac:dyDescent="0.25">
      <c r="A104" s="30" t="s">
        <v>78</v>
      </c>
      <c r="B104" s="33">
        <v>2</v>
      </c>
      <c r="C104" s="33">
        <v>2</v>
      </c>
      <c r="D104" s="33"/>
      <c r="F104" s="51">
        <v>100</v>
      </c>
      <c r="G104" s="51">
        <v>0</v>
      </c>
    </row>
    <row r="105" spans="1:7" x14ac:dyDescent="0.25">
      <c r="A105" s="3" t="s">
        <v>87</v>
      </c>
      <c r="B105" s="32">
        <v>4</v>
      </c>
      <c r="C105" s="32">
        <v>4</v>
      </c>
      <c r="D105" s="32"/>
      <c r="F105" s="48">
        <v>100</v>
      </c>
      <c r="G105" s="48">
        <v>0</v>
      </c>
    </row>
    <row r="106" spans="1:7" x14ac:dyDescent="0.25">
      <c r="A106" s="30" t="s">
        <v>210</v>
      </c>
      <c r="B106" s="33">
        <v>6</v>
      </c>
      <c r="C106" s="33">
        <v>6</v>
      </c>
      <c r="D106" s="33"/>
      <c r="F106" s="51">
        <v>100</v>
      </c>
      <c r="G106" s="51">
        <v>0</v>
      </c>
    </row>
    <row r="107" spans="1:7" x14ac:dyDescent="0.25">
      <c r="A107" s="3" t="s">
        <v>89</v>
      </c>
      <c r="B107" s="32">
        <v>39</v>
      </c>
      <c r="C107" s="32">
        <v>39</v>
      </c>
      <c r="D107" s="32"/>
      <c r="F107" s="48">
        <v>100</v>
      </c>
      <c r="G107" s="48">
        <v>0</v>
      </c>
    </row>
    <row r="108" spans="1:7" x14ac:dyDescent="0.25">
      <c r="A108" s="30" t="s">
        <v>79</v>
      </c>
      <c r="B108" s="33">
        <v>98</v>
      </c>
      <c r="C108" s="33">
        <v>98</v>
      </c>
      <c r="D108" s="33"/>
      <c r="F108" s="51">
        <v>100</v>
      </c>
      <c r="G108" s="51">
        <v>0</v>
      </c>
    </row>
    <row r="109" spans="1:7" x14ac:dyDescent="0.25">
      <c r="A109" s="3" t="s">
        <v>90</v>
      </c>
      <c r="B109" s="32">
        <v>98</v>
      </c>
      <c r="C109" s="32">
        <v>94</v>
      </c>
      <c r="D109" s="32">
        <v>4</v>
      </c>
      <c r="F109" s="48">
        <v>95.918367346938766</v>
      </c>
      <c r="G109" s="48">
        <v>4.0816326530612246</v>
      </c>
    </row>
    <row r="110" spans="1:7" x14ac:dyDescent="0.25">
      <c r="A110" s="30" t="s">
        <v>80</v>
      </c>
      <c r="B110" s="33">
        <v>20</v>
      </c>
      <c r="C110" s="33">
        <v>20</v>
      </c>
      <c r="D110" s="33"/>
      <c r="F110" s="51">
        <v>100</v>
      </c>
      <c r="G110" s="51">
        <v>0</v>
      </c>
    </row>
    <row r="111" spans="1:7" x14ac:dyDescent="0.25">
      <c r="A111" s="3" t="s">
        <v>88</v>
      </c>
      <c r="B111" s="32">
        <v>15</v>
      </c>
      <c r="C111" s="32">
        <v>15</v>
      </c>
      <c r="D111" s="32"/>
      <c r="F111" s="48">
        <v>100</v>
      </c>
      <c r="G111" s="48">
        <v>0</v>
      </c>
    </row>
    <row r="112" spans="1:7" x14ac:dyDescent="0.25">
      <c r="A112" s="30" t="s">
        <v>91</v>
      </c>
      <c r="B112" s="33">
        <v>6</v>
      </c>
      <c r="C112" s="33">
        <v>6</v>
      </c>
      <c r="D112" s="33"/>
      <c r="F112" s="51">
        <v>100</v>
      </c>
      <c r="G112" s="51">
        <v>0</v>
      </c>
    </row>
    <row r="113" spans="1:7" x14ac:dyDescent="0.25">
      <c r="A113" s="3" t="s">
        <v>84</v>
      </c>
      <c r="B113" s="32">
        <v>58</v>
      </c>
      <c r="C113" s="32">
        <v>58</v>
      </c>
      <c r="D113" s="32"/>
      <c r="F113" s="48">
        <v>100</v>
      </c>
      <c r="G113" s="48">
        <v>0</v>
      </c>
    </row>
    <row r="114" spans="1:7" x14ac:dyDescent="0.25">
      <c r="A114" s="30" t="s">
        <v>81</v>
      </c>
      <c r="B114" s="33">
        <v>20</v>
      </c>
      <c r="C114" s="33">
        <v>20</v>
      </c>
      <c r="D114" s="33"/>
      <c r="F114" s="51">
        <v>100</v>
      </c>
      <c r="G114" s="51">
        <v>0</v>
      </c>
    </row>
    <row r="115" spans="1:7" x14ac:dyDescent="0.25">
      <c r="B115"/>
      <c r="C115"/>
      <c r="D115"/>
      <c r="E115"/>
      <c r="F115"/>
      <c r="G115"/>
    </row>
    <row r="116" spans="1:7" x14ac:dyDescent="0.25">
      <c r="B116"/>
      <c r="C116"/>
      <c r="D116"/>
      <c r="E116"/>
      <c r="F116"/>
      <c r="G116"/>
    </row>
    <row r="117" spans="1:7" x14ac:dyDescent="0.25">
      <c r="B117"/>
      <c r="C117"/>
      <c r="D117"/>
      <c r="E117"/>
      <c r="F117"/>
      <c r="G117"/>
    </row>
    <row r="118" spans="1:7" x14ac:dyDescent="0.25">
      <c r="B118"/>
      <c r="C118"/>
      <c r="D118"/>
      <c r="E118"/>
      <c r="F118"/>
      <c r="G118"/>
    </row>
    <row r="119" spans="1:7" x14ac:dyDescent="0.25">
      <c r="B119"/>
      <c r="C119"/>
      <c r="D119"/>
      <c r="E119"/>
      <c r="F119"/>
      <c r="G119"/>
    </row>
    <row r="120" spans="1:7" x14ac:dyDescent="0.25">
      <c r="B120"/>
      <c r="C120"/>
      <c r="D120"/>
      <c r="E120"/>
      <c r="F120"/>
      <c r="G120"/>
    </row>
    <row r="121" spans="1:7" x14ac:dyDescent="0.25">
      <c r="B121"/>
      <c r="C121"/>
      <c r="D121"/>
      <c r="E121"/>
      <c r="F121"/>
      <c r="G121"/>
    </row>
    <row r="122" spans="1:7" x14ac:dyDescent="0.25">
      <c r="B122"/>
      <c r="C122"/>
      <c r="D122"/>
      <c r="E122"/>
      <c r="F122"/>
      <c r="G122"/>
    </row>
    <row r="123" spans="1:7" x14ac:dyDescent="0.25">
      <c r="B123"/>
      <c r="C123"/>
      <c r="D123"/>
      <c r="E123"/>
      <c r="F123"/>
      <c r="G123"/>
    </row>
    <row r="124" spans="1:7" x14ac:dyDescent="0.25">
      <c r="B124"/>
      <c r="C124"/>
      <c r="D124"/>
      <c r="E124"/>
      <c r="F124"/>
      <c r="G124"/>
    </row>
    <row r="125" spans="1:7" x14ac:dyDescent="0.25">
      <c r="B125"/>
      <c r="C125"/>
      <c r="D125"/>
      <c r="E125"/>
      <c r="F125"/>
      <c r="G125"/>
    </row>
    <row r="126" spans="1:7" x14ac:dyDescent="0.25">
      <c r="B126"/>
      <c r="C126"/>
      <c r="D126"/>
      <c r="E126"/>
      <c r="F126"/>
      <c r="G126"/>
    </row>
    <row r="127" spans="1:7" x14ac:dyDescent="0.25">
      <c r="B127"/>
      <c r="C127"/>
      <c r="D127"/>
      <c r="E127"/>
      <c r="F127"/>
      <c r="G127"/>
    </row>
    <row r="128" spans="1:7" x14ac:dyDescent="0.25">
      <c r="B128"/>
      <c r="C128"/>
      <c r="D128"/>
      <c r="E128"/>
      <c r="F128"/>
      <c r="G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CDD8-C285-4D60-AD9A-338081BA4024}">
  <dimension ref="A1:CE96"/>
  <sheetViews>
    <sheetView showGridLines="0" zoomScale="90" zoomScaleNormal="90" workbookViewId="0">
      <selection sqref="A1:M9"/>
    </sheetView>
  </sheetViews>
  <sheetFormatPr baseColWidth="10" defaultRowHeight="15" x14ac:dyDescent="0.25"/>
  <cols>
    <col min="1" max="1" width="20" customWidth="1"/>
    <col min="2" max="13" width="13.140625" style="34" customWidth="1"/>
  </cols>
  <sheetData>
    <row r="1" spans="1:83" s="4" customFormat="1" ht="15" customHeight="1" x14ac:dyDescent="0.25">
      <c r="A1"/>
      <c r="B1" s="79" t="s">
        <v>216</v>
      </c>
      <c r="C1" s="80"/>
      <c r="D1" s="80"/>
      <c r="E1" s="80"/>
      <c r="F1" s="79" t="s">
        <v>232</v>
      </c>
      <c r="G1" s="80"/>
      <c r="H1" s="80"/>
      <c r="I1" s="80"/>
      <c r="J1" s="79" t="s">
        <v>233</v>
      </c>
      <c r="K1" s="80"/>
      <c r="L1" s="80"/>
      <c r="M1" s="80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</row>
    <row r="2" spans="1:83" s="4" customFormat="1" ht="72.75" customHeight="1" x14ac:dyDescent="0.25">
      <c r="A2"/>
      <c r="B2" s="28" t="s">
        <v>234</v>
      </c>
      <c r="C2" s="28" t="s">
        <v>235</v>
      </c>
      <c r="D2" s="28" t="s">
        <v>236</v>
      </c>
      <c r="E2" s="28" t="s">
        <v>237</v>
      </c>
      <c r="F2" s="28" t="s">
        <v>234</v>
      </c>
      <c r="G2" s="28" t="s">
        <v>235</v>
      </c>
      <c r="H2" s="28" t="s">
        <v>236</v>
      </c>
      <c r="I2" s="28" t="s">
        <v>237</v>
      </c>
      <c r="J2" s="28" t="s">
        <v>234</v>
      </c>
      <c r="K2" s="28" t="s">
        <v>235</v>
      </c>
      <c r="L2" s="28" t="s">
        <v>236</v>
      </c>
      <c r="M2" s="28" t="s">
        <v>237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</row>
    <row r="3" spans="1:83" s="4" customFormat="1" x14ac:dyDescent="0.25">
      <c r="A3" s="57" t="s">
        <v>219</v>
      </c>
      <c r="B3" s="36">
        <v>8546</v>
      </c>
      <c r="C3" s="37">
        <v>80.300179129440153</v>
      </c>
      <c r="D3" s="36">
        <v>364461.5831968172</v>
      </c>
      <c r="E3" s="37">
        <v>4495.8272342228602</v>
      </c>
      <c r="F3" s="36">
        <v>414</v>
      </c>
      <c r="G3" s="37">
        <v>150.2120720163901</v>
      </c>
      <c r="H3" s="36">
        <v>561197.69323671493</v>
      </c>
      <c r="I3" s="37">
        <v>3749.7616535538418</v>
      </c>
      <c r="J3" s="36">
        <v>8132</v>
      </c>
      <c r="K3" s="37">
        <v>76.740965694221671</v>
      </c>
      <c r="L3" s="36">
        <v>354445.75073782587</v>
      </c>
      <c r="M3" s="37">
        <v>4533.8094219253662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</row>
    <row r="4" spans="1:83" s="4" customFormat="1" x14ac:dyDescent="0.25">
      <c r="A4" s="3" t="s">
        <v>93</v>
      </c>
      <c r="B4" s="40">
        <v>40</v>
      </c>
      <c r="C4" s="39">
        <v>63.537886829089665</v>
      </c>
      <c r="D4" s="40">
        <v>417605</v>
      </c>
      <c r="E4" s="41">
        <v>6086.7191367421292</v>
      </c>
      <c r="F4" s="38"/>
      <c r="G4" s="39"/>
      <c r="H4" s="40"/>
      <c r="I4" s="41"/>
      <c r="J4" s="40">
        <v>40</v>
      </c>
      <c r="K4" s="39">
        <v>63.537886829089665</v>
      </c>
      <c r="L4" s="40">
        <v>417605</v>
      </c>
      <c r="M4" s="41">
        <v>6086.7191367421292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</row>
    <row r="5" spans="1:83" s="4" customFormat="1" x14ac:dyDescent="0.25">
      <c r="A5" s="30" t="s">
        <v>94</v>
      </c>
      <c r="B5" s="44">
        <v>463</v>
      </c>
      <c r="C5" s="43">
        <v>50.887165909426585</v>
      </c>
      <c r="D5" s="44">
        <v>273578.20950323972</v>
      </c>
      <c r="E5" s="45">
        <v>5135.3505747251729</v>
      </c>
      <c r="F5" s="42"/>
      <c r="G5" s="43"/>
      <c r="H5" s="44"/>
      <c r="I5" s="45"/>
      <c r="J5" s="44">
        <v>463</v>
      </c>
      <c r="K5" s="43">
        <v>50.887165909426592</v>
      </c>
      <c r="L5" s="44">
        <v>273578.20950323972</v>
      </c>
      <c r="M5" s="45">
        <v>5135.3505747251702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</row>
    <row r="6" spans="1:83" s="4" customFormat="1" x14ac:dyDescent="0.25">
      <c r="A6" s="3" t="s">
        <v>95</v>
      </c>
      <c r="B6" s="40">
        <v>2633</v>
      </c>
      <c r="C6" s="39">
        <v>64.114592211066054</v>
      </c>
      <c r="D6" s="40">
        <v>310450.82719331561</v>
      </c>
      <c r="E6" s="41">
        <v>4728.5946412025978</v>
      </c>
      <c r="F6" s="38">
        <v>10</v>
      </c>
      <c r="G6" s="39">
        <v>101.3662032213</v>
      </c>
      <c r="H6" s="40">
        <v>361500</v>
      </c>
      <c r="I6" s="41">
        <v>3637.2012179605554</v>
      </c>
      <c r="J6" s="40">
        <v>2623</v>
      </c>
      <c r="K6" s="39">
        <v>63.972573106947699</v>
      </c>
      <c r="L6" s="40">
        <v>310256.20587113994</v>
      </c>
      <c r="M6" s="41">
        <v>4732.7555006125913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</row>
    <row r="7" spans="1:83" s="4" customFormat="1" x14ac:dyDescent="0.25">
      <c r="A7" s="30" t="s">
        <v>96</v>
      </c>
      <c r="B7" s="44">
        <v>4280</v>
      </c>
      <c r="C7" s="43">
        <v>83.402154521885095</v>
      </c>
      <c r="D7" s="44">
        <v>366158.67523364484</v>
      </c>
      <c r="E7" s="45">
        <v>4319.5498208137287</v>
      </c>
      <c r="F7" s="42">
        <v>147</v>
      </c>
      <c r="G7" s="43">
        <v>126.45288117230309</v>
      </c>
      <c r="H7" s="44">
        <v>499163.06122448982</v>
      </c>
      <c r="I7" s="45">
        <v>4033.5602886719112</v>
      </c>
      <c r="J7" s="44">
        <v>4133</v>
      </c>
      <c r="K7" s="43">
        <v>81.870952775548091</v>
      </c>
      <c r="L7" s="44">
        <v>361428.05710137915</v>
      </c>
      <c r="M7" s="45">
        <v>4329.7217204567887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</row>
    <row r="8" spans="1:83" s="4" customFormat="1" x14ac:dyDescent="0.25">
      <c r="A8" s="3" t="s">
        <v>97</v>
      </c>
      <c r="B8" s="40">
        <v>1074</v>
      </c>
      <c r="C8" s="39">
        <v>113.81600908795589</v>
      </c>
      <c r="D8" s="40">
        <v>485156.44413407822</v>
      </c>
      <c r="E8" s="41">
        <v>4234.151506401412</v>
      </c>
      <c r="F8" s="38">
        <v>223</v>
      </c>
      <c r="G8" s="39">
        <v>151.55573448205087</v>
      </c>
      <c r="H8" s="40">
        <v>523909.75336322869</v>
      </c>
      <c r="I8" s="41">
        <v>3490.5520081575028</v>
      </c>
      <c r="J8" s="40">
        <v>851</v>
      </c>
      <c r="K8" s="39">
        <v>103.9265158295738</v>
      </c>
      <c r="L8" s="40">
        <v>475001.34665099881</v>
      </c>
      <c r="M8" s="41">
        <v>4429.0077791492267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</row>
    <row r="9" spans="1:83" s="4" customFormat="1" x14ac:dyDescent="0.25">
      <c r="A9" s="30" t="s">
        <v>98</v>
      </c>
      <c r="B9" s="44">
        <v>56</v>
      </c>
      <c r="C9" s="43">
        <v>216.60216330538452</v>
      </c>
      <c r="D9" s="44">
        <v>1172921.4285714286</v>
      </c>
      <c r="E9" s="45">
        <v>5618.9610867293022</v>
      </c>
      <c r="F9" s="42">
        <v>34</v>
      </c>
      <c r="G9" s="43">
        <v>258.48921943372403</v>
      </c>
      <c r="H9" s="44">
        <v>1132705.8823529412</v>
      </c>
      <c r="I9" s="45">
        <v>4255.9662393467952</v>
      </c>
      <c r="J9" s="44">
        <v>22</v>
      </c>
      <c r="K9" s="43">
        <v>151.86762201613243</v>
      </c>
      <c r="L9" s="44">
        <v>1235072.7272727273</v>
      </c>
      <c r="M9" s="45">
        <v>7725.4076690477204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</row>
    <row r="10" spans="1:83" s="4" customFormat="1" x14ac:dyDescent="0.25">
      <c r="A10" s="5"/>
      <c r="B10" s="58"/>
      <c r="C10" s="39"/>
      <c r="D10" s="39"/>
      <c r="E10" s="39"/>
      <c r="F10" s="58"/>
      <c r="G10" s="39"/>
      <c r="H10" s="58"/>
      <c r="I10" s="58"/>
      <c r="J10" s="39"/>
      <c r="K10" s="58"/>
      <c r="L10" s="39"/>
      <c r="M10" s="39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</row>
    <row r="11" spans="1:83" s="4" customForma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</row>
    <row r="12" spans="1:83" s="4" customForma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</row>
    <row r="13" spans="1:83" s="4" customForma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</row>
    <row r="14" spans="1:83" s="4" customForma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</row>
    <row r="15" spans="1:83" s="4" customForma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</row>
    <row r="16" spans="1:83" s="4" customForma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</row>
    <row r="17" spans="1:83" s="4" customForma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</row>
    <row r="18" spans="1:83" s="4" customForma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</row>
    <row r="19" spans="1:83" s="4" customForma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</row>
    <row r="20" spans="1:83" s="4" customFormat="1" x14ac:dyDescent="0.25">
      <c r="A20" s="5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</row>
    <row r="21" spans="1:83" s="4" customFormat="1" x14ac:dyDescent="0.25">
      <c r="A21" s="5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</row>
    <row r="22" spans="1:83" s="4" customFormat="1" ht="63" customHeight="1" x14ac:dyDescent="0.25">
      <c r="A22" s="5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</row>
    <row r="23" spans="1:83" s="4" customFormat="1" x14ac:dyDescent="0.25">
      <c r="A23" s="5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</row>
    <row r="24" spans="1:83" s="4" customFormat="1" x14ac:dyDescent="0.25">
      <c r="A24" s="5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</row>
    <row r="25" spans="1:83" s="4" customFormat="1" x14ac:dyDescent="0.25">
      <c r="A25" s="5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</row>
    <row r="26" spans="1:83" s="4" customFormat="1" x14ac:dyDescent="0.25">
      <c r="A26" s="5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</row>
    <row r="27" spans="1:83" s="4" customFormat="1" x14ac:dyDescent="0.25">
      <c r="A27" s="5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</row>
    <row r="28" spans="1:83" s="4" customFormat="1" x14ac:dyDescent="0.25">
      <c r="A28" s="5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</row>
    <row r="29" spans="1:83" s="4" customFormat="1" ht="15" customHeight="1" x14ac:dyDescent="0.25">
      <c r="A29" s="5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</row>
    <row r="30" spans="1:83" s="4" customFormat="1" x14ac:dyDescent="0.25">
      <c r="A30" s="5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</row>
    <row r="31" spans="1:83" s="4" customFormat="1" x14ac:dyDescent="0.25">
      <c r="A31" s="5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</row>
    <row r="32" spans="1:83" s="4" customFormat="1" x14ac:dyDescent="0.25">
      <c r="A32" s="5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</row>
    <row r="33" spans="1:83" s="4" customFormat="1" x14ac:dyDescent="0.25">
      <c r="A33" s="5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</row>
    <row r="34" spans="1:83" s="4" customFormat="1" x14ac:dyDescent="0.25">
      <c r="A34" s="5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</row>
    <row r="35" spans="1:83" s="4" customFormat="1" x14ac:dyDescent="0.25">
      <c r="A35" s="5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</row>
    <row r="36" spans="1:83" s="4" customFormat="1" x14ac:dyDescent="0.25">
      <c r="A36" s="5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</row>
    <row r="37" spans="1:83" s="4" customFormat="1" x14ac:dyDescent="0.25">
      <c r="A37" s="5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</row>
    <row r="38" spans="1:83" s="4" customFormat="1" x14ac:dyDescent="0.25">
      <c r="A38" s="5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</row>
    <row r="39" spans="1:83" s="4" customFormat="1" x14ac:dyDescent="0.25">
      <c r="A39" s="5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</row>
    <row r="40" spans="1:83" s="4" customFormat="1" x14ac:dyDescent="0.25">
      <c r="A40" s="5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</row>
    <row r="41" spans="1:83" s="4" customFormat="1" x14ac:dyDescent="0.25">
      <c r="A41" s="5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</row>
    <row r="42" spans="1:83" s="4" customFormat="1" x14ac:dyDescent="0.25">
      <c r="A42" s="5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</row>
    <row r="43" spans="1:83" s="4" customFormat="1" x14ac:dyDescent="0.25">
      <c r="A43" s="5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</row>
    <row r="44" spans="1:83" s="4" customFormat="1" x14ac:dyDescent="0.25">
      <c r="A44" s="5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</row>
    <row r="45" spans="1:83" s="4" customFormat="1" x14ac:dyDescent="0.25">
      <c r="A45" s="5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</row>
    <row r="46" spans="1:83" s="4" customFormat="1" x14ac:dyDescent="0.25">
      <c r="A46" s="5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</row>
    <row r="47" spans="1:83" s="4" customFormat="1" x14ac:dyDescent="0.25">
      <c r="A47" s="5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</row>
    <row r="48" spans="1:83" s="4" customFormat="1" x14ac:dyDescent="0.25">
      <c r="A48" s="5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</row>
    <row r="49" spans="1:83" s="4" customFormat="1" x14ac:dyDescent="0.25">
      <c r="A49" s="5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</row>
    <row r="50" spans="1:83" s="4" customFormat="1" x14ac:dyDescent="0.25">
      <c r="A50" s="5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</row>
    <row r="51" spans="1:83" s="4" customFormat="1" x14ac:dyDescent="0.25">
      <c r="A51" s="5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</row>
    <row r="52" spans="1:83" s="4" customFormat="1" x14ac:dyDescent="0.25">
      <c r="A52" s="5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</row>
    <row r="53" spans="1:83" s="4" customFormat="1" x14ac:dyDescent="0.25">
      <c r="A53" s="5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</row>
    <row r="54" spans="1:83" s="4" customFormat="1" x14ac:dyDescent="0.25">
      <c r="A54" s="5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1:83" s="4" customFormat="1" x14ac:dyDescent="0.25">
      <c r="A55" s="5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1:83" s="4" customFormat="1" x14ac:dyDescent="0.25">
      <c r="A56" s="5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</row>
    <row r="57" spans="1:83" s="4" customFormat="1" x14ac:dyDescent="0.25">
      <c r="A57" s="5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</row>
    <row r="58" spans="1:83" s="4" customFormat="1" x14ac:dyDescent="0.25">
      <c r="A58" s="5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</row>
    <row r="59" spans="1:83" s="4" customFormat="1" x14ac:dyDescent="0.25">
      <c r="A59" s="5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</row>
    <row r="60" spans="1:83" s="4" customFormat="1" x14ac:dyDescent="0.25">
      <c r="A60" s="5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</row>
    <row r="61" spans="1:83" s="4" customFormat="1" x14ac:dyDescent="0.25">
      <c r="A61" s="5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</row>
    <row r="62" spans="1:83" s="4" customFormat="1" x14ac:dyDescent="0.25">
      <c r="A62" s="5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</row>
    <row r="63" spans="1:83" s="4" customFormat="1" ht="15" customHeight="1" x14ac:dyDescent="0.25">
      <c r="A63" s="5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/>
      <c r="O63"/>
      <c r="P63"/>
      <c r="Q63" s="84" t="s">
        <v>216</v>
      </c>
      <c r="R63" s="85"/>
      <c r="S63" s="85"/>
      <c r="T63" s="86"/>
      <c r="U63" s="84" t="s">
        <v>217</v>
      </c>
      <c r="V63" s="85"/>
      <c r="W63" s="85"/>
      <c r="X63" s="86"/>
      <c r="Y63" s="84" t="s">
        <v>218</v>
      </c>
      <c r="Z63" s="85"/>
      <c r="AA63" s="85"/>
      <c r="AB63" s="86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</row>
    <row r="64" spans="1:83" ht="33.75" x14ac:dyDescent="0.25">
      <c r="A64" s="5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Q64" s="15" t="s">
        <v>234</v>
      </c>
      <c r="R64" s="15" t="s">
        <v>235</v>
      </c>
      <c r="S64" s="15" t="s">
        <v>236</v>
      </c>
      <c r="T64" s="15" t="s">
        <v>237</v>
      </c>
      <c r="U64" s="15" t="s">
        <v>234</v>
      </c>
      <c r="V64" s="15" t="s">
        <v>235</v>
      </c>
      <c r="W64" s="15" t="s">
        <v>236</v>
      </c>
      <c r="X64" s="15" t="s">
        <v>237</v>
      </c>
      <c r="Y64" s="15" t="s">
        <v>234</v>
      </c>
      <c r="Z64" s="15" t="s">
        <v>235</v>
      </c>
      <c r="AA64" s="15" t="s">
        <v>236</v>
      </c>
      <c r="AB64" s="15" t="s">
        <v>237</v>
      </c>
    </row>
    <row r="65" spans="1:28" x14ac:dyDescent="0.25">
      <c r="A65" s="5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Q65" s="16" t="e">
        <f>VLOOKUP(#REF!,$N:$T,2,FALSE)</f>
        <v>#REF!</v>
      </c>
      <c r="R65" s="17" t="e">
        <f>VLOOKUP(#REF!,$N:$T,4,FALSE)</f>
        <v>#REF!</v>
      </c>
      <c r="S65" s="16" t="e">
        <f>VLOOKUP(#REF!,$N:$T,6,FALSE)</f>
        <v>#REF!</v>
      </c>
      <c r="T65" s="16" t="e">
        <f>VLOOKUP(#REF!,$N:$T,8,FALSE)</f>
        <v>#REF!</v>
      </c>
      <c r="U65" s="16" t="e">
        <f>VLOOKUP(#REF!,$U:$AB,2,FALSE)</f>
        <v>#REF!</v>
      </c>
      <c r="V65" s="16" t="e">
        <f>VLOOKUP(#REF!,$U:$AB,4,FALSE)</f>
        <v>#REF!</v>
      </c>
      <c r="W65" s="16" t="e">
        <f>VLOOKUP(#REF!,$U:$AB,6,FALSE)</f>
        <v>#REF!</v>
      </c>
      <c r="X65" s="16" t="e">
        <f>VLOOKUP(#REF!,$U:$AB,8,FALSE)</f>
        <v>#REF!</v>
      </c>
      <c r="Y65" s="16" t="e">
        <f>VLOOKUP(#REF!,$AC:$AJ,2,FALSE)</f>
        <v>#REF!</v>
      </c>
      <c r="Z65" s="16" t="e">
        <f>VLOOKUP(#REF!,$AC:$AJ,4,FALSE)</f>
        <v>#REF!</v>
      </c>
      <c r="AA65" s="16" t="e">
        <f>VLOOKUP(#REF!,$AC:$AJ,6,FALSE)</f>
        <v>#REF!</v>
      </c>
      <c r="AB65" s="16" t="e">
        <f>VLOOKUP(#REF!,$AC:$AJ,8,FALSE)</f>
        <v>#REF!</v>
      </c>
    </row>
    <row r="66" spans="1:28" x14ac:dyDescent="0.25">
      <c r="A66" s="5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28" x14ac:dyDescent="0.25">
      <c r="A67" s="5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28" x14ac:dyDescent="0.25">
      <c r="A68" s="5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28" x14ac:dyDescent="0.25">
      <c r="A69" s="5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28" x14ac:dyDescent="0.25">
      <c r="A70" s="5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28" x14ac:dyDescent="0.25">
      <c r="A71" s="5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28" x14ac:dyDescent="0.25">
      <c r="A72" s="5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28" x14ac:dyDescent="0.25">
      <c r="A73" s="5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28" x14ac:dyDescent="0.25">
      <c r="A74" s="5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28" x14ac:dyDescent="0.25">
      <c r="A75" s="5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28" x14ac:dyDescent="0.25">
      <c r="A76" s="5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28" x14ac:dyDescent="0.25">
      <c r="A77" s="5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28" x14ac:dyDescent="0.25">
      <c r="A78" s="5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28" x14ac:dyDescent="0.25">
      <c r="A79" s="5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28" x14ac:dyDescent="0.25">
      <c r="A80" s="5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25">
      <c r="A81" s="5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5">
      <c r="A82" s="5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25">
      <c r="A83" s="5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5">
      <c r="A84" s="5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25">
      <c r="A85" s="5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5">
      <c r="A86" s="5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25">
      <c r="A87" s="5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5">
      <c r="A88" s="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25">
      <c r="A89" s="5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5">
      <c r="A90" s="5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25">
      <c r="A91" s="5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5">
      <c r="A92" s="5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25">
      <c r="A93" s="5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5">
      <c r="A94" s="5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25">
      <c r="A95" s="5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5">
      <c r="A96" s="5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</row>
  </sheetData>
  <mergeCells count="6">
    <mergeCell ref="Y63:AB63"/>
    <mergeCell ref="B1:E1"/>
    <mergeCell ref="F1:I1"/>
    <mergeCell ref="J1:M1"/>
    <mergeCell ref="Q63:T63"/>
    <mergeCell ref="U63:X6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ED1-F674-4FB7-A8D6-61D7BC550487}">
  <dimension ref="A1:S115"/>
  <sheetViews>
    <sheetView showGridLines="0" zoomScale="80" zoomScaleNormal="80" workbookViewId="0">
      <selection sqref="A1:A1048576"/>
    </sheetView>
  </sheetViews>
  <sheetFormatPr baseColWidth="10" defaultRowHeight="15" x14ac:dyDescent="0.25"/>
  <cols>
    <col min="1" max="1" width="37" bestFit="1" customWidth="1"/>
    <col min="2" max="13" width="13.140625" style="34" customWidth="1"/>
  </cols>
  <sheetData>
    <row r="1" spans="1:19" s="4" customFormat="1" ht="15" customHeight="1" x14ac:dyDescent="0.25">
      <c r="A1"/>
      <c r="B1" s="79" t="s">
        <v>216</v>
      </c>
      <c r="C1" s="80"/>
      <c r="D1" s="80"/>
      <c r="E1" s="80"/>
      <c r="F1" s="79" t="s">
        <v>217</v>
      </c>
      <c r="G1" s="80"/>
      <c r="H1" s="80"/>
      <c r="I1" s="81"/>
      <c r="J1" s="79" t="s">
        <v>218</v>
      </c>
      <c r="K1" s="80"/>
      <c r="L1" s="80"/>
      <c r="M1" s="80"/>
      <c r="N1"/>
      <c r="O1"/>
      <c r="P1"/>
      <c r="Q1"/>
      <c r="R1"/>
      <c r="S1"/>
    </row>
    <row r="2" spans="1:19" s="4" customFormat="1" ht="72.75" customHeight="1" x14ac:dyDescent="0.25">
      <c r="A2"/>
      <c r="B2" s="28" t="s">
        <v>234</v>
      </c>
      <c r="C2" s="28" t="s">
        <v>235</v>
      </c>
      <c r="D2" s="28" t="s">
        <v>236</v>
      </c>
      <c r="E2" s="28" t="s">
        <v>237</v>
      </c>
      <c r="F2" s="28" t="s">
        <v>234</v>
      </c>
      <c r="G2" s="28" t="s">
        <v>235</v>
      </c>
      <c r="H2" s="28" t="s">
        <v>236</v>
      </c>
      <c r="I2" s="28" t="s">
        <v>237</v>
      </c>
      <c r="J2" s="28" t="s">
        <v>234</v>
      </c>
      <c r="K2" s="28" t="s">
        <v>235</v>
      </c>
      <c r="L2" s="28" t="s">
        <v>236</v>
      </c>
      <c r="M2" s="28" t="s">
        <v>237</v>
      </c>
      <c r="N2"/>
      <c r="O2"/>
      <c r="P2"/>
      <c r="Q2"/>
      <c r="R2"/>
      <c r="S2"/>
    </row>
    <row r="3" spans="1:19" s="4" customFormat="1" x14ac:dyDescent="0.25">
      <c r="A3" s="29" t="s">
        <v>242</v>
      </c>
      <c r="B3" s="36">
        <v>8546</v>
      </c>
      <c r="C3" s="37">
        <v>80.300179129439215</v>
      </c>
      <c r="D3" s="36">
        <v>364461.5831968172</v>
      </c>
      <c r="E3" s="37">
        <v>4495.8272342228183</v>
      </c>
      <c r="F3" s="36">
        <v>414</v>
      </c>
      <c r="G3" s="37">
        <v>150.21207201639001</v>
      </c>
      <c r="H3" s="36">
        <v>561197.69323671493</v>
      </c>
      <c r="I3" s="37">
        <v>3749.7616535538509</v>
      </c>
      <c r="J3" s="36">
        <v>8132</v>
      </c>
      <c r="K3" s="37">
        <v>76.740965694221003</v>
      </c>
      <c r="L3" s="36">
        <v>354445.75073782587</v>
      </c>
      <c r="M3" s="37">
        <v>4533.8094219253398</v>
      </c>
      <c r="N3"/>
      <c r="O3"/>
      <c r="P3"/>
      <c r="Q3"/>
      <c r="R3"/>
      <c r="S3"/>
    </row>
    <row r="4" spans="1:19" s="4" customFormat="1" x14ac:dyDescent="0.25">
      <c r="A4" s="29" t="s">
        <v>243</v>
      </c>
      <c r="B4" s="36">
        <v>6693</v>
      </c>
      <c r="C4" s="37">
        <v>79.352559493380269</v>
      </c>
      <c r="D4" s="36">
        <v>383508.62453309429</v>
      </c>
      <c r="E4" s="37">
        <v>4756.6236503098971</v>
      </c>
      <c r="F4" s="36">
        <v>255</v>
      </c>
      <c r="G4" s="37">
        <v>154.80297965143851</v>
      </c>
      <c r="H4" s="36">
        <v>643391.37254901964</v>
      </c>
      <c r="I4" s="37">
        <v>4112.5012650787585</v>
      </c>
      <c r="J4" s="36">
        <v>6438</v>
      </c>
      <c r="K4" s="37">
        <v>76.364075936327879</v>
      </c>
      <c r="L4" s="36">
        <v>373215.03945324634</v>
      </c>
      <c r="M4" s="37">
        <v>4782.1364195292181</v>
      </c>
      <c r="N4"/>
      <c r="O4"/>
      <c r="P4"/>
      <c r="Q4"/>
      <c r="R4"/>
      <c r="S4"/>
    </row>
    <row r="5" spans="1:19" s="4" customFormat="1" x14ac:dyDescent="0.25">
      <c r="A5" s="3" t="s">
        <v>184</v>
      </c>
      <c r="B5" s="38">
        <v>22</v>
      </c>
      <c r="C5" s="39">
        <v>62.839090909090899</v>
      </c>
      <c r="D5" s="40">
        <v>201931.81818181818</v>
      </c>
      <c r="E5" s="41">
        <v>3285.2642258360447</v>
      </c>
      <c r="F5" s="38"/>
      <c r="G5" s="39"/>
      <c r="H5" s="40"/>
      <c r="I5" s="41"/>
      <c r="J5" s="38">
        <v>22</v>
      </c>
      <c r="K5" s="39">
        <v>62.839090909090899</v>
      </c>
      <c r="L5" s="40">
        <v>201931.81818181818</v>
      </c>
      <c r="M5" s="41">
        <v>3285.2642258360447</v>
      </c>
      <c r="N5"/>
      <c r="O5"/>
      <c r="P5"/>
      <c r="Q5"/>
      <c r="R5"/>
      <c r="S5"/>
    </row>
    <row r="6" spans="1:19" s="4" customFormat="1" x14ac:dyDescent="0.25">
      <c r="A6" s="30" t="s">
        <v>1</v>
      </c>
      <c r="B6" s="42">
        <v>72</v>
      </c>
      <c r="C6" s="43">
        <v>82.860718709426621</v>
      </c>
      <c r="D6" s="44">
        <v>292450.83333333331</v>
      </c>
      <c r="E6" s="45">
        <v>3568.440233837629</v>
      </c>
      <c r="F6" s="42">
        <v>6</v>
      </c>
      <c r="G6" s="43">
        <v>149.01666666666665</v>
      </c>
      <c r="H6" s="44">
        <v>710000</v>
      </c>
      <c r="I6" s="45">
        <v>4845.093292193229</v>
      </c>
      <c r="J6" s="42">
        <v>66</v>
      </c>
      <c r="K6" s="43">
        <v>76.846541622404729</v>
      </c>
      <c r="L6" s="44">
        <v>254491.81818181818</v>
      </c>
      <c r="M6" s="45">
        <v>3452.3808648962108</v>
      </c>
      <c r="N6"/>
      <c r="O6"/>
      <c r="P6"/>
      <c r="Q6"/>
      <c r="R6"/>
      <c r="S6"/>
    </row>
    <row r="7" spans="1:19" s="4" customFormat="1" x14ac:dyDescent="0.25">
      <c r="A7" s="3" t="s">
        <v>185</v>
      </c>
      <c r="B7" s="38">
        <v>4</v>
      </c>
      <c r="C7" s="39">
        <v>81.406265129999994</v>
      </c>
      <c r="D7" s="40">
        <v>239000</v>
      </c>
      <c r="E7" s="41">
        <v>2935.8919687364855</v>
      </c>
      <c r="F7" s="38"/>
      <c r="G7" s="39"/>
      <c r="H7" s="40"/>
      <c r="I7" s="41"/>
      <c r="J7" s="38">
        <v>4</v>
      </c>
      <c r="K7" s="39">
        <v>81.406265129999994</v>
      </c>
      <c r="L7" s="40">
        <v>239000</v>
      </c>
      <c r="M7" s="41">
        <v>2935.8919687364855</v>
      </c>
      <c r="N7"/>
      <c r="O7"/>
      <c r="P7"/>
      <c r="Q7"/>
      <c r="R7"/>
      <c r="S7"/>
    </row>
    <row r="8" spans="1:19" s="4" customFormat="1" x14ac:dyDescent="0.25">
      <c r="A8" s="30" t="s">
        <v>2</v>
      </c>
      <c r="B8" s="42">
        <v>210</v>
      </c>
      <c r="C8" s="43">
        <v>78.612188793434768</v>
      </c>
      <c r="D8" s="44">
        <v>316432.29047619045</v>
      </c>
      <c r="E8" s="45">
        <v>4059.4947905364738</v>
      </c>
      <c r="F8" s="42">
        <v>8</v>
      </c>
      <c r="G8" s="43">
        <v>128.47375</v>
      </c>
      <c r="H8" s="44">
        <v>518750</v>
      </c>
      <c r="I8" s="45">
        <v>4099.1101796938083</v>
      </c>
      <c r="J8" s="42">
        <v>202</v>
      </c>
      <c r="K8" s="43">
        <v>76.63747349812526</v>
      </c>
      <c r="L8" s="44">
        <v>308419.70792079211</v>
      </c>
      <c r="M8" s="45">
        <v>4057.9258642332134</v>
      </c>
      <c r="N8"/>
      <c r="O8"/>
      <c r="P8"/>
      <c r="Q8"/>
      <c r="R8"/>
      <c r="S8"/>
    </row>
    <row r="9" spans="1:19" s="4" customFormat="1" x14ac:dyDescent="0.25">
      <c r="A9" s="3" t="s">
        <v>186</v>
      </c>
      <c r="B9" s="38">
        <v>40</v>
      </c>
      <c r="C9" s="39">
        <v>80.521500000000032</v>
      </c>
      <c r="D9" s="40">
        <v>263256.25</v>
      </c>
      <c r="E9" s="41">
        <v>3267.7390496248995</v>
      </c>
      <c r="F9" s="38"/>
      <c r="G9" s="39"/>
      <c r="H9" s="40"/>
      <c r="I9" s="41"/>
      <c r="J9" s="38">
        <v>40</v>
      </c>
      <c r="K9" s="39">
        <v>80.521500000000032</v>
      </c>
      <c r="L9" s="40">
        <v>263256.25</v>
      </c>
      <c r="M9" s="41">
        <v>3267.7390496248995</v>
      </c>
      <c r="N9"/>
      <c r="O9"/>
      <c r="P9"/>
      <c r="Q9"/>
      <c r="R9"/>
      <c r="S9"/>
    </row>
    <row r="10" spans="1:19" s="4" customFormat="1" x14ac:dyDescent="0.25">
      <c r="A10" s="30" t="s">
        <v>0</v>
      </c>
      <c r="B10" s="42">
        <v>1363</v>
      </c>
      <c r="C10" s="43">
        <v>79.461675637688856</v>
      </c>
      <c r="D10" s="44">
        <v>620495.32428466622</v>
      </c>
      <c r="E10" s="45">
        <v>7464.7469148886103</v>
      </c>
      <c r="F10" s="42">
        <v>10</v>
      </c>
      <c r="G10" s="43">
        <v>191.5489417699545</v>
      </c>
      <c r="H10" s="44">
        <v>830000</v>
      </c>
      <c r="I10" s="45">
        <v>4314.7822675609041</v>
      </c>
      <c r="J10" s="42">
        <v>1353</v>
      </c>
      <c r="K10" s="43">
        <v>78.633240559106028</v>
      </c>
      <c r="L10" s="44">
        <v>618946.87878787878</v>
      </c>
      <c r="M10" s="45">
        <v>7488.028250049937</v>
      </c>
      <c r="N10"/>
      <c r="O10"/>
      <c r="P10"/>
      <c r="Q10"/>
      <c r="R10"/>
      <c r="S10"/>
    </row>
    <row r="11" spans="1:19" s="4" customFormat="1" x14ac:dyDescent="0.25">
      <c r="A11" s="3" t="s">
        <v>187</v>
      </c>
      <c r="B11" s="38">
        <v>10</v>
      </c>
      <c r="C11" s="39">
        <v>76.896995997500014</v>
      </c>
      <c r="D11" s="40">
        <v>286200</v>
      </c>
      <c r="E11" s="41">
        <v>3717.2437213751909</v>
      </c>
      <c r="F11" s="38"/>
      <c r="G11" s="39"/>
      <c r="H11" s="40"/>
      <c r="I11" s="41"/>
      <c r="J11" s="38">
        <v>10</v>
      </c>
      <c r="K11" s="39">
        <v>76.896995997500014</v>
      </c>
      <c r="L11" s="40">
        <v>286200</v>
      </c>
      <c r="M11" s="41">
        <v>3717.2437213751909</v>
      </c>
      <c r="N11"/>
      <c r="O11"/>
      <c r="P11"/>
      <c r="Q11"/>
      <c r="R11"/>
      <c r="S11"/>
    </row>
    <row r="12" spans="1:19" s="4" customFormat="1" x14ac:dyDescent="0.25">
      <c r="A12" s="30" t="s">
        <v>36</v>
      </c>
      <c r="B12" s="42">
        <v>18</v>
      </c>
      <c r="C12" s="43">
        <v>67.57327777777779</v>
      </c>
      <c r="D12" s="44">
        <v>226111.11111111112</v>
      </c>
      <c r="E12" s="45">
        <v>3394.2994069703618</v>
      </c>
      <c r="F12" s="42"/>
      <c r="G12" s="43"/>
      <c r="H12" s="44"/>
      <c r="I12" s="45"/>
      <c r="J12" s="42">
        <v>18</v>
      </c>
      <c r="K12" s="43">
        <v>67.57327777777779</v>
      </c>
      <c r="L12" s="44">
        <v>226111.11111111112</v>
      </c>
      <c r="M12" s="45">
        <v>3394.2994069703618</v>
      </c>
      <c r="N12"/>
      <c r="O12"/>
      <c r="P12"/>
      <c r="Q12"/>
      <c r="R12"/>
      <c r="S12"/>
    </row>
    <row r="13" spans="1:19" s="4" customFormat="1" x14ac:dyDescent="0.25">
      <c r="A13" s="3" t="s">
        <v>188</v>
      </c>
      <c r="B13" s="38">
        <v>13</v>
      </c>
      <c r="C13" s="39">
        <v>110.80534329946153</v>
      </c>
      <c r="D13" s="40">
        <v>383353.84615384613</v>
      </c>
      <c r="E13" s="41">
        <v>3491.521748402612</v>
      </c>
      <c r="F13" s="38">
        <v>10</v>
      </c>
      <c r="G13" s="39">
        <v>108.861349472</v>
      </c>
      <c r="H13" s="40">
        <v>435600</v>
      </c>
      <c r="I13" s="41">
        <v>4003.5570414254462</v>
      </c>
      <c r="J13" s="38">
        <v>3</v>
      </c>
      <c r="K13" s="39">
        <v>117.28532272433334</v>
      </c>
      <c r="L13" s="40">
        <v>209200</v>
      </c>
      <c r="M13" s="41">
        <v>1784.7374383264985</v>
      </c>
      <c r="N13"/>
      <c r="O13"/>
      <c r="P13"/>
      <c r="Q13"/>
      <c r="R13"/>
      <c r="S13"/>
    </row>
    <row r="14" spans="1:19" s="4" customFormat="1" x14ac:dyDescent="0.25">
      <c r="A14" s="30" t="s">
        <v>23</v>
      </c>
      <c r="B14" s="42">
        <v>35</v>
      </c>
      <c r="C14" s="43">
        <v>78.810501450048008</v>
      </c>
      <c r="D14" s="44">
        <v>266814.28571428574</v>
      </c>
      <c r="E14" s="45">
        <v>3510.4061553074748</v>
      </c>
      <c r="F14" s="42">
        <v>3</v>
      </c>
      <c r="G14" s="43">
        <v>122.109397695</v>
      </c>
      <c r="H14" s="44">
        <v>355000</v>
      </c>
      <c r="I14" s="45">
        <v>2907.2291461686259</v>
      </c>
      <c r="J14" s="42">
        <v>32</v>
      </c>
      <c r="K14" s="43">
        <v>74.751229927083756</v>
      </c>
      <c r="L14" s="44">
        <v>258546.875</v>
      </c>
      <c r="M14" s="45">
        <v>3566.9539999142421</v>
      </c>
      <c r="N14"/>
      <c r="O14"/>
      <c r="P14"/>
      <c r="Q14"/>
      <c r="R14"/>
      <c r="S14"/>
    </row>
    <row r="15" spans="1:19" s="4" customFormat="1" x14ac:dyDescent="0.25">
      <c r="A15" s="3" t="s">
        <v>189</v>
      </c>
      <c r="B15" s="38">
        <v>137</v>
      </c>
      <c r="C15" s="39">
        <v>78.44652962102198</v>
      </c>
      <c r="D15" s="40">
        <v>254218.51824817518</v>
      </c>
      <c r="E15" s="41">
        <v>3248.3292117383166</v>
      </c>
      <c r="F15" s="38">
        <v>3</v>
      </c>
      <c r="G15" s="39">
        <v>124.61481234666667</v>
      </c>
      <c r="H15" s="40">
        <v>419666.66666666669</v>
      </c>
      <c r="I15" s="41">
        <v>3369.3889963885081</v>
      </c>
      <c r="J15" s="38">
        <v>134</v>
      </c>
      <c r="K15" s="39">
        <v>77.412911351044855</v>
      </c>
      <c r="L15" s="40">
        <v>250514.45522388059</v>
      </c>
      <c r="M15" s="41">
        <v>3245.6189180521183</v>
      </c>
      <c r="N15"/>
      <c r="O15"/>
      <c r="P15"/>
      <c r="Q15"/>
      <c r="R15"/>
      <c r="S15"/>
    </row>
    <row r="16" spans="1:19" s="4" customFormat="1" x14ac:dyDescent="0.25">
      <c r="A16" s="30" t="s">
        <v>190</v>
      </c>
      <c r="B16" s="42">
        <v>3</v>
      </c>
      <c r="C16" s="43">
        <v>84.316666666666663</v>
      </c>
      <c r="D16" s="44">
        <v>240000</v>
      </c>
      <c r="E16" s="45">
        <v>2846.7359602516494</v>
      </c>
      <c r="F16" s="42"/>
      <c r="G16" s="43"/>
      <c r="H16" s="44"/>
      <c r="I16" s="45"/>
      <c r="J16" s="42">
        <v>3</v>
      </c>
      <c r="K16" s="43">
        <v>84.316666666666663</v>
      </c>
      <c r="L16" s="44">
        <v>240000</v>
      </c>
      <c r="M16" s="45">
        <v>2846.7359602516494</v>
      </c>
      <c r="N16"/>
      <c r="O16"/>
      <c r="P16"/>
      <c r="Q16"/>
      <c r="R16"/>
      <c r="S16"/>
    </row>
    <row r="17" spans="1:19" s="4" customFormat="1" x14ac:dyDescent="0.25">
      <c r="A17" s="3" t="s">
        <v>24</v>
      </c>
      <c r="B17" s="38">
        <v>55</v>
      </c>
      <c r="C17" s="39">
        <v>85.266757259574533</v>
      </c>
      <c r="D17" s="40">
        <v>470254.54545454547</v>
      </c>
      <c r="E17" s="41">
        <v>5605.1943855214995</v>
      </c>
      <c r="F17" s="38">
        <v>2</v>
      </c>
      <c r="G17" s="39">
        <v>192.5</v>
      </c>
      <c r="H17" s="40">
        <v>1037500</v>
      </c>
      <c r="I17" s="41">
        <v>5385.4875283446709</v>
      </c>
      <c r="J17" s="38">
        <v>53</v>
      </c>
      <c r="K17" s="39">
        <v>81.220219797671703</v>
      </c>
      <c r="L17" s="40">
        <v>448849.05660377361</v>
      </c>
      <c r="M17" s="41">
        <v>5613.4852103206258</v>
      </c>
      <c r="N17"/>
      <c r="O17"/>
      <c r="P17"/>
      <c r="Q17"/>
      <c r="R17"/>
      <c r="S17"/>
    </row>
    <row r="18" spans="1:19" s="4" customFormat="1" x14ac:dyDescent="0.25">
      <c r="A18" s="30" t="s">
        <v>11</v>
      </c>
      <c r="B18" s="42">
        <v>88</v>
      </c>
      <c r="C18" s="43">
        <v>91.846770908775241</v>
      </c>
      <c r="D18" s="44">
        <v>484676.13636363635</v>
      </c>
      <c r="E18" s="45">
        <v>4900.1936235077746</v>
      </c>
      <c r="F18" s="42">
        <v>17</v>
      </c>
      <c r="G18" s="43">
        <v>139.85652803307883</v>
      </c>
      <c r="H18" s="44">
        <v>997705.8823529412</v>
      </c>
      <c r="I18" s="45">
        <v>6768.1158239377764</v>
      </c>
      <c r="J18" s="42">
        <v>71</v>
      </c>
      <c r="K18" s="43">
        <v>80.351476949434954</v>
      </c>
      <c r="L18" s="44">
        <v>361838.02816901408</v>
      </c>
      <c r="M18" s="45">
        <v>4452.944645940026</v>
      </c>
      <c r="N18"/>
      <c r="O18"/>
      <c r="P18"/>
      <c r="Q18"/>
      <c r="R18"/>
      <c r="S18"/>
    </row>
    <row r="19" spans="1:19" s="4" customFormat="1" x14ac:dyDescent="0.25">
      <c r="A19" s="3" t="s">
        <v>3</v>
      </c>
      <c r="B19" s="38">
        <v>139</v>
      </c>
      <c r="C19" s="39">
        <v>71.166251796106678</v>
      </c>
      <c r="D19" s="40">
        <v>320592.03597122303</v>
      </c>
      <c r="E19" s="41">
        <v>4575.0013997923716</v>
      </c>
      <c r="F19" s="38"/>
      <c r="G19" s="39"/>
      <c r="H19" s="40"/>
      <c r="I19" s="41"/>
      <c r="J19" s="38">
        <v>139</v>
      </c>
      <c r="K19" s="39">
        <v>71.166251796106678</v>
      </c>
      <c r="L19" s="40">
        <v>320592.03597122303</v>
      </c>
      <c r="M19" s="41">
        <v>4575.0013997923716</v>
      </c>
      <c r="N19"/>
      <c r="O19"/>
      <c r="P19"/>
      <c r="Q19"/>
      <c r="R19"/>
      <c r="S19"/>
    </row>
    <row r="20" spans="1:19" s="4" customFormat="1" x14ac:dyDescent="0.25">
      <c r="A20" s="30" t="s">
        <v>191</v>
      </c>
      <c r="B20" s="42">
        <v>67</v>
      </c>
      <c r="C20" s="43">
        <v>67.39984128449251</v>
      </c>
      <c r="D20" s="44">
        <v>273068.43283582089</v>
      </c>
      <c r="E20" s="45">
        <v>4149.079559058905</v>
      </c>
      <c r="F20" s="42">
        <v>9</v>
      </c>
      <c r="G20" s="43">
        <v>76.77015618888889</v>
      </c>
      <c r="H20" s="44">
        <v>289222.22222222225</v>
      </c>
      <c r="I20" s="45">
        <v>3797.8847005052139</v>
      </c>
      <c r="J20" s="42">
        <v>58</v>
      </c>
      <c r="K20" s="43">
        <v>65.945826902775835</v>
      </c>
      <c r="L20" s="44">
        <v>270561.81034482759</v>
      </c>
      <c r="M20" s="45">
        <v>4203.5753129724098</v>
      </c>
      <c r="N20"/>
      <c r="O20"/>
      <c r="P20"/>
      <c r="Q20"/>
      <c r="R20"/>
      <c r="S20"/>
    </row>
    <row r="21" spans="1:19" s="4" customFormat="1" x14ac:dyDescent="0.25">
      <c r="A21" s="3" t="s">
        <v>25</v>
      </c>
      <c r="B21" s="38">
        <v>42</v>
      </c>
      <c r="C21" s="39">
        <v>75.784423623523821</v>
      </c>
      <c r="D21" s="40">
        <v>237647.61904761905</v>
      </c>
      <c r="E21" s="41">
        <v>3163.2419211721267</v>
      </c>
      <c r="F21" s="38">
        <v>2</v>
      </c>
      <c r="G21" s="39">
        <v>93.3</v>
      </c>
      <c r="H21" s="40">
        <v>405000</v>
      </c>
      <c r="I21" s="41">
        <v>4340.8360128617369</v>
      </c>
      <c r="J21" s="38">
        <v>40</v>
      </c>
      <c r="K21" s="39">
        <v>74.908644804700003</v>
      </c>
      <c r="L21" s="40">
        <v>229280</v>
      </c>
      <c r="M21" s="41">
        <v>3104.3622165876468</v>
      </c>
      <c r="N21"/>
      <c r="O21"/>
      <c r="P21"/>
      <c r="Q21"/>
      <c r="R21"/>
      <c r="S21"/>
    </row>
    <row r="22" spans="1:19" s="4" customFormat="1" x14ac:dyDescent="0.25">
      <c r="A22" s="30" t="s">
        <v>4</v>
      </c>
      <c r="B22" s="42">
        <v>92</v>
      </c>
      <c r="C22" s="43">
        <v>85.573644021739142</v>
      </c>
      <c r="D22" s="44">
        <v>590961.41304347827</v>
      </c>
      <c r="E22" s="45">
        <v>6432.5342972624712</v>
      </c>
      <c r="F22" s="42">
        <v>3</v>
      </c>
      <c r="G22" s="43">
        <v>181.905</v>
      </c>
      <c r="H22" s="44">
        <v>880000</v>
      </c>
      <c r="I22" s="45">
        <v>4837.6900030235565</v>
      </c>
      <c r="J22" s="42">
        <v>89</v>
      </c>
      <c r="K22" s="43">
        <v>82.32651966292137</v>
      </c>
      <c r="L22" s="44">
        <v>581218.53932584275</v>
      </c>
      <c r="M22" s="45">
        <v>6486.2930936974908</v>
      </c>
      <c r="N22"/>
      <c r="O22"/>
      <c r="P22"/>
      <c r="Q22"/>
      <c r="R22"/>
      <c r="S22"/>
    </row>
    <row r="23" spans="1:19" s="4" customFormat="1" x14ac:dyDescent="0.25">
      <c r="A23" s="3" t="s">
        <v>192</v>
      </c>
      <c r="B23" s="38">
        <v>6</v>
      </c>
      <c r="C23" s="39">
        <v>68.049607554966656</v>
      </c>
      <c r="D23" s="40">
        <v>271500</v>
      </c>
      <c r="E23" s="41">
        <v>4017.1967396254677</v>
      </c>
      <c r="F23" s="38"/>
      <c r="G23" s="39"/>
      <c r="H23" s="40"/>
      <c r="I23" s="41"/>
      <c r="J23" s="38">
        <v>6</v>
      </c>
      <c r="K23" s="39">
        <v>68.049607554966656</v>
      </c>
      <c r="L23" s="40">
        <v>271500</v>
      </c>
      <c r="M23" s="41">
        <v>4017.1967396254677</v>
      </c>
      <c r="N23"/>
      <c r="O23"/>
      <c r="P23"/>
      <c r="Q23"/>
      <c r="R23"/>
      <c r="S23"/>
    </row>
    <row r="24" spans="1:19" s="4" customFormat="1" x14ac:dyDescent="0.25">
      <c r="A24" s="30" t="s">
        <v>193</v>
      </c>
      <c r="B24" s="42">
        <v>10</v>
      </c>
      <c r="C24" s="43">
        <v>89.682000839099999</v>
      </c>
      <c r="D24" s="44">
        <v>317290</v>
      </c>
      <c r="E24" s="45">
        <v>3553.8377929393077</v>
      </c>
      <c r="F24" s="42"/>
      <c r="G24" s="43"/>
      <c r="H24" s="44"/>
      <c r="I24" s="45"/>
      <c r="J24" s="42">
        <v>10</v>
      </c>
      <c r="K24" s="43">
        <v>89.682000839099999</v>
      </c>
      <c r="L24" s="44">
        <v>317290</v>
      </c>
      <c r="M24" s="45">
        <v>3553.8377929393077</v>
      </c>
      <c r="N24"/>
      <c r="O24"/>
      <c r="P24"/>
      <c r="Q24"/>
      <c r="R24"/>
      <c r="S24"/>
    </row>
    <row r="25" spans="1:19" s="4" customFormat="1" x14ac:dyDescent="0.25">
      <c r="A25" s="3" t="s">
        <v>12</v>
      </c>
      <c r="B25" s="38">
        <v>53</v>
      </c>
      <c r="C25" s="39">
        <v>77.121132075471721</v>
      </c>
      <c r="D25" s="40">
        <v>317094.33962264151</v>
      </c>
      <c r="E25" s="41">
        <v>4134.4461311245132</v>
      </c>
      <c r="F25" s="38"/>
      <c r="G25" s="39"/>
      <c r="H25" s="40"/>
      <c r="I25" s="41"/>
      <c r="J25" s="38">
        <v>53</v>
      </c>
      <c r="K25" s="39">
        <v>77.121132075471721</v>
      </c>
      <c r="L25" s="40">
        <v>317094.33962264151</v>
      </c>
      <c r="M25" s="41">
        <v>4134.4461311245132</v>
      </c>
      <c r="N25"/>
      <c r="O25"/>
      <c r="P25"/>
      <c r="Q25"/>
      <c r="R25"/>
      <c r="S25"/>
    </row>
    <row r="26" spans="1:19" s="4" customFormat="1" x14ac:dyDescent="0.25">
      <c r="A26" s="30" t="s">
        <v>26</v>
      </c>
      <c r="B26" s="42">
        <v>180</v>
      </c>
      <c r="C26" s="43">
        <v>81.655978159927784</v>
      </c>
      <c r="D26" s="44">
        <v>292162.40000000002</v>
      </c>
      <c r="E26" s="45">
        <v>3617.6542789675832</v>
      </c>
      <c r="F26" s="42">
        <v>4</v>
      </c>
      <c r="G26" s="43">
        <v>130.67250000000001</v>
      </c>
      <c r="H26" s="44">
        <v>361750</v>
      </c>
      <c r="I26" s="45">
        <v>2864.0474266288966</v>
      </c>
      <c r="J26" s="42">
        <v>176</v>
      </c>
      <c r="K26" s="43">
        <v>80.541966299926131</v>
      </c>
      <c r="L26" s="44">
        <v>290580.86363636365</v>
      </c>
      <c r="M26" s="45">
        <v>3634.7817074298264</v>
      </c>
      <c r="N26"/>
      <c r="O26"/>
      <c r="P26"/>
      <c r="Q26"/>
      <c r="R26"/>
      <c r="S26"/>
    </row>
    <row r="27" spans="1:19" s="4" customFormat="1" x14ac:dyDescent="0.25">
      <c r="A27" s="3" t="s">
        <v>5</v>
      </c>
      <c r="B27" s="38">
        <v>326</v>
      </c>
      <c r="C27" s="39">
        <v>76.619780503509631</v>
      </c>
      <c r="D27" s="40">
        <v>339153.32208588958</v>
      </c>
      <c r="E27" s="41">
        <v>4498.7272216161491</v>
      </c>
      <c r="F27" s="38"/>
      <c r="G27" s="39"/>
      <c r="H27" s="40"/>
      <c r="I27" s="41"/>
      <c r="J27" s="38">
        <v>326</v>
      </c>
      <c r="K27" s="39">
        <v>76.619780503509631</v>
      </c>
      <c r="L27" s="40">
        <v>339153.32208588958</v>
      </c>
      <c r="M27" s="41">
        <v>4498.7272216161491</v>
      </c>
      <c r="N27"/>
      <c r="O27"/>
      <c r="P27"/>
      <c r="Q27"/>
      <c r="R27"/>
      <c r="S27"/>
    </row>
    <row r="28" spans="1:19" s="4" customFormat="1" x14ac:dyDescent="0.25">
      <c r="A28" s="30" t="s">
        <v>194</v>
      </c>
      <c r="B28" s="42">
        <v>37</v>
      </c>
      <c r="C28" s="43">
        <v>88.302042895426467</v>
      </c>
      <c r="D28" s="44">
        <v>246043.24324324325</v>
      </c>
      <c r="E28" s="45">
        <v>2833.1810732870981</v>
      </c>
      <c r="F28" s="42"/>
      <c r="G28" s="43"/>
      <c r="H28" s="44"/>
      <c r="I28" s="45"/>
      <c r="J28" s="42">
        <v>37</v>
      </c>
      <c r="K28" s="43">
        <v>88.302042895426467</v>
      </c>
      <c r="L28" s="44">
        <v>246043.24324324325</v>
      </c>
      <c r="M28" s="45">
        <v>2833.1810732870981</v>
      </c>
      <c r="N28"/>
      <c r="O28"/>
      <c r="P28"/>
      <c r="Q28"/>
      <c r="R28"/>
      <c r="S28"/>
    </row>
    <row r="29" spans="1:19" s="4" customFormat="1" ht="15" customHeight="1" x14ac:dyDescent="0.25">
      <c r="A29" s="3" t="s">
        <v>38</v>
      </c>
      <c r="B29" s="38">
        <v>20</v>
      </c>
      <c r="C29" s="39">
        <v>98.497500000000002</v>
      </c>
      <c r="D29" s="40">
        <v>292815.34999999998</v>
      </c>
      <c r="E29" s="41">
        <v>2914.8394805108887</v>
      </c>
      <c r="F29" s="38">
        <v>13</v>
      </c>
      <c r="G29" s="39">
        <v>110.75</v>
      </c>
      <c r="H29" s="40">
        <v>350000</v>
      </c>
      <c r="I29" s="41">
        <v>3160.2708803611745</v>
      </c>
      <c r="J29" s="38">
        <v>7</v>
      </c>
      <c r="K29" s="39">
        <v>75.742857142857147</v>
      </c>
      <c r="L29" s="40">
        <v>186615.28571428571</v>
      </c>
      <c r="M29" s="41">
        <v>2459.0383093603582</v>
      </c>
      <c r="N29"/>
      <c r="O29"/>
      <c r="P29"/>
      <c r="Q29"/>
      <c r="R29"/>
      <c r="S29"/>
    </row>
    <row r="30" spans="1:19" s="4" customFormat="1" x14ac:dyDescent="0.25">
      <c r="A30" s="30" t="s">
        <v>40</v>
      </c>
      <c r="B30" s="42">
        <v>68</v>
      </c>
      <c r="C30" s="43">
        <v>86.43426470588237</v>
      </c>
      <c r="D30" s="44">
        <v>236005.38235294117</v>
      </c>
      <c r="E30" s="45">
        <v>2757.6565760104777</v>
      </c>
      <c r="F30" s="42"/>
      <c r="G30" s="43"/>
      <c r="H30" s="44"/>
      <c r="I30" s="45"/>
      <c r="J30" s="42">
        <v>68</v>
      </c>
      <c r="K30" s="43">
        <v>86.43426470588237</v>
      </c>
      <c r="L30" s="44">
        <v>236005.38235294117</v>
      </c>
      <c r="M30" s="45">
        <v>2757.6565760104777</v>
      </c>
      <c r="N30"/>
      <c r="O30"/>
      <c r="P30"/>
      <c r="Q30"/>
      <c r="R30"/>
      <c r="S30"/>
    </row>
    <row r="31" spans="1:19" s="4" customFormat="1" x14ac:dyDescent="0.25">
      <c r="A31" s="3" t="s">
        <v>27</v>
      </c>
      <c r="B31" s="38">
        <v>61</v>
      </c>
      <c r="C31" s="39">
        <v>68.861147540983623</v>
      </c>
      <c r="D31" s="40">
        <v>206688.52459016393</v>
      </c>
      <c r="E31" s="41">
        <v>3006.4158391972001</v>
      </c>
      <c r="F31" s="38"/>
      <c r="G31" s="39"/>
      <c r="H31" s="40"/>
      <c r="I31" s="41"/>
      <c r="J31" s="38">
        <v>61</v>
      </c>
      <c r="K31" s="39">
        <v>68.861147540983623</v>
      </c>
      <c r="L31" s="40">
        <v>206688.52459016393</v>
      </c>
      <c r="M31" s="41">
        <v>3006.4158391972001</v>
      </c>
      <c r="N31"/>
      <c r="O31"/>
      <c r="P31"/>
      <c r="Q31"/>
      <c r="R31"/>
      <c r="S31"/>
    </row>
    <row r="32" spans="1:19" s="4" customFormat="1" x14ac:dyDescent="0.25">
      <c r="A32" s="30" t="s">
        <v>13</v>
      </c>
      <c r="B32" s="42">
        <v>71</v>
      </c>
      <c r="C32" s="43">
        <v>88.531760563380303</v>
      </c>
      <c r="D32" s="44">
        <v>415098.59154929576</v>
      </c>
      <c r="E32" s="45">
        <v>4753.9024610046163</v>
      </c>
      <c r="F32" s="42"/>
      <c r="G32" s="43"/>
      <c r="H32" s="44"/>
      <c r="I32" s="45"/>
      <c r="J32" s="42">
        <v>71</v>
      </c>
      <c r="K32" s="43">
        <v>88.531760563380303</v>
      </c>
      <c r="L32" s="44">
        <v>415098.59154929576</v>
      </c>
      <c r="M32" s="45">
        <v>4753.9024610046163</v>
      </c>
      <c r="N32"/>
      <c r="O32"/>
      <c r="P32"/>
      <c r="Q32"/>
      <c r="R32"/>
      <c r="S32"/>
    </row>
    <row r="33" spans="1:19" s="4" customFormat="1" x14ac:dyDescent="0.25">
      <c r="A33" s="3" t="s">
        <v>28</v>
      </c>
      <c r="B33" s="38">
        <v>233</v>
      </c>
      <c r="C33" s="39">
        <v>79.508407400180161</v>
      </c>
      <c r="D33" s="40">
        <v>338965.24892703863</v>
      </c>
      <c r="E33" s="41">
        <v>4301.3157943501819</v>
      </c>
      <c r="F33" s="38">
        <v>6</v>
      </c>
      <c r="G33" s="39">
        <v>214.82000000000002</v>
      </c>
      <c r="H33" s="40">
        <v>631666.66666666663</v>
      </c>
      <c r="I33" s="41">
        <v>2902.5230006832548</v>
      </c>
      <c r="J33" s="38">
        <v>227</v>
      </c>
      <c r="K33" s="39">
        <v>75.931889534105636</v>
      </c>
      <c r="L33" s="40">
        <v>331228.64757709252</v>
      </c>
      <c r="M33" s="41">
        <v>4338.2882910990884</v>
      </c>
      <c r="N33"/>
      <c r="O33"/>
      <c r="P33"/>
      <c r="Q33"/>
      <c r="R33"/>
      <c r="S33"/>
    </row>
    <row r="34" spans="1:19" s="4" customFormat="1" x14ac:dyDescent="0.25">
      <c r="A34" s="30" t="s">
        <v>14</v>
      </c>
      <c r="B34" s="42">
        <v>98</v>
      </c>
      <c r="C34" s="43">
        <v>84.303688894162363</v>
      </c>
      <c r="D34" s="44">
        <v>315667.85714285716</v>
      </c>
      <c r="E34" s="45">
        <v>3714.1644926274607</v>
      </c>
      <c r="F34" s="42"/>
      <c r="G34" s="43"/>
      <c r="H34" s="44"/>
      <c r="I34" s="45"/>
      <c r="J34" s="42">
        <v>98</v>
      </c>
      <c r="K34" s="43">
        <v>84.303688894162363</v>
      </c>
      <c r="L34" s="44">
        <v>315667.85714285716</v>
      </c>
      <c r="M34" s="45">
        <v>3714.1644926274607</v>
      </c>
      <c r="N34"/>
      <c r="O34"/>
      <c r="P34"/>
      <c r="Q34"/>
      <c r="R34"/>
      <c r="S34"/>
    </row>
    <row r="35" spans="1:19" s="4" customFormat="1" x14ac:dyDescent="0.25">
      <c r="A35" s="3" t="s">
        <v>15</v>
      </c>
      <c r="B35" s="38">
        <v>105</v>
      </c>
      <c r="C35" s="39">
        <v>71.86010952380957</v>
      </c>
      <c r="D35" s="40">
        <v>252618.57142857142</v>
      </c>
      <c r="E35" s="41">
        <v>3535.720560725254</v>
      </c>
      <c r="F35" s="38"/>
      <c r="G35" s="39"/>
      <c r="H35" s="40"/>
      <c r="I35" s="41"/>
      <c r="J35" s="38">
        <v>105</v>
      </c>
      <c r="K35" s="39">
        <v>71.86010952380957</v>
      </c>
      <c r="L35" s="40">
        <v>252618.57142857142</v>
      </c>
      <c r="M35" s="41">
        <v>3535.720560725254</v>
      </c>
      <c r="N35"/>
      <c r="O35"/>
      <c r="P35"/>
      <c r="Q35"/>
      <c r="R35"/>
      <c r="S35"/>
    </row>
    <row r="36" spans="1:19" s="4" customFormat="1" x14ac:dyDescent="0.25">
      <c r="A36" s="30" t="s">
        <v>16</v>
      </c>
      <c r="B36" s="42">
        <v>42</v>
      </c>
      <c r="C36" s="43">
        <v>77.381844710952393</v>
      </c>
      <c r="D36" s="44">
        <v>263261.90476190473</v>
      </c>
      <c r="E36" s="45">
        <v>3442.4161586266328</v>
      </c>
      <c r="F36" s="42"/>
      <c r="G36" s="43"/>
      <c r="H36" s="44"/>
      <c r="I36" s="45"/>
      <c r="J36" s="42">
        <v>42</v>
      </c>
      <c r="K36" s="43">
        <v>77.381844710952393</v>
      </c>
      <c r="L36" s="44">
        <v>263261.90476190473</v>
      </c>
      <c r="M36" s="45">
        <v>3442.4161586266328</v>
      </c>
      <c r="N36"/>
      <c r="O36"/>
      <c r="P36"/>
      <c r="Q36"/>
      <c r="R36"/>
      <c r="S36"/>
    </row>
    <row r="37" spans="1:19" s="4" customFormat="1" x14ac:dyDescent="0.25">
      <c r="A37" s="3" t="s">
        <v>195</v>
      </c>
      <c r="B37" s="38">
        <v>57</v>
      </c>
      <c r="C37" s="39">
        <v>136.34932347892979</v>
      </c>
      <c r="D37" s="40">
        <v>677435.0877192982</v>
      </c>
      <c r="E37" s="41">
        <v>5942.5057479777288</v>
      </c>
      <c r="F37" s="38">
        <v>23</v>
      </c>
      <c r="G37" s="39">
        <v>223.6576113269565</v>
      </c>
      <c r="H37" s="40">
        <v>955121.73913043481</v>
      </c>
      <c r="I37" s="41">
        <v>5164.5707289686907</v>
      </c>
      <c r="J37" s="38">
        <v>34</v>
      </c>
      <c r="K37" s="39">
        <v>77.287834640558827</v>
      </c>
      <c r="L37" s="40">
        <v>489588.23529411765</v>
      </c>
      <c r="M37" s="41">
        <v>6468.755907895611</v>
      </c>
      <c r="N37"/>
      <c r="O37"/>
      <c r="P37"/>
      <c r="Q37"/>
      <c r="R37"/>
      <c r="S37"/>
    </row>
    <row r="38" spans="1:19" s="4" customFormat="1" x14ac:dyDescent="0.25">
      <c r="A38" s="30" t="s">
        <v>196</v>
      </c>
      <c r="B38" s="42">
        <v>6</v>
      </c>
      <c r="C38" s="43">
        <v>137.34</v>
      </c>
      <c r="D38" s="44">
        <v>363000</v>
      </c>
      <c r="E38" s="45">
        <v>2643.0755788553947</v>
      </c>
      <c r="F38" s="42">
        <v>6</v>
      </c>
      <c r="G38" s="43">
        <v>137.34</v>
      </c>
      <c r="H38" s="44">
        <v>363000</v>
      </c>
      <c r="I38" s="45">
        <v>2643.0755788553947</v>
      </c>
      <c r="J38" s="42"/>
      <c r="K38" s="43"/>
      <c r="L38" s="44"/>
      <c r="M38" s="45"/>
      <c r="N38"/>
      <c r="O38"/>
      <c r="P38"/>
      <c r="Q38"/>
      <c r="R38"/>
      <c r="S38"/>
    </row>
    <row r="39" spans="1:19" s="4" customFormat="1" x14ac:dyDescent="0.25">
      <c r="A39" s="3" t="s">
        <v>197</v>
      </c>
      <c r="B39" s="38">
        <v>7</v>
      </c>
      <c r="C39" s="39">
        <v>67.635714285714286</v>
      </c>
      <c r="D39" s="40">
        <v>216714.28571428571</v>
      </c>
      <c r="E39" s="41">
        <v>3278.1415349647955</v>
      </c>
      <c r="F39" s="38"/>
      <c r="G39" s="39"/>
      <c r="H39" s="40"/>
      <c r="I39" s="41"/>
      <c r="J39" s="38">
        <v>7</v>
      </c>
      <c r="K39" s="39">
        <v>67.635714285714286</v>
      </c>
      <c r="L39" s="40">
        <v>216714.28571428571</v>
      </c>
      <c r="M39" s="41">
        <v>3278.1415349647955</v>
      </c>
      <c r="N39"/>
      <c r="O39"/>
      <c r="P39"/>
      <c r="Q39"/>
      <c r="R39"/>
      <c r="S39"/>
    </row>
    <row r="40" spans="1:19" s="4" customFormat="1" x14ac:dyDescent="0.25">
      <c r="A40" s="30" t="s">
        <v>198</v>
      </c>
      <c r="B40" s="42">
        <v>102</v>
      </c>
      <c r="C40" s="43">
        <v>88.134821323043909</v>
      </c>
      <c r="D40" s="44">
        <v>278396.07843137253</v>
      </c>
      <c r="E40" s="45">
        <v>3181.6540240509789</v>
      </c>
      <c r="F40" s="42">
        <v>15</v>
      </c>
      <c r="G40" s="43">
        <v>108.18262668507204</v>
      </c>
      <c r="H40" s="44">
        <v>396333.33333333331</v>
      </c>
      <c r="I40" s="45">
        <v>3676.7240461070196</v>
      </c>
      <c r="J40" s="42">
        <v>87</v>
      </c>
      <c r="K40" s="43">
        <v>84.67830315717697</v>
      </c>
      <c r="L40" s="44">
        <v>258062.06896551725</v>
      </c>
      <c r="M40" s="45">
        <v>3096.2971236964904</v>
      </c>
      <c r="N40"/>
      <c r="O40"/>
      <c r="P40"/>
      <c r="Q40"/>
      <c r="R40"/>
      <c r="S40"/>
    </row>
    <row r="41" spans="1:19" s="4" customFormat="1" x14ac:dyDescent="0.25">
      <c r="A41" s="3" t="s">
        <v>199</v>
      </c>
      <c r="B41" s="38">
        <v>23</v>
      </c>
      <c r="C41" s="39">
        <v>80.517947634043452</v>
      </c>
      <c r="D41" s="40">
        <v>314086.95652173914</v>
      </c>
      <c r="E41" s="41">
        <v>4029.8424714606222</v>
      </c>
      <c r="F41" s="38"/>
      <c r="G41" s="39"/>
      <c r="H41" s="40"/>
      <c r="I41" s="41"/>
      <c r="J41" s="38">
        <v>23</v>
      </c>
      <c r="K41" s="39">
        <v>80.517947634043452</v>
      </c>
      <c r="L41" s="40">
        <v>314086.95652173914</v>
      </c>
      <c r="M41" s="41">
        <v>4029.8424714606222</v>
      </c>
      <c r="N41"/>
      <c r="O41"/>
      <c r="P41"/>
      <c r="Q41"/>
      <c r="R41"/>
      <c r="S41"/>
    </row>
    <row r="42" spans="1:19" s="4" customFormat="1" x14ac:dyDescent="0.25">
      <c r="A42" s="30" t="s">
        <v>200</v>
      </c>
      <c r="B42" s="42">
        <v>6</v>
      </c>
      <c r="C42" s="43">
        <v>95.124728327833338</v>
      </c>
      <c r="D42" s="44">
        <v>372666.66666666669</v>
      </c>
      <c r="E42" s="45">
        <v>3952.7761045242332</v>
      </c>
      <c r="F42" s="42">
        <v>6</v>
      </c>
      <c r="G42" s="43">
        <v>95.124728327833338</v>
      </c>
      <c r="H42" s="44">
        <v>372666.66666666669</v>
      </c>
      <c r="I42" s="45">
        <v>3952.7761045242332</v>
      </c>
      <c r="J42" s="42"/>
      <c r="K42" s="43"/>
      <c r="L42" s="44"/>
      <c r="M42" s="45"/>
      <c r="N42"/>
      <c r="O42"/>
      <c r="P42"/>
      <c r="Q42"/>
      <c r="R42"/>
      <c r="S42"/>
    </row>
    <row r="43" spans="1:19" s="4" customFormat="1" x14ac:dyDescent="0.25">
      <c r="A43" s="3" t="s">
        <v>29</v>
      </c>
      <c r="B43" s="38">
        <v>3</v>
      </c>
      <c r="C43" s="39">
        <v>106.732658726</v>
      </c>
      <c r="D43" s="40">
        <v>267000</v>
      </c>
      <c r="E43" s="41">
        <v>2501.2082702225775</v>
      </c>
      <c r="F43" s="38">
        <v>3</v>
      </c>
      <c r="G43" s="39">
        <v>106.732658726</v>
      </c>
      <c r="H43" s="40">
        <v>267000</v>
      </c>
      <c r="I43" s="41">
        <v>2501.2082702225775</v>
      </c>
      <c r="J43" s="38"/>
      <c r="K43" s="39"/>
      <c r="L43" s="40"/>
      <c r="M43" s="41"/>
      <c r="N43"/>
      <c r="O43"/>
      <c r="P43"/>
      <c r="Q43"/>
      <c r="R43"/>
      <c r="S43"/>
    </row>
    <row r="44" spans="1:19" s="4" customFormat="1" x14ac:dyDescent="0.25">
      <c r="A44" s="30" t="s">
        <v>42</v>
      </c>
      <c r="B44" s="42">
        <v>18</v>
      </c>
      <c r="C44" s="43">
        <v>80.69351851851853</v>
      </c>
      <c r="D44" s="44">
        <v>297562.5</v>
      </c>
      <c r="E44" s="45">
        <v>3668.6083968765579</v>
      </c>
      <c r="F44" s="42"/>
      <c r="G44" s="43"/>
      <c r="H44" s="44"/>
      <c r="I44" s="45"/>
      <c r="J44" s="42">
        <v>18</v>
      </c>
      <c r="K44" s="43">
        <v>80.69351851851853</v>
      </c>
      <c r="L44" s="44">
        <v>297562.5</v>
      </c>
      <c r="M44" s="45">
        <v>3668.6083968765579</v>
      </c>
      <c r="N44"/>
      <c r="O44"/>
      <c r="P44"/>
      <c r="Q44"/>
      <c r="R44"/>
      <c r="S44"/>
    </row>
    <row r="45" spans="1:19" s="4" customFormat="1" x14ac:dyDescent="0.25">
      <c r="A45" s="3" t="s">
        <v>17</v>
      </c>
      <c r="B45" s="38">
        <v>44</v>
      </c>
      <c r="C45" s="39">
        <v>76.18672399672397</v>
      </c>
      <c r="D45" s="40">
        <v>278975</v>
      </c>
      <c r="E45" s="41">
        <v>3702.5257730220501</v>
      </c>
      <c r="F45" s="38"/>
      <c r="G45" s="39"/>
      <c r="H45" s="40"/>
      <c r="I45" s="41"/>
      <c r="J45" s="38">
        <v>44</v>
      </c>
      <c r="K45" s="39">
        <v>76.18672399672397</v>
      </c>
      <c r="L45" s="40">
        <v>278975</v>
      </c>
      <c r="M45" s="41">
        <v>3702.5257730220501</v>
      </c>
      <c r="N45"/>
      <c r="O45"/>
      <c r="P45"/>
      <c r="Q45"/>
      <c r="R45"/>
      <c r="S45"/>
    </row>
    <row r="46" spans="1:19" s="4" customFormat="1" x14ac:dyDescent="0.25">
      <c r="A46" s="30" t="s">
        <v>201</v>
      </c>
      <c r="B46" s="42">
        <v>13</v>
      </c>
      <c r="C46" s="43">
        <v>165.87137168423078</v>
      </c>
      <c r="D46" s="44">
        <v>775461.5384615385</v>
      </c>
      <c r="E46" s="45">
        <v>4930.4994261950023</v>
      </c>
      <c r="F46" s="42">
        <v>12</v>
      </c>
      <c r="G46" s="43">
        <v>171.1306526579167</v>
      </c>
      <c r="H46" s="44">
        <v>791250</v>
      </c>
      <c r="I46" s="45">
        <v>4866.1570434875603</v>
      </c>
      <c r="J46" s="42">
        <v>1</v>
      </c>
      <c r="K46" s="43">
        <v>102.76</v>
      </c>
      <c r="L46" s="44">
        <v>586000</v>
      </c>
      <c r="M46" s="45">
        <v>5702.6080186843128</v>
      </c>
      <c r="N46"/>
      <c r="O46"/>
      <c r="P46"/>
      <c r="Q46"/>
      <c r="R46"/>
      <c r="S46"/>
    </row>
    <row r="47" spans="1:19" s="4" customFormat="1" x14ac:dyDescent="0.25">
      <c r="A47" s="3" t="s">
        <v>43</v>
      </c>
      <c r="B47" s="38">
        <v>1</v>
      </c>
      <c r="C47" s="39">
        <v>175.92</v>
      </c>
      <c r="D47" s="40">
        <v>750000</v>
      </c>
      <c r="E47" s="41">
        <v>4263.3015006821288</v>
      </c>
      <c r="F47" s="38">
        <v>1</v>
      </c>
      <c r="G47" s="39">
        <v>175.92</v>
      </c>
      <c r="H47" s="40">
        <v>750000</v>
      </c>
      <c r="I47" s="41">
        <v>4263.3015006821288</v>
      </c>
      <c r="J47" s="38"/>
      <c r="K47" s="39"/>
      <c r="L47" s="40"/>
      <c r="M47" s="41"/>
      <c r="N47"/>
      <c r="O47"/>
      <c r="P47"/>
      <c r="Q47"/>
      <c r="R47"/>
      <c r="S47"/>
    </row>
    <row r="48" spans="1:19" s="4" customFormat="1" x14ac:dyDescent="0.25">
      <c r="A48" s="30" t="s">
        <v>18</v>
      </c>
      <c r="B48" s="42">
        <v>2</v>
      </c>
      <c r="C48" s="43">
        <v>70.37</v>
      </c>
      <c r="D48" s="44">
        <v>257222</v>
      </c>
      <c r="E48" s="45">
        <v>3655.2792383117803</v>
      </c>
      <c r="F48" s="42"/>
      <c r="G48" s="43"/>
      <c r="H48" s="44"/>
      <c r="I48" s="45"/>
      <c r="J48" s="42">
        <v>2</v>
      </c>
      <c r="K48" s="43">
        <v>70.37</v>
      </c>
      <c r="L48" s="44">
        <v>257222</v>
      </c>
      <c r="M48" s="45">
        <v>3655.2792383117803</v>
      </c>
      <c r="N48"/>
      <c r="O48"/>
      <c r="P48"/>
      <c r="Q48"/>
      <c r="R48"/>
      <c r="S48"/>
    </row>
    <row r="49" spans="1:19" s="4" customFormat="1" x14ac:dyDescent="0.25">
      <c r="A49" s="3" t="s">
        <v>202</v>
      </c>
      <c r="B49" s="38">
        <v>2</v>
      </c>
      <c r="C49" s="39">
        <v>286.27869904049999</v>
      </c>
      <c r="D49" s="40">
        <v>575000</v>
      </c>
      <c r="E49" s="41">
        <v>2007.1162344128966</v>
      </c>
      <c r="F49" s="38">
        <v>2</v>
      </c>
      <c r="G49" s="39">
        <v>286.27869904049999</v>
      </c>
      <c r="H49" s="40">
        <v>575000</v>
      </c>
      <c r="I49" s="41">
        <v>2007.1162344128966</v>
      </c>
      <c r="J49" s="38"/>
      <c r="K49" s="39"/>
      <c r="L49" s="40"/>
      <c r="M49" s="41"/>
      <c r="N49"/>
      <c r="O49"/>
      <c r="P49"/>
      <c r="Q49"/>
      <c r="R49"/>
      <c r="S49"/>
    </row>
    <row r="50" spans="1:19" s="4" customFormat="1" x14ac:dyDescent="0.25">
      <c r="A50" s="30" t="s">
        <v>30</v>
      </c>
      <c r="B50" s="42">
        <v>121</v>
      </c>
      <c r="C50" s="43">
        <v>74.198099375742004</v>
      </c>
      <c r="D50" s="44">
        <v>258952.06611570247</v>
      </c>
      <c r="E50" s="45">
        <v>3529.923734843675</v>
      </c>
      <c r="F50" s="42">
        <v>2</v>
      </c>
      <c r="G50" s="43">
        <v>181.26</v>
      </c>
      <c r="H50" s="44">
        <v>479000</v>
      </c>
      <c r="I50" s="45">
        <v>2642.6128213615802</v>
      </c>
      <c r="J50" s="42">
        <v>119</v>
      </c>
      <c r="K50" s="43">
        <v>72.398739701384727</v>
      </c>
      <c r="L50" s="44">
        <v>255253.78151260506</v>
      </c>
      <c r="M50" s="45">
        <v>3544.8365233055588</v>
      </c>
      <c r="N50"/>
      <c r="O50"/>
      <c r="P50"/>
      <c r="Q50"/>
      <c r="R50"/>
      <c r="S50"/>
    </row>
    <row r="51" spans="1:19" s="4" customFormat="1" x14ac:dyDescent="0.25">
      <c r="A51" s="3" t="s">
        <v>31</v>
      </c>
      <c r="B51" s="38">
        <v>563</v>
      </c>
      <c r="C51" s="39">
        <v>75.553172306627374</v>
      </c>
      <c r="D51" s="40">
        <v>296466.66962699825</v>
      </c>
      <c r="E51" s="41">
        <v>3931.4124866096149</v>
      </c>
      <c r="F51" s="38">
        <v>4</v>
      </c>
      <c r="G51" s="39">
        <v>180.90281139999999</v>
      </c>
      <c r="H51" s="40">
        <v>475000</v>
      </c>
      <c r="I51" s="41">
        <v>2625.7192816628608</v>
      </c>
      <c r="J51" s="38">
        <v>559</v>
      </c>
      <c r="K51" s="39">
        <v>74.799328735297323</v>
      </c>
      <c r="L51" s="40">
        <v>295189.15026833629</v>
      </c>
      <c r="M51" s="41">
        <v>3940.7555506879453</v>
      </c>
      <c r="N51"/>
      <c r="O51"/>
      <c r="P51"/>
      <c r="Q51"/>
      <c r="R51"/>
      <c r="S51"/>
    </row>
    <row r="52" spans="1:19" s="4" customFormat="1" x14ac:dyDescent="0.25">
      <c r="A52" s="30" t="s">
        <v>6</v>
      </c>
      <c r="B52" s="42">
        <v>31</v>
      </c>
      <c r="C52" s="43">
        <v>74.021638052948376</v>
      </c>
      <c r="D52" s="44">
        <v>318645.16129032261</v>
      </c>
      <c r="E52" s="45">
        <v>4312.6981576694134</v>
      </c>
      <c r="F52" s="42"/>
      <c r="G52" s="43"/>
      <c r="H52" s="44"/>
      <c r="I52" s="45"/>
      <c r="J52" s="42">
        <v>31</v>
      </c>
      <c r="K52" s="43">
        <v>74.021638052948376</v>
      </c>
      <c r="L52" s="44">
        <v>318645.16129032261</v>
      </c>
      <c r="M52" s="45">
        <v>4312.6981576694134</v>
      </c>
      <c r="N52"/>
      <c r="O52"/>
      <c r="P52"/>
      <c r="Q52"/>
      <c r="R52"/>
      <c r="S52"/>
    </row>
    <row r="53" spans="1:19" s="4" customFormat="1" x14ac:dyDescent="0.25">
      <c r="A53" s="3" t="s">
        <v>19</v>
      </c>
      <c r="B53" s="38">
        <v>6</v>
      </c>
      <c r="C53" s="39">
        <v>88.416666666666671</v>
      </c>
      <c r="D53" s="40">
        <v>267666.66666666669</v>
      </c>
      <c r="E53" s="41">
        <v>3035.9288701623695</v>
      </c>
      <c r="F53" s="38"/>
      <c r="G53" s="39"/>
      <c r="H53" s="40"/>
      <c r="I53" s="41"/>
      <c r="J53" s="38">
        <v>6</v>
      </c>
      <c r="K53" s="39">
        <v>88.416666666666671</v>
      </c>
      <c r="L53" s="40">
        <v>267666.66666666669</v>
      </c>
      <c r="M53" s="41">
        <v>3035.9288701623695</v>
      </c>
      <c r="N53"/>
      <c r="O53"/>
      <c r="P53"/>
      <c r="Q53"/>
      <c r="R53"/>
      <c r="S53"/>
    </row>
    <row r="54" spans="1:19" s="4" customFormat="1" x14ac:dyDescent="0.25">
      <c r="A54" s="30" t="s">
        <v>203</v>
      </c>
      <c r="B54" s="42">
        <v>26</v>
      </c>
      <c r="C54" s="43">
        <v>112.4525007882693</v>
      </c>
      <c r="D54" s="44">
        <v>432563.42307692306</v>
      </c>
      <c r="E54" s="45">
        <v>3882.4957168468754</v>
      </c>
      <c r="F54" s="42">
        <v>12</v>
      </c>
      <c r="G54" s="43">
        <v>141.4266666666667</v>
      </c>
      <c r="H54" s="44">
        <v>548750</v>
      </c>
      <c r="I54" s="45">
        <v>3876.4377939451247</v>
      </c>
      <c r="J54" s="42">
        <v>14</v>
      </c>
      <c r="K54" s="43">
        <v>87.617501463928562</v>
      </c>
      <c r="L54" s="44">
        <v>332974.92857142858</v>
      </c>
      <c r="M54" s="45">
        <v>3887.6882221912342</v>
      </c>
      <c r="N54"/>
      <c r="O54"/>
      <c r="P54"/>
      <c r="Q54"/>
      <c r="R54"/>
      <c r="S54"/>
    </row>
    <row r="55" spans="1:19" s="4" customFormat="1" x14ac:dyDescent="0.25">
      <c r="A55" s="3" t="s">
        <v>20</v>
      </c>
      <c r="B55" s="38">
        <v>126</v>
      </c>
      <c r="C55" s="39">
        <v>67.898076874756867</v>
      </c>
      <c r="D55" s="40">
        <v>299784.09523809527</v>
      </c>
      <c r="E55" s="41">
        <v>4555.6115291327733</v>
      </c>
      <c r="F55" s="38">
        <v>3</v>
      </c>
      <c r="G55" s="39">
        <v>138.05000000000001</v>
      </c>
      <c r="H55" s="40">
        <v>469000</v>
      </c>
      <c r="I55" s="41">
        <v>3397.3198116624408</v>
      </c>
      <c r="J55" s="38">
        <v>123</v>
      </c>
      <c r="K55" s="39">
        <v>66.187054359507002</v>
      </c>
      <c r="L55" s="40">
        <v>295656.87804878049</v>
      </c>
      <c r="M55" s="41">
        <v>4583.86254663205</v>
      </c>
      <c r="N55"/>
      <c r="O55"/>
      <c r="P55"/>
      <c r="Q55"/>
      <c r="R55"/>
      <c r="S55"/>
    </row>
    <row r="56" spans="1:19" s="4" customFormat="1" x14ac:dyDescent="0.25">
      <c r="A56" s="30" t="s">
        <v>21</v>
      </c>
      <c r="B56" s="42">
        <v>177</v>
      </c>
      <c r="C56" s="43">
        <v>95.791787355400217</v>
      </c>
      <c r="D56" s="44">
        <v>566881.46327683621</v>
      </c>
      <c r="E56" s="45">
        <v>6103.4658474657845</v>
      </c>
      <c r="F56" s="42">
        <v>13</v>
      </c>
      <c r="G56" s="43">
        <v>182.6230076230076</v>
      </c>
      <c r="H56" s="44">
        <v>647615.38461538462</v>
      </c>
      <c r="I56" s="45">
        <v>3735.7174602896275</v>
      </c>
      <c r="J56" s="42">
        <v>164</v>
      </c>
      <c r="K56" s="43">
        <v>88.908824773211848</v>
      </c>
      <c r="L56" s="44">
        <v>560481.82317073166</v>
      </c>
      <c r="M56" s="45">
        <v>6291.1532196199923</v>
      </c>
      <c r="N56"/>
      <c r="O56"/>
      <c r="P56"/>
      <c r="Q56"/>
      <c r="R56"/>
      <c r="S56"/>
    </row>
    <row r="57" spans="1:19" s="4" customFormat="1" x14ac:dyDescent="0.25">
      <c r="A57" s="3" t="s">
        <v>7</v>
      </c>
      <c r="B57" s="38">
        <v>65</v>
      </c>
      <c r="C57" s="39">
        <v>85.99529010646863</v>
      </c>
      <c r="D57" s="40">
        <v>396707.69230769231</v>
      </c>
      <c r="E57" s="41">
        <v>4640.4276390404584</v>
      </c>
      <c r="F57" s="38">
        <v>5</v>
      </c>
      <c r="G57" s="39">
        <v>134.148</v>
      </c>
      <c r="H57" s="40">
        <v>668400</v>
      </c>
      <c r="I57" s="41">
        <v>4988.3325224306336</v>
      </c>
      <c r="J57" s="38">
        <v>60</v>
      </c>
      <c r="K57" s="39">
        <v>81.982564282007672</v>
      </c>
      <c r="L57" s="40">
        <v>374066.66666666669</v>
      </c>
      <c r="M57" s="41">
        <v>4611.4355654246119</v>
      </c>
      <c r="N57"/>
      <c r="O57"/>
      <c r="P57"/>
      <c r="Q57"/>
      <c r="R57"/>
      <c r="S57"/>
    </row>
    <row r="58" spans="1:19" s="4" customFormat="1" x14ac:dyDescent="0.25">
      <c r="A58" s="30" t="s">
        <v>204</v>
      </c>
      <c r="B58" s="42">
        <v>9</v>
      </c>
      <c r="C58" s="43">
        <v>58.593967180522228</v>
      </c>
      <c r="D58" s="44">
        <v>131333.33333333334</v>
      </c>
      <c r="E58" s="45">
        <v>2251.1220221219096</v>
      </c>
      <c r="F58" s="42"/>
      <c r="G58" s="43"/>
      <c r="H58" s="44"/>
      <c r="I58" s="45"/>
      <c r="J58" s="42">
        <v>9</v>
      </c>
      <c r="K58" s="43">
        <v>58.593967180522228</v>
      </c>
      <c r="L58" s="44">
        <v>131333.33333333334</v>
      </c>
      <c r="M58" s="45">
        <v>2251.1220221219096</v>
      </c>
      <c r="N58"/>
      <c r="O58"/>
      <c r="P58"/>
      <c r="Q58"/>
      <c r="R58"/>
      <c r="S58"/>
    </row>
    <row r="59" spans="1:19" s="4" customFormat="1" x14ac:dyDescent="0.25">
      <c r="A59" s="3" t="s">
        <v>8</v>
      </c>
      <c r="B59" s="38">
        <v>77</v>
      </c>
      <c r="C59" s="39">
        <v>78.607051948051932</v>
      </c>
      <c r="D59" s="40">
        <v>410109.09090909088</v>
      </c>
      <c r="E59" s="41">
        <v>5194.3276039945049</v>
      </c>
      <c r="F59" s="38"/>
      <c r="G59" s="39"/>
      <c r="H59" s="40"/>
      <c r="I59" s="41"/>
      <c r="J59" s="38">
        <v>77</v>
      </c>
      <c r="K59" s="39">
        <v>78.607051948051932</v>
      </c>
      <c r="L59" s="40">
        <v>410109.09090909088</v>
      </c>
      <c r="M59" s="41">
        <v>5194.3276039945049</v>
      </c>
      <c r="N59"/>
      <c r="O59"/>
      <c r="P59"/>
      <c r="Q59"/>
      <c r="R59"/>
      <c r="S59"/>
    </row>
    <row r="60" spans="1:19" s="4" customFormat="1" x14ac:dyDescent="0.25">
      <c r="A60" s="30" t="s">
        <v>9</v>
      </c>
      <c r="B60" s="42">
        <v>6</v>
      </c>
      <c r="C60" s="43">
        <v>109.68218209000001</v>
      </c>
      <c r="D60" s="44">
        <v>666033.33333333337</v>
      </c>
      <c r="E60" s="45">
        <v>6426.6863513248973</v>
      </c>
      <c r="F60" s="42">
        <v>1</v>
      </c>
      <c r="G60" s="43">
        <v>198.99309253999999</v>
      </c>
      <c r="H60" s="44">
        <v>850000</v>
      </c>
      <c r="I60" s="45">
        <v>4271.5050515089606</v>
      </c>
      <c r="J60" s="42">
        <v>5</v>
      </c>
      <c r="K60" s="43">
        <v>91.820000000000007</v>
      </c>
      <c r="L60" s="44">
        <v>629240</v>
      </c>
      <c r="M60" s="45">
        <v>6857.7226112880862</v>
      </c>
      <c r="N60"/>
      <c r="O60"/>
      <c r="P60"/>
      <c r="Q60"/>
      <c r="R60"/>
      <c r="S60"/>
    </row>
    <row r="61" spans="1:19" s="4" customFormat="1" x14ac:dyDescent="0.25">
      <c r="A61" s="3" t="s">
        <v>44</v>
      </c>
      <c r="B61" s="38">
        <v>59</v>
      </c>
      <c r="C61" s="39">
        <v>71.313439657851845</v>
      </c>
      <c r="D61" s="40">
        <v>246593.22033898305</v>
      </c>
      <c r="E61" s="41">
        <v>3496.0325079316217</v>
      </c>
      <c r="F61" s="38">
        <v>3</v>
      </c>
      <c r="G61" s="39">
        <v>125.29</v>
      </c>
      <c r="H61" s="40">
        <v>510000</v>
      </c>
      <c r="I61" s="41">
        <v>4070.5563093622791</v>
      </c>
      <c r="J61" s="38">
        <v>56</v>
      </c>
      <c r="K61" s="39">
        <v>68.421838210951051</v>
      </c>
      <c r="L61" s="40">
        <v>232482.14285714287</v>
      </c>
      <c r="M61" s="41">
        <v>3465.2544471406936</v>
      </c>
      <c r="N61"/>
      <c r="O61"/>
      <c r="P61"/>
      <c r="Q61"/>
      <c r="R61"/>
      <c r="S61"/>
    </row>
    <row r="62" spans="1:19" s="4" customFormat="1" x14ac:dyDescent="0.25">
      <c r="A62" s="30" t="s">
        <v>205</v>
      </c>
      <c r="B62" s="42">
        <v>5</v>
      </c>
      <c r="C62" s="43">
        <v>210.13999999999996</v>
      </c>
      <c r="D62" s="44">
        <v>550000</v>
      </c>
      <c r="E62" s="45">
        <v>2617.3027505472542</v>
      </c>
      <c r="F62" s="42">
        <v>5</v>
      </c>
      <c r="G62" s="43">
        <v>210.13999999999996</v>
      </c>
      <c r="H62" s="44">
        <v>550000</v>
      </c>
      <c r="I62" s="45">
        <v>2617.3027505472542</v>
      </c>
      <c r="J62" s="42"/>
      <c r="K62" s="43"/>
      <c r="L62" s="44"/>
      <c r="M62" s="45"/>
      <c r="N62"/>
      <c r="O62"/>
      <c r="P62"/>
      <c r="Q62"/>
      <c r="R62"/>
      <c r="S62"/>
    </row>
    <row r="63" spans="1:19" s="4" customFormat="1" ht="15" customHeight="1" x14ac:dyDescent="0.25">
      <c r="A63" s="3" t="s">
        <v>10</v>
      </c>
      <c r="B63" s="38">
        <v>146</v>
      </c>
      <c r="C63" s="39">
        <v>66.339520547945298</v>
      </c>
      <c r="D63" s="40">
        <v>315968.49315068492</v>
      </c>
      <c r="E63" s="41">
        <v>4801.7116015645261</v>
      </c>
      <c r="F63" s="38"/>
      <c r="G63" s="39"/>
      <c r="H63" s="40"/>
      <c r="I63" s="41"/>
      <c r="J63" s="38">
        <v>146</v>
      </c>
      <c r="K63" s="39">
        <v>66.339520547945298</v>
      </c>
      <c r="L63" s="40">
        <v>315968.49315068492</v>
      </c>
      <c r="M63" s="41">
        <v>4801.7116015645261</v>
      </c>
      <c r="N63"/>
      <c r="O63"/>
      <c r="P63"/>
      <c r="Q63"/>
      <c r="R63"/>
      <c r="S63"/>
    </row>
    <row r="64" spans="1:19" x14ac:dyDescent="0.25">
      <c r="A64" s="30" t="s">
        <v>33</v>
      </c>
      <c r="B64" s="42">
        <v>29</v>
      </c>
      <c r="C64" s="43">
        <v>73.603793103448268</v>
      </c>
      <c r="D64" s="44">
        <v>246637.93103448275</v>
      </c>
      <c r="E64" s="45">
        <v>3350.3446536539141</v>
      </c>
      <c r="F64" s="42"/>
      <c r="G64" s="43"/>
      <c r="H64" s="44"/>
      <c r="I64" s="45"/>
      <c r="J64" s="42">
        <v>29</v>
      </c>
      <c r="K64" s="43">
        <v>73.603793103448268</v>
      </c>
      <c r="L64" s="44">
        <v>246637.93103448275</v>
      </c>
      <c r="M64" s="45">
        <v>3350.3446536539141</v>
      </c>
    </row>
    <row r="65" spans="1:13" x14ac:dyDescent="0.25">
      <c r="A65" s="3" t="s">
        <v>45</v>
      </c>
      <c r="B65" s="38">
        <v>50</v>
      </c>
      <c r="C65" s="39">
        <v>132.47859048557663</v>
      </c>
      <c r="D65" s="40">
        <v>788500</v>
      </c>
      <c r="E65" s="41">
        <v>5626.3437051399469</v>
      </c>
      <c r="F65" s="38">
        <v>11</v>
      </c>
      <c r="G65" s="39">
        <v>299.49437033026584</v>
      </c>
      <c r="H65" s="40">
        <v>1954090.9090909092</v>
      </c>
      <c r="I65" s="41">
        <v>6432.5470601707002</v>
      </c>
      <c r="J65" s="38">
        <v>39</v>
      </c>
      <c r="K65" s="39">
        <v>85.371575657587428</v>
      </c>
      <c r="L65" s="40">
        <v>459743.58974358975</v>
      </c>
      <c r="M65" s="41">
        <v>5398.9530152594771</v>
      </c>
    </row>
    <row r="66" spans="1:13" x14ac:dyDescent="0.25">
      <c r="A66" s="30" t="s">
        <v>34</v>
      </c>
      <c r="B66" s="42">
        <v>651</v>
      </c>
      <c r="C66" s="43">
        <v>70.05259643884051</v>
      </c>
      <c r="D66" s="44">
        <v>241486.43932411674</v>
      </c>
      <c r="E66" s="45">
        <v>3459.0239995753641</v>
      </c>
      <c r="F66" s="42">
        <v>4</v>
      </c>
      <c r="G66" s="43">
        <v>104.569145807025</v>
      </c>
      <c r="H66" s="44">
        <v>392500</v>
      </c>
      <c r="I66" s="45">
        <v>3760.3334557278804</v>
      </c>
      <c r="J66" s="42">
        <v>647</v>
      </c>
      <c r="K66" s="43">
        <v>69.839202006888755</v>
      </c>
      <c r="L66" s="44">
        <v>240552.81607418857</v>
      </c>
      <c r="M66" s="45">
        <v>3457.1611899546479</v>
      </c>
    </row>
    <row r="67" spans="1:13" x14ac:dyDescent="0.25">
      <c r="A67" s="3" t="s">
        <v>46</v>
      </c>
      <c r="B67" s="38">
        <v>3</v>
      </c>
      <c r="C67" s="39">
        <v>46.1188</v>
      </c>
      <c r="D67" s="40">
        <v>78333.333333333328</v>
      </c>
      <c r="E67" s="41">
        <v>1706.0740081684992</v>
      </c>
      <c r="F67" s="38"/>
      <c r="G67" s="39"/>
      <c r="H67" s="40"/>
      <c r="I67" s="41"/>
      <c r="J67" s="38">
        <v>3</v>
      </c>
      <c r="K67" s="39">
        <v>46.1188</v>
      </c>
      <c r="L67" s="40">
        <v>78333.333333333328</v>
      </c>
      <c r="M67" s="41">
        <v>1706.0740081684992</v>
      </c>
    </row>
    <row r="68" spans="1:13" x14ac:dyDescent="0.25">
      <c r="A68" s="30" t="s">
        <v>206</v>
      </c>
      <c r="B68" s="42">
        <v>15</v>
      </c>
      <c r="C68" s="43">
        <v>69.928000000000011</v>
      </c>
      <c r="D68" s="44">
        <v>285359.06666666665</v>
      </c>
      <c r="E68" s="45">
        <v>4067.8601547988505</v>
      </c>
      <c r="F68" s="42"/>
      <c r="G68" s="43"/>
      <c r="H68" s="44"/>
      <c r="I68" s="45"/>
      <c r="J68" s="42">
        <v>15</v>
      </c>
      <c r="K68" s="43">
        <v>69.927999999999983</v>
      </c>
      <c r="L68" s="44">
        <v>285359.06666666665</v>
      </c>
      <c r="M68" s="45">
        <v>4067.8601547988496</v>
      </c>
    </row>
    <row r="69" spans="1:13" x14ac:dyDescent="0.25">
      <c r="A69" s="3" t="s">
        <v>47</v>
      </c>
      <c r="B69" s="38">
        <v>50</v>
      </c>
      <c r="C69" s="39">
        <v>86.543190136418545</v>
      </c>
      <c r="D69" s="40">
        <v>271990</v>
      </c>
      <c r="E69" s="41">
        <v>3208.3025597189753</v>
      </c>
      <c r="F69" s="38"/>
      <c r="G69" s="39"/>
      <c r="H69" s="40"/>
      <c r="I69" s="41"/>
      <c r="J69" s="38">
        <v>50</v>
      </c>
      <c r="K69" s="39">
        <v>86.543190136418573</v>
      </c>
      <c r="L69" s="40">
        <v>271990</v>
      </c>
      <c r="M69" s="41">
        <v>3208.302559718974</v>
      </c>
    </row>
    <row r="70" spans="1:13" x14ac:dyDescent="0.25">
      <c r="A70" s="30" t="s">
        <v>22</v>
      </c>
      <c r="B70" s="42">
        <v>123</v>
      </c>
      <c r="C70" s="43">
        <v>69.442206629793759</v>
      </c>
      <c r="D70" s="44">
        <v>268188.19512195123</v>
      </c>
      <c r="E70" s="45">
        <v>3912.4920678092722</v>
      </c>
      <c r="F70" s="42"/>
      <c r="G70" s="43"/>
      <c r="H70" s="44"/>
      <c r="I70" s="45"/>
      <c r="J70" s="42">
        <v>123</v>
      </c>
      <c r="K70" s="43">
        <v>69.442206629793802</v>
      </c>
      <c r="L70" s="44">
        <v>268188.19512195123</v>
      </c>
      <c r="M70" s="45">
        <v>3912.4920678092722</v>
      </c>
    </row>
    <row r="71" spans="1:13" x14ac:dyDescent="0.25">
      <c r="A71" s="3" t="s">
        <v>48</v>
      </c>
      <c r="B71" s="38">
        <v>79</v>
      </c>
      <c r="C71" s="39">
        <v>89.802819687250206</v>
      </c>
      <c r="D71" s="40">
        <v>278530.50632911391</v>
      </c>
      <c r="E71" s="41">
        <v>3131.7807666216208</v>
      </c>
      <c r="F71" s="38">
        <v>8</v>
      </c>
      <c r="G71" s="39">
        <v>143.62659441159533</v>
      </c>
      <c r="H71" s="40">
        <v>370000</v>
      </c>
      <c r="I71" s="41">
        <v>2595.1749693140769</v>
      </c>
      <c r="J71" s="38">
        <v>71</v>
      </c>
      <c r="K71" s="39">
        <v>83.738169014084562</v>
      </c>
      <c r="L71" s="40">
        <v>268224.08450704225</v>
      </c>
      <c r="M71" s="41">
        <v>3192.2433916703567</v>
      </c>
    </row>
    <row r="72" spans="1:13" x14ac:dyDescent="0.25">
      <c r="A72" s="30" t="s">
        <v>207</v>
      </c>
      <c r="B72" s="42">
        <v>6</v>
      </c>
      <c r="C72" s="43">
        <v>80.8</v>
      </c>
      <c r="D72" s="44">
        <v>185833.33333333334</v>
      </c>
      <c r="E72" s="45">
        <v>2293.0066879546353</v>
      </c>
      <c r="F72" s="42"/>
      <c r="G72" s="43"/>
      <c r="H72" s="44"/>
      <c r="I72" s="45"/>
      <c r="J72" s="42">
        <v>6</v>
      </c>
      <c r="K72" s="43">
        <v>80.8</v>
      </c>
      <c r="L72" s="44">
        <v>185833.33333333334</v>
      </c>
      <c r="M72" s="45">
        <v>2293.0066879546357</v>
      </c>
    </row>
    <row r="73" spans="1:13" x14ac:dyDescent="0.25">
      <c r="A73" s="3" t="s">
        <v>49</v>
      </c>
      <c r="B73" s="38">
        <v>213</v>
      </c>
      <c r="C73" s="39">
        <v>75.667463152696044</v>
      </c>
      <c r="D73" s="40">
        <v>290935.05164319248</v>
      </c>
      <c r="E73" s="41">
        <v>3902.8642151895046</v>
      </c>
      <c r="F73" s="38">
        <v>16</v>
      </c>
      <c r="G73" s="39">
        <v>98.681250000000006</v>
      </c>
      <c r="H73" s="40">
        <v>288437.5</v>
      </c>
      <c r="I73" s="41">
        <v>2937.0363718518784</v>
      </c>
      <c r="J73" s="38">
        <v>197</v>
      </c>
      <c r="K73" s="39">
        <v>73.798323104184078</v>
      </c>
      <c r="L73" s="40">
        <v>291137.89847715735</v>
      </c>
      <c r="M73" s="41">
        <v>3981.3070857143871</v>
      </c>
    </row>
    <row r="74" spans="1:13" x14ac:dyDescent="0.25">
      <c r="A74" s="30" t="s">
        <v>208</v>
      </c>
      <c r="B74" s="42">
        <v>53</v>
      </c>
      <c r="C74" s="43">
        <v>83.250376603301859</v>
      </c>
      <c r="D74" s="44">
        <v>446320.75471698114</v>
      </c>
      <c r="E74" s="45">
        <v>5576.480452239256</v>
      </c>
      <c r="F74" s="42">
        <v>4</v>
      </c>
      <c r="G74" s="43">
        <v>194.77500000000001</v>
      </c>
      <c r="H74" s="44">
        <v>723750</v>
      </c>
      <c r="I74" s="45">
        <v>3709.7923048701168</v>
      </c>
      <c r="J74" s="42">
        <v>49</v>
      </c>
      <c r="K74" s="43">
        <v>74.146325713775468</v>
      </c>
      <c r="L74" s="44">
        <v>423673.46938775509</v>
      </c>
      <c r="M74" s="45">
        <v>5728.8631581469335</v>
      </c>
    </row>
    <row r="75" spans="1:13" x14ac:dyDescent="0.25">
      <c r="A75" s="29" t="s">
        <v>244</v>
      </c>
      <c r="B75" s="36">
        <v>951</v>
      </c>
      <c r="C75" s="37">
        <v>84.132082241291755</v>
      </c>
      <c r="D75" s="36">
        <v>352444.55835962144</v>
      </c>
      <c r="E75" s="37">
        <v>4245.3881153513348</v>
      </c>
      <c r="F75" s="36">
        <v>73</v>
      </c>
      <c r="G75" s="37">
        <v>128.32664128570937</v>
      </c>
      <c r="H75" s="36">
        <v>421142.12328767125</v>
      </c>
      <c r="I75" s="37">
        <v>3420.5731033584666</v>
      </c>
      <c r="J75" s="36">
        <v>878</v>
      </c>
      <c r="K75" s="37">
        <v>80.457591569033724</v>
      </c>
      <c r="L75" s="36">
        <v>346732.80182232347</v>
      </c>
      <c r="M75" s="37">
        <v>4313.9661288769439</v>
      </c>
    </row>
    <row r="76" spans="1:13" x14ac:dyDescent="0.25">
      <c r="A76" s="3" t="s">
        <v>52</v>
      </c>
      <c r="B76" s="38">
        <v>5</v>
      </c>
      <c r="C76" s="39">
        <v>171.85767075738465</v>
      </c>
      <c r="D76" s="40">
        <v>265000</v>
      </c>
      <c r="E76" s="41">
        <v>1541.9736508247368</v>
      </c>
      <c r="F76" s="38">
        <v>5</v>
      </c>
      <c r="G76" s="39">
        <v>171.85767075738465</v>
      </c>
      <c r="H76" s="40">
        <v>265000</v>
      </c>
      <c r="I76" s="41">
        <v>1541.9736508247368</v>
      </c>
      <c r="J76" s="38"/>
      <c r="K76" s="39"/>
      <c r="L76" s="40"/>
      <c r="M76" s="41"/>
    </row>
    <row r="77" spans="1:13" x14ac:dyDescent="0.25">
      <c r="A77" s="30" t="s">
        <v>50</v>
      </c>
      <c r="B77" s="42">
        <v>11</v>
      </c>
      <c r="C77" s="43">
        <v>87.851536347201048</v>
      </c>
      <c r="D77" s="44">
        <v>261363.63636363635</v>
      </c>
      <c r="E77" s="45">
        <v>3015.7610116246474</v>
      </c>
      <c r="F77" s="42"/>
      <c r="G77" s="43"/>
      <c r="H77" s="44"/>
      <c r="I77" s="45"/>
      <c r="J77" s="42">
        <v>11</v>
      </c>
      <c r="K77" s="43">
        <v>87.851536347201048</v>
      </c>
      <c r="L77" s="44">
        <v>261363.63636363635</v>
      </c>
      <c r="M77" s="45">
        <v>3015.7610116246474</v>
      </c>
    </row>
    <row r="78" spans="1:13" x14ac:dyDescent="0.25">
      <c r="A78" s="3" t="s">
        <v>209</v>
      </c>
      <c r="B78" s="38">
        <v>100</v>
      </c>
      <c r="C78" s="39">
        <v>70.08937828404261</v>
      </c>
      <c r="D78" s="40">
        <v>339480</v>
      </c>
      <c r="E78" s="41">
        <v>4771.597814183584</v>
      </c>
      <c r="F78" s="38"/>
      <c r="G78" s="39"/>
      <c r="H78" s="40"/>
      <c r="I78" s="41"/>
      <c r="J78" s="38">
        <v>100</v>
      </c>
      <c r="K78" s="39">
        <v>70.08937828404261</v>
      </c>
      <c r="L78" s="40">
        <v>339480</v>
      </c>
      <c r="M78" s="41">
        <v>4771.597814183584</v>
      </c>
    </row>
    <row r="79" spans="1:13" x14ac:dyDescent="0.25">
      <c r="A79" s="30" t="s">
        <v>56</v>
      </c>
      <c r="B79" s="42">
        <v>9</v>
      </c>
      <c r="C79" s="43">
        <v>154.6719036816462</v>
      </c>
      <c r="D79" s="44">
        <v>325555.55555555556</v>
      </c>
      <c r="E79" s="45">
        <v>2104.8137884539851</v>
      </c>
      <c r="F79" s="42">
        <v>9</v>
      </c>
      <c r="G79" s="43">
        <v>154.6719036816462</v>
      </c>
      <c r="H79" s="44">
        <v>325555.55555555556</v>
      </c>
      <c r="I79" s="45">
        <v>2104.8137884539847</v>
      </c>
      <c r="J79" s="42"/>
      <c r="K79" s="43"/>
      <c r="L79" s="44"/>
      <c r="M79" s="45"/>
    </row>
    <row r="80" spans="1:13" x14ac:dyDescent="0.25">
      <c r="A80" s="3" t="s">
        <v>57</v>
      </c>
      <c r="B80" s="38">
        <v>205</v>
      </c>
      <c r="C80" s="39">
        <v>83.851735121951307</v>
      </c>
      <c r="D80" s="40">
        <v>490117.07317073172</v>
      </c>
      <c r="E80" s="41">
        <v>5911.3749576304172</v>
      </c>
      <c r="F80" s="38"/>
      <c r="G80" s="39"/>
      <c r="H80" s="40"/>
      <c r="I80" s="41"/>
      <c r="J80" s="38">
        <v>205</v>
      </c>
      <c r="K80" s="39">
        <v>83.851735121951307</v>
      </c>
      <c r="L80" s="40">
        <v>490117.07317073172</v>
      </c>
      <c r="M80" s="41">
        <v>5911.3749576304172</v>
      </c>
    </row>
    <row r="81" spans="1:13" x14ac:dyDescent="0.25">
      <c r="A81" s="30" t="s">
        <v>58</v>
      </c>
      <c r="B81" s="42">
        <v>27</v>
      </c>
      <c r="C81" s="43">
        <v>82.844140740740755</v>
      </c>
      <c r="D81" s="44">
        <v>335642.59259259258</v>
      </c>
      <c r="E81" s="45">
        <v>4131.1369773056231</v>
      </c>
      <c r="F81" s="42">
        <v>9</v>
      </c>
      <c r="G81" s="43">
        <v>93.102977777777767</v>
      </c>
      <c r="H81" s="44">
        <v>425555.55555555556</v>
      </c>
      <c r="I81" s="45">
        <v>4740.7129068981085</v>
      </c>
      <c r="J81" s="42">
        <v>18</v>
      </c>
      <c r="K81" s="43">
        <v>77.714722222222221</v>
      </c>
      <c r="L81" s="44">
        <v>290686.11111111112</v>
      </c>
      <c r="M81" s="45">
        <v>3826.349012509379</v>
      </c>
    </row>
    <row r="82" spans="1:13" x14ac:dyDescent="0.25">
      <c r="A82" s="3" t="s">
        <v>59</v>
      </c>
      <c r="B82" s="38">
        <v>39</v>
      </c>
      <c r="C82" s="39">
        <v>82.54538230538229</v>
      </c>
      <c r="D82" s="40">
        <v>129812.82051282052</v>
      </c>
      <c r="E82" s="41">
        <v>1571.6149291141128</v>
      </c>
      <c r="F82" s="38">
        <v>3</v>
      </c>
      <c r="G82" s="39">
        <v>100.83999999999999</v>
      </c>
      <c r="H82" s="40">
        <v>245000</v>
      </c>
      <c r="I82" s="41">
        <v>2429.5914319714398</v>
      </c>
      <c r="J82" s="38">
        <v>36</v>
      </c>
      <c r="K82" s="39">
        <v>81.020830830830832</v>
      </c>
      <c r="L82" s="40">
        <v>120213.88888888889</v>
      </c>
      <c r="M82" s="41">
        <v>1500.1168872093358</v>
      </c>
    </row>
    <row r="83" spans="1:13" x14ac:dyDescent="0.25">
      <c r="A83" s="30" t="s">
        <v>65</v>
      </c>
      <c r="B83" s="42">
        <v>236</v>
      </c>
      <c r="C83" s="43">
        <v>88.394221868677988</v>
      </c>
      <c r="D83" s="44">
        <v>350891.31355932204</v>
      </c>
      <c r="E83" s="45">
        <v>3984.0435541229908</v>
      </c>
      <c r="F83" s="42"/>
      <c r="G83" s="43"/>
      <c r="H83" s="44"/>
      <c r="I83" s="45"/>
      <c r="J83" s="42">
        <v>236</v>
      </c>
      <c r="K83" s="43">
        <v>88.394221868677988</v>
      </c>
      <c r="L83" s="44">
        <v>350891.31355932204</v>
      </c>
      <c r="M83" s="45">
        <v>3984.0435541229908</v>
      </c>
    </row>
    <row r="84" spans="1:13" x14ac:dyDescent="0.25">
      <c r="A84" s="3" t="s">
        <v>51</v>
      </c>
      <c r="B84" s="38">
        <v>23</v>
      </c>
      <c r="C84" s="39">
        <v>95.796378435950018</v>
      </c>
      <c r="D84" s="40">
        <v>522173.91304347827</v>
      </c>
      <c r="E84" s="41">
        <v>5411.7748617176649</v>
      </c>
      <c r="F84" s="38">
        <v>6</v>
      </c>
      <c r="G84" s="39">
        <v>128.6194999084</v>
      </c>
      <c r="H84" s="40">
        <v>600000</v>
      </c>
      <c r="I84" s="41">
        <v>4808.1614951694737</v>
      </c>
      <c r="J84" s="38">
        <v>17</v>
      </c>
      <c r="K84" s="39">
        <v>84.211747328026476</v>
      </c>
      <c r="L84" s="40">
        <v>494705.8823529412</v>
      </c>
      <c r="M84" s="41">
        <v>5624.8148734405559</v>
      </c>
    </row>
    <row r="85" spans="1:13" x14ac:dyDescent="0.25">
      <c r="A85" s="30" t="s">
        <v>41</v>
      </c>
      <c r="B85" s="42">
        <v>84</v>
      </c>
      <c r="C85" s="43">
        <v>78.096432923124581</v>
      </c>
      <c r="D85" s="44">
        <v>210095.23809523811</v>
      </c>
      <c r="E85" s="45">
        <v>2746.6296540343515</v>
      </c>
      <c r="F85" s="42">
        <v>6</v>
      </c>
      <c r="G85" s="43">
        <v>126.7</v>
      </c>
      <c r="H85" s="44">
        <v>300000</v>
      </c>
      <c r="I85" s="45">
        <v>2367.7979479084456</v>
      </c>
      <c r="J85" s="42">
        <v>78</v>
      </c>
      <c r="K85" s="43">
        <v>74.357696994134173</v>
      </c>
      <c r="L85" s="44">
        <v>203179.48717948719</v>
      </c>
      <c r="M85" s="45">
        <v>2775.7705545055746</v>
      </c>
    </row>
    <row r="86" spans="1:13" x14ac:dyDescent="0.25">
      <c r="A86" s="3" t="s">
        <v>53</v>
      </c>
      <c r="B86" s="38">
        <v>2</v>
      </c>
      <c r="C86" s="39">
        <v>92.546500000000009</v>
      </c>
      <c r="D86" s="40">
        <v>327000</v>
      </c>
      <c r="E86" s="41">
        <v>3533.3436065572155</v>
      </c>
      <c r="F86" s="38">
        <v>2</v>
      </c>
      <c r="G86" s="39">
        <v>92.546500000000009</v>
      </c>
      <c r="H86" s="40">
        <v>327000</v>
      </c>
      <c r="I86" s="41">
        <v>3533.3436065572155</v>
      </c>
      <c r="J86" s="38"/>
      <c r="K86" s="39"/>
      <c r="L86" s="40"/>
      <c r="M86" s="41"/>
    </row>
    <row r="87" spans="1:13" x14ac:dyDescent="0.25">
      <c r="A87" s="30" t="s">
        <v>54</v>
      </c>
      <c r="B87" s="42">
        <v>139</v>
      </c>
      <c r="C87" s="43">
        <v>74.439136770080523</v>
      </c>
      <c r="D87" s="44">
        <v>290417.26618705038</v>
      </c>
      <c r="E87" s="45">
        <v>3818.9280279999634</v>
      </c>
      <c r="F87" s="42">
        <v>4</v>
      </c>
      <c r="G87" s="43">
        <v>143.00367241169999</v>
      </c>
      <c r="H87" s="44">
        <v>700000</v>
      </c>
      <c r="I87" s="45">
        <v>4894.979186161996</v>
      </c>
      <c r="J87" s="42">
        <v>135</v>
      </c>
      <c r="K87" s="43">
        <v>72.407594973291793</v>
      </c>
      <c r="L87" s="44">
        <v>278281.48148148146</v>
      </c>
      <c r="M87" s="45">
        <v>3787.0450307210895</v>
      </c>
    </row>
    <row r="88" spans="1:13" x14ac:dyDescent="0.25">
      <c r="A88" s="3" t="s">
        <v>62</v>
      </c>
      <c r="B88" s="38">
        <v>27</v>
      </c>
      <c r="C88" s="39">
        <v>127.24214214214213</v>
      </c>
      <c r="D88" s="40">
        <v>444791.66666666669</v>
      </c>
      <c r="E88" s="41">
        <v>3517.098876351366</v>
      </c>
      <c r="F88" s="38">
        <v>27</v>
      </c>
      <c r="G88" s="39">
        <v>127.24214214214207</v>
      </c>
      <c r="H88" s="40">
        <v>444791.66666666669</v>
      </c>
      <c r="I88" s="41">
        <v>3517.0988763513665</v>
      </c>
      <c r="J88" s="38"/>
      <c r="K88" s="39"/>
      <c r="L88" s="40"/>
      <c r="M88" s="41"/>
    </row>
    <row r="89" spans="1:13" x14ac:dyDescent="0.25">
      <c r="A89" s="30" t="s">
        <v>60</v>
      </c>
      <c r="B89" s="42">
        <v>19</v>
      </c>
      <c r="C89" s="43">
        <v>67.471261261261262</v>
      </c>
      <c r="D89" s="44">
        <v>427894.73684210528</v>
      </c>
      <c r="E89" s="45">
        <v>6397.8992318553373</v>
      </c>
      <c r="F89" s="42">
        <v>2</v>
      </c>
      <c r="G89" s="43">
        <v>125.75</v>
      </c>
      <c r="H89" s="44">
        <v>530000</v>
      </c>
      <c r="I89" s="45">
        <v>4214.7117296222668</v>
      </c>
      <c r="J89" s="42">
        <v>17</v>
      </c>
      <c r="K89" s="43">
        <v>60.614939056703754</v>
      </c>
      <c r="L89" s="44">
        <v>415882.35294117645</v>
      </c>
      <c r="M89" s="45">
        <v>6654.7448203533449</v>
      </c>
    </row>
    <row r="90" spans="1:13" x14ac:dyDescent="0.25">
      <c r="A90" s="3" t="s">
        <v>66</v>
      </c>
      <c r="B90" s="38">
        <v>8</v>
      </c>
      <c r="C90" s="39">
        <v>105.45371854980586</v>
      </c>
      <c r="D90" s="40">
        <v>300000</v>
      </c>
      <c r="E90" s="41">
        <v>2882.192815280745</v>
      </c>
      <c r="F90" s="38"/>
      <c r="G90" s="39"/>
      <c r="H90" s="40"/>
      <c r="I90" s="41"/>
      <c r="J90" s="38">
        <v>8</v>
      </c>
      <c r="K90" s="39">
        <v>105.45371854980586</v>
      </c>
      <c r="L90" s="40">
        <v>300000</v>
      </c>
      <c r="M90" s="41">
        <v>2882.192815280745</v>
      </c>
    </row>
    <row r="91" spans="1:13" x14ac:dyDescent="0.25">
      <c r="A91" s="30" t="s">
        <v>61</v>
      </c>
      <c r="B91" s="42">
        <v>17</v>
      </c>
      <c r="C91" s="43">
        <v>83.505564387917332</v>
      </c>
      <c r="D91" s="44">
        <v>204000</v>
      </c>
      <c r="E91" s="45">
        <v>2518.4255082496875</v>
      </c>
      <c r="F91" s="42"/>
      <c r="G91" s="43"/>
      <c r="H91" s="44"/>
      <c r="I91" s="45"/>
      <c r="J91" s="42">
        <v>17</v>
      </c>
      <c r="K91" s="43">
        <v>83.505564387917332</v>
      </c>
      <c r="L91" s="44">
        <v>204000</v>
      </c>
      <c r="M91" s="45">
        <v>2518.4255082496875</v>
      </c>
    </row>
    <row r="92" spans="1:13" x14ac:dyDescent="0.25">
      <c r="A92" s="29" t="s">
        <v>245</v>
      </c>
      <c r="B92" s="36">
        <v>216</v>
      </c>
      <c r="C92" s="37">
        <v>87.226830373572412</v>
      </c>
      <c r="D92" s="36">
        <v>204893.51851851851</v>
      </c>
      <c r="E92" s="37">
        <v>2225.457835546094</v>
      </c>
      <c r="F92" s="36">
        <v>20</v>
      </c>
      <c r="G92" s="37">
        <v>132.86456628250002</v>
      </c>
      <c r="H92" s="36">
        <v>475500</v>
      </c>
      <c r="I92" s="37">
        <v>3497.447130366013</v>
      </c>
      <c r="J92" s="36">
        <v>196</v>
      </c>
      <c r="K92" s="37">
        <v>82.569918546130864</v>
      </c>
      <c r="L92" s="36">
        <v>177280.61224489796</v>
      </c>
      <c r="M92" s="37">
        <v>2095.663009544061</v>
      </c>
    </row>
    <row r="93" spans="1:13" x14ac:dyDescent="0.25">
      <c r="A93" s="3" t="s">
        <v>70</v>
      </c>
      <c r="B93" s="38">
        <v>153</v>
      </c>
      <c r="C93" s="39">
        <v>82.308852687523739</v>
      </c>
      <c r="D93" s="40">
        <v>198855.55555555556</v>
      </c>
      <c r="E93" s="41">
        <v>2291.0878534162812</v>
      </c>
      <c r="F93" s="38">
        <v>7</v>
      </c>
      <c r="G93" s="39">
        <v>116.79999999999998</v>
      </c>
      <c r="H93" s="40">
        <v>390714.28571428574</v>
      </c>
      <c r="I93" s="41">
        <v>3345.1565557729946</v>
      </c>
      <c r="J93" s="38">
        <v>146</v>
      </c>
      <c r="K93" s="39">
        <v>80.65516754240501</v>
      </c>
      <c r="L93" s="40">
        <v>189656.84931506848</v>
      </c>
      <c r="M93" s="41">
        <v>2240.5503128923292</v>
      </c>
    </row>
    <row r="94" spans="1:13" x14ac:dyDescent="0.25">
      <c r="A94" s="30" t="s">
        <v>71</v>
      </c>
      <c r="B94" s="42">
        <v>13</v>
      </c>
      <c r="C94" s="43">
        <v>91.740769230769217</v>
      </c>
      <c r="D94" s="44">
        <v>268076.92307692306</v>
      </c>
      <c r="E94" s="45">
        <v>2759.5507401471591</v>
      </c>
      <c r="F94" s="42">
        <v>7</v>
      </c>
      <c r="G94" s="43">
        <v>126.15999999999998</v>
      </c>
      <c r="H94" s="44">
        <v>395000</v>
      </c>
      <c r="I94" s="45">
        <v>3130.9448319594162</v>
      </c>
      <c r="J94" s="42">
        <v>6</v>
      </c>
      <c r="K94" s="43">
        <v>51.585000000000001</v>
      </c>
      <c r="L94" s="44">
        <v>120000</v>
      </c>
      <c r="M94" s="45">
        <v>2326.2576330328588</v>
      </c>
    </row>
    <row r="95" spans="1:13" x14ac:dyDescent="0.25">
      <c r="A95" s="3" t="s">
        <v>73</v>
      </c>
      <c r="B95" s="38">
        <v>12</v>
      </c>
      <c r="C95" s="39">
        <v>105.34923026777533</v>
      </c>
      <c r="D95" s="40">
        <v>235000</v>
      </c>
      <c r="E95" s="41">
        <v>2270.8440247095709</v>
      </c>
      <c r="F95" s="38"/>
      <c r="G95" s="39"/>
      <c r="H95" s="40"/>
      <c r="I95" s="41"/>
      <c r="J95" s="38">
        <v>12</v>
      </c>
      <c r="K95" s="39">
        <v>105.34923026777533</v>
      </c>
      <c r="L95" s="40">
        <v>235000</v>
      </c>
      <c r="M95" s="41">
        <v>2270.8440247095709</v>
      </c>
    </row>
    <row r="96" spans="1:13" x14ac:dyDescent="0.25">
      <c r="A96" s="30" t="s">
        <v>72</v>
      </c>
      <c r="B96" s="42">
        <v>28</v>
      </c>
      <c r="C96" s="43">
        <v>86.082778674474227</v>
      </c>
      <c r="D96" s="44">
        <v>116325</v>
      </c>
      <c r="E96" s="45">
        <v>1427.4531817229599</v>
      </c>
      <c r="F96" s="42"/>
      <c r="G96" s="43"/>
      <c r="H96" s="44"/>
      <c r="I96" s="45"/>
      <c r="J96" s="42">
        <v>28</v>
      </c>
      <c r="K96" s="43">
        <v>86.082778674474255</v>
      </c>
      <c r="L96" s="44">
        <v>116325</v>
      </c>
      <c r="M96" s="45">
        <v>1427.4531817229599</v>
      </c>
    </row>
    <row r="97" spans="1:13" x14ac:dyDescent="0.25">
      <c r="A97" s="3" t="s">
        <v>75</v>
      </c>
      <c r="B97" s="38">
        <v>4</v>
      </c>
      <c r="C97" s="39">
        <v>106.00775193798449</v>
      </c>
      <c r="D97" s="40">
        <v>65000</v>
      </c>
      <c r="E97" s="41">
        <v>613.31025135024288</v>
      </c>
      <c r="F97" s="38"/>
      <c r="G97" s="39"/>
      <c r="H97" s="40"/>
      <c r="I97" s="41"/>
      <c r="J97" s="38">
        <v>4</v>
      </c>
      <c r="K97" s="39">
        <v>106.00775193798449</v>
      </c>
      <c r="L97" s="40">
        <v>65000</v>
      </c>
      <c r="M97" s="41">
        <v>613.31025135024288</v>
      </c>
    </row>
    <row r="98" spans="1:13" x14ac:dyDescent="0.25">
      <c r="A98" s="30" t="s">
        <v>76</v>
      </c>
      <c r="B98" s="42">
        <v>6</v>
      </c>
      <c r="C98" s="43">
        <v>159.42855427499998</v>
      </c>
      <c r="D98" s="44">
        <v>668333.33333333337</v>
      </c>
      <c r="E98" s="45">
        <v>4102.7054821988959</v>
      </c>
      <c r="F98" s="42">
        <v>6</v>
      </c>
      <c r="G98" s="43">
        <v>159.42855427500001</v>
      </c>
      <c r="H98" s="44">
        <v>668333.33333333337</v>
      </c>
      <c r="I98" s="45">
        <v>4102.7054821988968</v>
      </c>
      <c r="J98" s="42"/>
      <c r="K98" s="43"/>
      <c r="L98" s="44"/>
      <c r="M98" s="45"/>
    </row>
    <row r="99" spans="1:13" x14ac:dyDescent="0.25">
      <c r="A99" s="29" t="s">
        <v>246</v>
      </c>
      <c r="B99" s="36">
        <v>686</v>
      </c>
      <c r="C99" s="37">
        <v>82.052543117842703</v>
      </c>
      <c r="D99" s="36">
        <v>245530.16180758018</v>
      </c>
      <c r="E99" s="37">
        <v>3013.4030057828982</v>
      </c>
      <c r="F99" s="36">
        <v>66</v>
      </c>
      <c r="G99" s="37">
        <v>161.93790703275596</v>
      </c>
      <c r="H99" s="36">
        <v>424510.15151515149</v>
      </c>
      <c r="I99" s="37">
        <v>2788.8291336927268</v>
      </c>
      <c r="J99" s="36">
        <v>620</v>
      </c>
      <c r="K99" s="37">
        <v>73.548617281738942</v>
      </c>
      <c r="L99" s="36">
        <v>226477.45322580644</v>
      </c>
      <c r="M99" s="37">
        <v>3037.3092566828204</v>
      </c>
    </row>
    <row r="100" spans="1:13" x14ac:dyDescent="0.25">
      <c r="A100" s="3" t="s">
        <v>85</v>
      </c>
      <c r="B100" s="38">
        <v>12</v>
      </c>
      <c r="C100" s="39">
        <v>239.16666666666666</v>
      </c>
      <c r="D100" s="40">
        <v>320000</v>
      </c>
      <c r="E100" s="41">
        <v>1339.8373983739834</v>
      </c>
      <c r="F100" s="38">
        <v>12</v>
      </c>
      <c r="G100" s="39">
        <v>239.16666666666666</v>
      </c>
      <c r="H100" s="40">
        <v>320000</v>
      </c>
      <c r="I100" s="41">
        <v>1339.8373983739837</v>
      </c>
      <c r="J100" s="38"/>
      <c r="K100" s="39"/>
      <c r="L100" s="40"/>
      <c r="M100" s="41"/>
    </row>
    <row r="101" spans="1:13" x14ac:dyDescent="0.25">
      <c r="A101" s="30" t="s">
        <v>82</v>
      </c>
      <c r="B101" s="42">
        <v>143</v>
      </c>
      <c r="C101" s="43">
        <v>70.198687395527557</v>
      </c>
      <c r="D101" s="44">
        <v>221609.7902097902</v>
      </c>
      <c r="E101" s="45">
        <v>3123.648673498586</v>
      </c>
      <c r="F101" s="42">
        <v>2</v>
      </c>
      <c r="G101" s="43">
        <v>157.89600000000002</v>
      </c>
      <c r="H101" s="44">
        <v>365000</v>
      </c>
      <c r="I101" s="45">
        <v>2311.6481734812787</v>
      </c>
      <c r="J101" s="42">
        <v>141</v>
      </c>
      <c r="K101" s="43">
        <v>68.954753883407392</v>
      </c>
      <c r="L101" s="44">
        <v>219575.88652482271</v>
      </c>
      <c r="M101" s="45">
        <v>3135.166411087484</v>
      </c>
    </row>
    <row r="102" spans="1:13" x14ac:dyDescent="0.25">
      <c r="A102" s="3" t="s">
        <v>77</v>
      </c>
      <c r="B102" s="38">
        <v>132</v>
      </c>
      <c r="C102" s="39">
        <v>77.999408595466122</v>
      </c>
      <c r="D102" s="40">
        <v>327217.42424242425</v>
      </c>
      <c r="E102" s="41">
        <v>4182.512078293712</v>
      </c>
      <c r="F102" s="38">
        <v>19</v>
      </c>
      <c r="G102" s="39">
        <v>135.32005074536292</v>
      </c>
      <c r="H102" s="40">
        <v>560000</v>
      </c>
      <c r="I102" s="41">
        <v>3980.4763496525725</v>
      </c>
      <c r="J102" s="38">
        <v>113</v>
      </c>
      <c r="K102" s="39">
        <v>68.361424517164878</v>
      </c>
      <c r="L102" s="40">
        <v>288076.99115044245</v>
      </c>
      <c r="M102" s="41">
        <v>4216.4826875342587</v>
      </c>
    </row>
    <row r="103" spans="1:13" x14ac:dyDescent="0.25">
      <c r="A103" s="30" t="s">
        <v>83</v>
      </c>
      <c r="B103" s="42">
        <v>25</v>
      </c>
      <c r="C103" s="43">
        <v>121.99803599999996</v>
      </c>
      <c r="D103" s="44">
        <v>349964.79999999999</v>
      </c>
      <c r="E103" s="45">
        <v>2999.62803491148</v>
      </c>
      <c r="F103" s="42">
        <v>20</v>
      </c>
      <c r="G103" s="43">
        <v>135.14754500000001</v>
      </c>
      <c r="H103" s="44">
        <v>377973.5</v>
      </c>
      <c r="I103" s="45">
        <v>2859.851932616501</v>
      </c>
      <c r="J103" s="42">
        <v>5</v>
      </c>
      <c r="K103" s="43">
        <v>69.400000000000006</v>
      </c>
      <c r="L103" s="44">
        <v>237930</v>
      </c>
      <c r="M103" s="45">
        <v>3558.7324440913958</v>
      </c>
    </row>
    <row r="104" spans="1:13" x14ac:dyDescent="0.25">
      <c r="A104" s="3" t="s">
        <v>86</v>
      </c>
      <c r="B104" s="38">
        <v>8</v>
      </c>
      <c r="C104" s="39">
        <v>67.761875000000003</v>
      </c>
      <c r="D104" s="40">
        <v>68225</v>
      </c>
      <c r="E104" s="41">
        <v>1029.4995190228535</v>
      </c>
      <c r="F104" s="38"/>
      <c r="G104" s="39"/>
      <c r="H104" s="40"/>
      <c r="I104" s="41"/>
      <c r="J104" s="38">
        <v>8</v>
      </c>
      <c r="K104" s="39">
        <v>67.761875000000003</v>
      </c>
      <c r="L104" s="40">
        <v>68225</v>
      </c>
      <c r="M104" s="41">
        <v>1029.4995190228535</v>
      </c>
    </row>
    <row r="105" spans="1:13" x14ac:dyDescent="0.25">
      <c r="A105" s="30" t="s">
        <v>78</v>
      </c>
      <c r="B105" s="42">
        <v>2</v>
      </c>
      <c r="C105" s="43">
        <v>49.748273113979771</v>
      </c>
      <c r="D105" s="44">
        <v>115000</v>
      </c>
      <c r="E105" s="45">
        <v>2311.6380288521782</v>
      </c>
      <c r="F105" s="42"/>
      <c r="G105" s="43"/>
      <c r="H105" s="44"/>
      <c r="I105" s="45"/>
      <c r="J105" s="42">
        <v>2</v>
      </c>
      <c r="K105" s="43">
        <v>49.748273113979771</v>
      </c>
      <c r="L105" s="44">
        <v>115000</v>
      </c>
      <c r="M105" s="45">
        <v>2311.6380288521782</v>
      </c>
    </row>
    <row r="106" spans="1:13" x14ac:dyDescent="0.25">
      <c r="A106" s="3" t="s">
        <v>87</v>
      </c>
      <c r="B106" s="38">
        <v>4</v>
      </c>
      <c r="C106" s="39">
        <v>149.41999999999999</v>
      </c>
      <c r="D106" s="40">
        <v>193300</v>
      </c>
      <c r="E106" s="41">
        <v>1293.6688528978718</v>
      </c>
      <c r="F106" s="38">
        <v>4</v>
      </c>
      <c r="G106" s="39">
        <v>149.41999999999999</v>
      </c>
      <c r="H106" s="40">
        <v>193300</v>
      </c>
      <c r="I106" s="41">
        <v>1293.6688528978718</v>
      </c>
      <c r="J106" s="38"/>
      <c r="K106" s="39"/>
      <c r="L106" s="40"/>
      <c r="M106" s="41"/>
    </row>
    <row r="107" spans="1:13" x14ac:dyDescent="0.25">
      <c r="A107" s="30" t="s">
        <v>210</v>
      </c>
      <c r="B107" s="42">
        <v>6</v>
      </c>
      <c r="C107" s="43">
        <v>55.47405537128828</v>
      </c>
      <c r="D107" s="44">
        <v>140658.33333333334</v>
      </c>
      <c r="E107" s="45">
        <v>2566.7694016753512</v>
      </c>
      <c r="F107" s="42"/>
      <c r="G107" s="43"/>
      <c r="H107" s="44"/>
      <c r="I107" s="45"/>
      <c r="J107" s="42">
        <v>6</v>
      </c>
      <c r="K107" s="43">
        <v>55.47405537128828</v>
      </c>
      <c r="L107" s="44">
        <v>140658.33333333334</v>
      </c>
      <c r="M107" s="45">
        <v>2566.7694016753512</v>
      </c>
    </row>
    <row r="108" spans="1:13" x14ac:dyDescent="0.25">
      <c r="A108" s="3" t="s">
        <v>89</v>
      </c>
      <c r="B108" s="38">
        <v>39</v>
      </c>
      <c r="C108" s="39">
        <v>92.011133980133962</v>
      </c>
      <c r="D108" s="40">
        <v>207320.51282051281</v>
      </c>
      <c r="E108" s="41">
        <v>2338.7362887072964</v>
      </c>
      <c r="F108" s="38">
        <v>4</v>
      </c>
      <c r="G108" s="39">
        <v>195.33</v>
      </c>
      <c r="H108" s="40">
        <v>340000</v>
      </c>
      <c r="I108" s="41">
        <v>1740.6440382941687</v>
      </c>
      <c r="J108" s="38">
        <v>35</v>
      </c>
      <c r="K108" s="39">
        <v>80.203263577863567</v>
      </c>
      <c r="L108" s="40">
        <v>192157.14285714287</v>
      </c>
      <c r="M108" s="41">
        <v>2407.0896887545105</v>
      </c>
    </row>
    <row r="109" spans="1:13" x14ac:dyDescent="0.25">
      <c r="A109" s="30" t="s">
        <v>79</v>
      </c>
      <c r="B109" s="42">
        <v>98</v>
      </c>
      <c r="C109" s="43">
        <v>84.516159117397962</v>
      </c>
      <c r="D109" s="44">
        <v>231629.03061224491</v>
      </c>
      <c r="E109" s="45">
        <v>2752.4722489261085</v>
      </c>
      <c r="F109" s="42"/>
      <c r="G109" s="43"/>
      <c r="H109" s="44"/>
      <c r="I109" s="45"/>
      <c r="J109" s="42">
        <v>98</v>
      </c>
      <c r="K109" s="43">
        <v>84.516159117397962</v>
      </c>
      <c r="L109" s="44">
        <v>231629.03061224491</v>
      </c>
      <c r="M109" s="45">
        <v>2752.4722489261085</v>
      </c>
    </row>
    <row r="110" spans="1:13" x14ac:dyDescent="0.25">
      <c r="A110" s="3" t="s">
        <v>90</v>
      </c>
      <c r="B110" s="38">
        <v>98</v>
      </c>
      <c r="C110" s="39">
        <v>86.783398777994378</v>
      </c>
      <c r="D110" s="40">
        <v>324177.55102040817</v>
      </c>
      <c r="E110" s="41">
        <v>3579.5684437533964</v>
      </c>
      <c r="F110" s="38">
        <v>5</v>
      </c>
      <c r="G110" s="39">
        <v>169.81560000000005</v>
      </c>
      <c r="H110" s="40">
        <v>623000</v>
      </c>
      <c r="I110" s="41">
        <v>3679.6073671545009</v>
      </c>
      <c r="J110" s="38">
        <v>93</v>
      </c>
      <c r="K110" s="39">
        <v>82.319301938101574</v>
      </c>
      <c r="L110" s="40">
        <v>308111.82795698923</v>
      </c>
      <c r="M110" s="41">
        <v>3574.1900070114011</v>
      </c>
    </row>
    <row r="111" spans="1:13" x14ac:dyDescent="0.25">
      <c r="A111" s="30" t="s">
        <v>80</v>
      </c>
      <c r="B111" s="42">
        <v>20</v>
      </c>
      <c r="C111" s="43">
        <v>62.195900000000009</v>
      </c>
      <c r="D111" s="44">
        <v>193600</v>
      </c>
      <c r="E111" s="45">
        <v>3102.4201559617586</v>
      </c>
      <c r="F111" s="42"/>
      <c r="G111" s="43"/>
      <c r="H111" s="44"/>
      <c r="I111" s="45"/>
      <c r="J111" s="42">
        <v>20</v>
      </c>
      <c r="K111" s="43">
        <v>62.195900000000016</v>
      </c>
      <c r="L111" s="44">
        <v>193600</v>
      </c>
      <c r="M111" s="45">
        <v>3102.4201559617591</v>
      </c>
    </row>
    <row r="112" spans="1:13" x14ac:dyDescent="0.25">
      <c r="A112" s="3" t="s">
        <v>88</v>
      </c>
      <c r="B112" s="38">
        <v>15</v>
      </c>
      <c r="C112" s="39">
        <v>70.689327746151349</v>
      </c>
      <c r="D112" s="40">
        <v>138811.73333333334</v>
      </c>
      <c r="E112" s="41">
        <v>1960.5781893321744</v>
      </c>
      <c r="F112" s="38"/>
      <c r="G112" s="39"/>
      <c r="H112" s="40"/>
      <c r="I112" s="41"/>
      <c r="J112" s="38">
        <v>15</v>
      </c>
      <c r="K112" s="39">
        <v>70.689327746151349</v>
      </c>
      <c r="L112" s="40">
        <v>138811.73333333334</v>
      </c>
      <c r="M112" s="41">
        <v>1960.5781893321744</v>
      </c>
    </row>
    <row r="113" spans="1:13" x14ac:dyDescent="0.25">
      <c r="A113" s="30" t="s">
        <v>91</v>
      </c>
      <c r="B113" s="42">
        <v>6</v>
      </c>
      <c r="C113" s="43">
        <v>36.833333333333336</v>
      </c>
      <c r="D113" s="44">
        <v>45166.666666666664</v>
      </c>
      <c r="E113" s="45">
        <v>1225.7784099889363</v>
      </c>
      <c r="F113" s="42"/>
      <c r="G113" s="43"/>
      <c r="H113" s="44"/>
      <c r="I113" s="45"/>
      <c r="J113" s="42">
        <v>6</v>
      </c>
      <c r="K113" s="43">
        <v>36.833333333333336</v>
      </c>
      <c r="L113" s="44">
        <v>45166.666666666664</v>
      </c>
      <c r="M113" s="45">
        <v>1225.7784099889363</v>
      </c>
    </row>
    <row r="114" spans="1:13" x14ac:dyDescent="0.25">
      <c r="A114" s="3" t="s">
        <v>84</v>
      </c>
      <c r="B114" s="38">
        <v>58</v>
      </c>
      <c r="C114" s="39">
        <v>67.876404098984622</v>
      </c>
      <c r="D114" s="40">
        <v>95775.862068965522</v>
      </c>
      <c r="E114" s="41">
        <v>1402.3950660976943</v>
      </c>
      <c r="F114" s="38"/>
      <c r="G114" s="39"/>
      <c r="H114" s="40"/>
      <c r="I114" s="41"/>
      <c r="J114" s="38">
        <v>58</v>
      </c>
      <c r="K114" s="39">
        <v>67.876404098984594</v>
      </c>
      <c r="L114" s="40">
        <v>95775.862068965522</v>
      </c>
      <c r="M114" s="41">
        <v>1402.3950660976939</v>
      </c>
    </row>
    <row r="115" spans="1:13" x14ac:dyDescent="0.25">
      <c r="A115" s="30" t="s">
        <v>81</v>
      </c>
      <c r="B115" s="42">
        <v>20</v>
      </c>
      <c r="C115" s="43">
        <v>81.18816576576576</v>
      </c>
      <c r="D115" s="44">
        <v>211700</v>
      </c>
      <c r="E115" s="45">
        <v>2600.8215121100502</v>
      </c>
      <c r="F115" s="42"/>
      <c r="G115" s="43"/>
      <c r="H115" s="44"/>
      <c r="I115" s="45"/>
      <c r="J115" s="42">
        <v>20</v>
      </c>
      <c r="K115" s="43">
        <v>81.18816576576576</v>
      </c>
      <c r="L115" s="44">
        <v>211700</v>
      </c>
      <c r="M115" s="45">
        <v>2600.8215121100502</v>
      </c>
    </row>
  </sheetData>
  <mergeCells count="3">
    <mergeCell ref="J1:M1"/>
    <mergeCell ref="B1:E1"/>
    <mergeCell ref="F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B2D9-0C81-4DD0-B454-B22D1330DD38}">
  <dimension ref="A1:AS125"/>
  <sheetViews>
    <sheetView showGridLines="0" topLeftCell="G15" zoomScaleNormal="100" workbookViewId="0">
      <selection activeCell="F3" sqref="A1:F1048576"/>
    </sheetView>
  </sheetViews>
  <sheetFormatPr baseColWidth="10" defaultRowHeight="15" x14ac:dyDescent="0.25"/>
  <cols>
    <col min="1" max="1" width="13.140625" customWidth="1"/>
    <col min="2" max="2" width="35.85546875" bestFit="1" customWidth="1"/>
    <col min="3" max="3" width="13.140625" customWidth="1"/>
    <col min="4" max="4" width="11.42578125" style="4"/>
    <col min="19" max="19" width="5.5703125" customWidth="1"/>
  </cols>
  <sheetData>
    <row r="1" spans="1:45" s="4" customFormat="1" ht="15" customHeight="1" x14ac:dyDescent="0.25">
      <c r="A1" s="8"/>
      <c r="B1"/>
      <c r="C1" s="18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45" s="4" customFormat="1" ht="72.75" customHeight="1" x14ac:dyDescent="0.25">
      <c r="A2" s="19"/>
      <c r="B2"/>
      <c r="C2" s="28" t="s">
        <v>236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45" s="4" customFormat="1" x14ac:dyDescent="0.25">
      <c r="A3" s="20"/>
      <c r="B3" s="29" t="s">
        <v>242</v>
      </c>
      <c r="C3" s="36">
        <v>364461.5831968172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s="4" customFormat="1" x14ac:dyDescent="0.25">
      <c r="A4" s="20"/>
      <c r="B4" s="29" t="s">
        <v>243</v>
      </c>
      <c r="C4" s="36">
        <v>383508.62453309429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s="4" customFormat="1" x14ac:dyDescent="0.25">
      <c r="A5" s="9"/>
      <c r="B5" s="3" t="s">
        <v>184</v>
      </c>
      <c r="C5" s="40">
        <v>201931.81818181818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45" s="4" customFormat="1" x14ac:dyDescent="0.25">
      <c r="A6" s="9"/>
      <c r="B6" s="30" t="s">
        <v>1</v>
      </c>
      <c r="C6" s="44">
        <v>292450.83333333331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s="4" customFormat="1" x14ac:dyDescent="0.25">
      <c r="A7" s="9"/>
      <c r="B7" s="3" t="s">
        <v>185</v>
      </c>
      <c r="C7" s="40">
        <v>239000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s="4" customFormat="1" x14ac:dyDescent="0.25">
      <c r="A8" s="9"/>
      <c r="B8" s="30" t="s">
        <v>2</v>
      </c>
      <c r="C8" s="44">
        <v>316432.29047619045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s="4" customFormat="1" x14ac:dyDescent="0.25">
      <c r="A9" s="9"/>
      <c r="B9" s="3" t="s">
        <v>186</v>
      </c>
      <c r="C9" s="40">
        <v>263256.25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s="4" customFormat="1" x14ac:dyDescent="0.25">
      <c r="A10" s="9"/>
      <c r="B10" s="30" t="s">
        <v>0</v>
      </c>
      <c r="C10" s="44">
        <v>620495.32428466622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s="4" customFormat="1" x14ac:dyDescent="0.25">
      <c r="A11" s="9"/>
      <c r="B11" s="3" t="s">
        <v>187</v>
      </c>
      <c r="C11" s="40">
        <v>286200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s="4" customFormat="1" x14ac:dyDescent="0.25">
      <c r="A12" s="9"/>
      <c r="B12" s="30" t="s">
        <v>36</v>
      </c>
      <c r="C12" s="44">
        <v>226111.11111111112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s="4" customFormat="1" x14ac:dyDescent="0.25">
      <c r="A13" s="9"/>
      <c r="B13" s="3" t="s">
        <v>188</v>
      </c>
      <c r="C13" s="40">
        <v>383353.84615384613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s="4" customFormat="1" x14ac:dyDescent="0.25">
      <c r="A14" s="9"/>
      <c r="B14" s="30" t="s">
        <v>23</v>
      </c>
      <c r="C14" s="44">
        <v>266814.28571428574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s="4" customFormat="1" x14ac:dyDescent="0.25">
      <c r="A15" s="9"/>
      <c r="B15" s="3" t="s">
        <v>189</v>
      </c>
      <c r="C15" s="40">
        <v>254218.51824817518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5" s="4" customFormat="1" x14ac:dyDescent="0.25">
      <c r="A16" s="9"/>
      <c r="B16" s="30" t="s">
        <v>190</v>
      </c>
      <c r="C16" s="44">
        <v>240000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1:45" s="4" customFormat="1" x14ac:dyDescent="0.25">
      <c r="A17" s="9"/>
      <c r="B17" s="3" t="s">
        <v>24</v>
      </c>
      <c r="C17" s="40">
        <v>470254.54545454547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45" s="4" customFormat="1" x14ac:dyDescent="0.25">
      <c r="A18" s="9"/>
      <c r="B18" s="30" t="s">
        <v>11</v>
      </c>
      <c r="C18" s="44">
        <v>484676.13636363635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s="4" customFormat="1" x14ac:dyDescent="0.25">
      <c r="A19" s="9"/>
      <c r="B19" s="3" t="s">
        <v>3</v>
      </c>
      <c r="C19" s="40">
        <v>320592.03597122303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s="4" customFormat="1" x14ac:dyDescent="0.25">
      <c r="A20" s="9"/>
      <c r="B20" s="30" t="s">
        <v>191</v>
      </c>
      <c r="C20" s="44">
        <v>273068.43283582089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s="4" customFormat="1" x14ac:dyDescent="0.25">
      <c r="A21" s="9"/>
      <c r="B21" s="3" t="s">
        <v>25</v>
      </c>
      <c r="C21" s="40">
        <v>237647.61904761905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s="4" customFormat="1" x14ac:dyDescent="0.25">
      <c r="A22" s="9"/>
      <c r="B22" s="30" t="s">
        <v>4</v>
      </c>
      <c r="C22" s="44">
        <v>590961.41304347827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s="4" customFormat="1" x14ac:dyDescent="0.25">
      <c r="A23" s="9"/>
      <c r="B23" s="3" t="s">
        <v>192</v>
      </c>
      <c r="C23" s="40">
        <v>271500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s="4" customFormat="1" x14ac:dyDescent="0.25">
      <c r="A24" s="9"/>
      <c r="B24" s="30" t="s">
        <v>193</v>
      </c>
      <c r="C24" s="44">
        <v>317290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45" s="4" customFormat="1" x14ac:dyDescent="0.25">
      <c r="A25" s="9"/>
      <c r="B25" s="3" t="s">
        <v>12</v>
      </c>
      <c r="C25" s="40">
        <v>317094.33962264151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s="4" customFormat="1" x14ac:dyDescent="0.25">
      <c r="A26" s="9"/>
      <c r="B26" s="30" t="s">
        <v>26</v>
      </c>
      <c r="C26" s="44">
        <v>292162.40000000002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s="4" customFormat="1" x14ac:dyDescent="0.25">
      <c r="A27" s="9"/>
      <c r="B27" s="3" t="s">
        <v>5</v>
      </c>
      <c r="C27" s="40">
        <v>339153.32208588958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s="4" customFormat="1" x14ac:dyDescent="0.25">
      <c r="A28" s="9"/>
      <c r="B28" s="30" t="s">
        <v>194</v>
      </c>
      <c r="C28" s="44">
        <v>246043.24324324325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s="4" customFormat="1" ht="15" customHeight="1" x14ac:dyDescent="0.25">
      <c r="A29" s="9"/>
      <c r="B29" s="3" t="s">
        <v>38</v>
      </c>
      <c r="C29" s="40">
        <v>292815.34999999998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s="4" customFormat="1" x14ac:dyDescent="0.25">
      <c r="A30" s="9"/>
      <c r="B30" s="30" t="s">
        <v>40</v>
      </c>
      <c r="C30" s="44">
        <v>236005.38235294117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5" s="4" customFormat="1" x14ac:dyDescent="0.25">
      <c r="A31" s="9"/>
      <c r="B31" s="3" t="s">
        <v>27</v>
      </c>
      <c r="C31" s="40">
        <v>206688.52459016393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45" s="4" customFormat="1" x14ac:dyDescent="0.25">
      <c r="A32" s="9"/>
      <c r="B32" s="30" t="s">
        <v>13</v>
      </c>
      <c r="C32" s="44">
        <v>415098.59154929576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s="4" customFormat="1" x14ac:dyDescent="0.25">
      <c r="A33" s="9"/>
      <c r="B33" s="3" t="s">
        <v>28</v>
      </c>
      <c r="C33" s="40">
        <v>338965.24892703863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s="4" customFormat="1" x14ac:dyDescent="0.25">
      <c r="A34" s="9"/>
      <c r="B34" s="30" t="s">
        <v>14</v>
      </c>
      <c r="C34" s="44">
        <v>315667.85714285716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s="4" customFormat="1" x14ac:dyDescent="0.25">
      <c r="A35" s="9"/>
      <c r="B35" s="3" t="s">
        <v>15</v>
      </c>
      <c r="C35" s="40">
        <v>252618.57142857142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s="4" customFormat="1" x14ac:dyDescent="0.25">
      <c r="A36" s="9"/>
      <c r="B36" s="30" t="s">
        <v>16</v>
      </c>
      <c r="C36" s="44">
        <v>263261.90476190473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s="4" customFormat="1" x14ac:dyDescent="0.25">
      <c r="A37" s="9"/>
      <c r="B37" s="3" t="s">
        <v>195</v>
      </c>
      <c r="C37" s="40">
        <v>677435.0877192982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s="4" customFormat="1" x14ac:dyDescent="0.25">
      <c r="A38" s="9"/>
      <c r="B38" s="30" t="s">
        <v>196</v>
      </c>
      <c r="C38" s="44">
        <v>363000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s="4" customFormat="1" x14ac:dyDescent="0.25">
      <c r="A39" s="9"/>
      <c r="B39" s="3" t="s">
        <v>197</v>
      </c>
      <c r="C39" s="40">
        <v>216714.28571428571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s="4" customFormat="1" x14ac:dyDescent="0.25">
      <c r="A40" s="9"/>
      <c r="B40" s="30" t="s">
        <v>198</v>
      </c>
      <c r="C40" s="44">
        <v>278396.07843137253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5" s="4" customFormat="1" x14ac:dyDescent="0.25">
      <c r="A41" s="9"/>
      <c r="B41" s="3" t="s">
        <v>199</v>
      </c>
      <c r="C41" s="40">
        <v>314086.95652173914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s="4" customFormat="1" x14ac:dyDescent="0.25">
      <c r="A42" s="9"/>
      <c r="B42" s="30" t="s">
        <v>200</v>
      </c>
      <c r="C42" s="44">
        <v>372666.66666666669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s="4" customFormat="1" x14ac:dyDescent="0.25">
      <c r="A43" s="9"/>
      <c r="B43" s="3" t="s">
        <v>29</v>
      </c>
      <c r="C43" s="40">
        <v>267000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s="4" customFormat="1" x14ac:dyDescent="0.25">
      <c r="A44" s="9"/>
      <c r="B44" s="30" t="s">
        <v>42</v>
      </c>
      <c r="C44" s="44">
        <v>297562.5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5" s="4" customFormat="1" x14ac:dyDescent="0.25">
      <c r="A45" s="9"/>
      <c r="B45" s="3" t="s">
        <v>17</v>
      </c>
      <c r="C45" s="40">
        <v>278975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s="4" customFormat="1" x14ac:dyDescent="0.25">
      <c r="A46" s="9"/>
      <c r="B46" s="30" t="s">
        <v>201</v>
      </c>
      <c r="C46" s="44">
        <v>775461.5384615385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s="4" customFormat="1" x14ac:dyDescent="0.25">
      <c r="A47" s="9"/>
      <c r="B47" s="3" t="s">
        <v>43</v>
      </c>
      <c r="C47" s="40">
        <v>750000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s="4" customFormat="1" x14ac:dyDescent="0.25">
      <c r="A48" s="9"/>
      <c r="B48" s="30" t="s">
        <v>18</v>
      </c>
      <c r="C48" s="44">
        <v>257222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s="4" customFormat="1" x14ac:dyDescent="0.25">
      <c r="A49" s="9"/>
      <c r="B49" s="3" t="s">
        <v>202</v>
      </c>
      <c r="C49" s="40">
        <v>575000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s="4" customFormat="1" x14ac:dyDescent="0.25">
      <c r="A50" s="9"/>
      <c r="B50" s="30" t="s">
        <v>30</v>
      </c>
      <c r="C50" s="44">
        <v>258952.06611570247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s="4" customFormat="1" x14ac:dyDescent="0.25">
      <c r="A51" s="9"/>
      <c r="B51" s="3" t="s">
        <v>31</v>
      </c>
      <c r="C51" s="40">
        <v>296466.66962699825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s="4" customFormat="1" x14ac:dyDescent="0.25">
      <c r="A52" s="9"/>
      <c r="B52" s="30" t="s">
        <v>6</v>
      </c>
      <c r="C52" s="44">
        <v>318645.16129032261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s="4" customFormat="1" x14ac:dyDescent="0.25">
      <c r="A53" s="9"/>
      <c r="B53" s="3" t="s">
        <v>19</v>
      </c>
      <c r="C53" s="40">
        <v>267666.66666666669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s="4" customFormat="1" x14ac:dyDescent="0.25">
      <c r="A54" s="20"/>
      <c r="B54" s="30" t="s">
        <v>203</v>
      </c>
      <c r="C54" s="44">
        <v>432563.42307692306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s="4" customFormat="1" x14ac:dyDescent="0.25">
      <c r="A55" s="9"/>
      <c r="B55" s="3" t="s">
        <v>20</v>
      </c>
      <c r="C55" s="40">
        <v>299784.09523809527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45" s="4" customFormat="1" x14ac:dyDescent="0.25">
      <c r="A56" s="9"/>
      <c r="B56" s="30" t="s">
        <v>21</v>
      </c>
      <c r="C56" s="44">
        <v>566881.46327683621</v>
      </c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45" s="4" customFormat="1" x14ac:dyDescent="0.25">
      <c r="A57" s="9"/>
      <c r="B57" s="3" t="s">
        <v>7</v>
      </c>
      <c r="C57" s="40">
        <v>396707.69230769231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5" s="4" customFormat="1" x14ac:dyDescent="0.25">
      <c r="A58" s="9"/>
      <c r="B58" s="30" t="s">
        <v>204</v>
      </c>
      <c r="C58" s="44">
        <v>131333.33333333334</v>
      </c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45" s="4" customFormat="1" x14ac:dyDescent="0.25">
      <c r="A59" s="9"/>
      <c r="B59" s="3" t="s">
        <v>8</v>
      </c>
      <c r="C59" s="40">
        <v>410109.09090909088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45" s="4" customFormat="1" x14ac:dyDescent="0.25">
      <c r="A60" s="9"/>
      <c r="B60" s="30" t="s">
        <v>9</v>
      </c>
      <c r="C60" s="44">
        <v>666033.33333333337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5" s="4" customFormat="1" x14ac:dyDescent="0.25">
      <c r="A61" s="9"/>
      <c r="B61" s="3" t="s">
        <v>44</v>
      </c>
      <c r="C61" s="40">
        <v>246593.22033898305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5" s="4" customFormat="1" x14ac:dyDescent="0.25">
      <c r="A62" s="9"/>
      <c r="B62" s="30" t="s">
        <v>205</v>
      </c>
      <c r="C62" s="44">
        <v>550000</v>
      </c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5" s="4" customFormat="1" ht="15" customHeight="1" x14ac:dyDescent="0.25">
      <c r="A63" s="9"/>
      <c r="B63" s="3" t="s">
        <v>10</v>
      </c>
      <c r="C63" s="40">
        <v>315968.49315068492</v>
      </c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x14ac:dyDescent="0.25">
      <c r="A64" s="9"/>
      <c r="B64" s="30" t="s">
        <v>33</v>
      </c>
      <c r="C64" s="44">
        <v>246637.93103448275</v>
      </c>
    </row>
    <row r="65" spans="1:3" x14ac:dyDescent="0.25">
      <c r="A65" s="9"/>
      <c r="B65" s="3" t="s">
        <v>45</v>
      </c>
      <c r="C65" s="40">
        <v>788500</v>
      </c>
    </row>
    <row r="66" spans="1:3" x14ac:dyDescent="0.25">
      <c r="A66" s="9"/>
      <c r="B66" s="30" t="s">
        <v>34</v>
      </c>
      <c r="C66" s="44">
        <v>241486.43932411674</v>
      </c>
    </row>
    <row r="67" spans="1:3" x14ac:dyDescent="0.25">
      <c r="A67" s="9"/>
      <c r="B67" s="3" t="s">
        <v>46</v>
      </c>
      <c r="C67" s="40">
        <v>78333.333333333328</v>
      </c>
    </row>
    <row r="68" spans="1:3" x14ac:dyDescent="0.25">
      <c r="A68" s="9"/>
      <c r="B68" s="30" t="s">
        <v>206</v>
      </c>
      <c r="C68" s="44">
        <v>285359.06666666665</v>
      </c>
    </row>
    <row r="69" spans="1:3" x14ac:dyDescent="0.25">
      <c r="A69" s="9"/>
      <c r="B69" s="3" t="s">
        <v>47</v>
      </c>
      <c r="C69" s="40">
        <v>271990</v>
      </c>
    </row>
    <row r="70" spans="1:3" x14ac:dyDescent="0.25">
      <c r="A70" s="9"/>
      <c r="B70" s="30" t="s">
        <v>22</v>
      </c>
      <c r="C70" s="44">
        <v>268188.19512195123</v>
      </c>
    </row>
    <row r="71" spans="1:3" x14ac:dyDescent="0.25">
      <c r="A71" s="9"/>
      <c r="B71" s="3" t="s">
        <v>48</v>
      </c>
      <c r="C71" s="40">
        <v>278530.50632911391</v>
      </c>
    </row>
    <row r="72" spans="1:3" x14ac:dyDescent="0.25">
      <c r="A72" s="9"/>
      <c r="B72" s="30" t="s">
        <v>207</v>
      </c>
      <c r="C72" s="44">
        <v>185833.33333333334</v>
      </c>
    </row>
    <row r="73" spans="1:3" x14ac:dyDescent="0.25">
      <c r="A73" s="9"/>
      <c r="B73" s="3" t="s">
        <v>49</v>
      </c>
      <c r="C73" s="40">
        <v>290935.05164319248</v>
      </c>
    </row>
    <row r="74" spans="1:3" x14ac:dyDescent="0.25">
      <c r="A74" s="9"/>
      <c r="B74" s="30" t="s">
        <v>208</v>
      </c>
      <c r="C74" s="44">
        <v>446320.75471698114</v>
      </c>
    </row>
    <row r="75" spans="1:3" x14ac:dyDescent="0.25">
      <c r="A75" s="20"/>
      <c r="B75" s="29" t="s">
        <v>244</v>
      </c>
      <c r="C75" s="36">
        <v>352444.55835962144</v>
      </c>
    </row>
    <row r="76" spans="1:3" x14ac:dyDescent="0.25">
      <c r="A76" s="9"/>
      <c r="B76" s="3" t="s">
        <v>52</v>
      </c>
      <c r="C76" s="40">
        <v>265000</v>
      </c>
    </row>
    <row r="77" spans="1:3" x14ac:dyDescent="0.25">
      <c r="A77" s="9"/>
      <c r="B77" s="30" t="s">
        <v>50</v>
      </c>
      <c r="C77" s="44">
        <v>261363.63636363635</v>
      </c>
    </row>
    <row r="78" spans="1:3" x14ac:dyDescent="0.25">
      <c r="A78" s="9"/>
      <c r="B78" s="3" t="s">
        <v>209</v>
      </c>
      <c r="C78" s="40">
        <v>339480</v>
      </c>
    </row>
    <row r="79" spans="1:3" x14ac:dyDescent="0.25">
      <c r="A79" s="9"/>
      <c r="B79" s="30" t="s">
        <v>56</v>
      </c>
      <c r="C79" s="44">
        <v>325555.55555555556</v>
      </c>
    </row>
    <row r="80" spans="1:3" x14ac:dyDescent="0.25">
      <c r="A80" s="9"/>
      <c r="B80" s="3" t="s">
        <v>57</v>
      </c>
      <c r="C80" s="40">
        <v>490117.07317073172</v>
      </c>
    </row>
    <row r="81" spans="1:3" x14ac:dyDescent="0.25">
      <c r="A81" s="9"/>
      <c r="B81" s="30" t="s">
        <v>58</v>
      </c>
      <c r="C81" s="44">
        <v>335642.59259259258</v>
      </c>
    </row>
    <row r="82" spans="1:3" x14ac:dyDescent="0.25">
      <c r="A82" s="9"/>
      <c r="B82" s="3" t="s">
        <v>59</v>
      </c>
      <c r="C82" s="40">
        <v>129812.82051282052</v>
      </c>
    </row>
    <row r="83" spans="1:3" x14ac:dyDescent="0.25">
      <c r="A83" s="9"/>
      <c r="B83" s="30" t="s">
        <v>65</v>
      </c>
      <c r="C83" s="44">
        <v>350891.31355932204</v>
      </c>
    </row>
    <row r="84" spans="1:3" x14ac:dyDescent="0.25">
      <c r="A84" s="9"/>
      <c r="B84" s="3" t="s">
        <v>51</v>
      </c>
      <c r="C84" s="40">
        <v>522173.91304347827</v>
      </c>
    </row>
    <row r="85" spans="1:3" x14ac:dyDescent="0.25">
      <c r="A85" s="20"/>
      <c r="B85" s="30" t="s">
        <v>41</v>
      </c>
      <c r="C85" s="44">
        <v>210095.23809523811</v>
      </c>
    </row>
    <row r="86" spans="1:3" x14ac:dyDescent="0.25">
      <c r="A86" s="9"/>
      <c r="B86" s="3" t="s">
        <v>53</v>
      </c>
      <c r="C86" s="40">
        <v>327000</v>
      </c>
    </row>
    <row r="87" spans="1:3" x14ac:dyDescent="0.25">
      <c r="A87" s="9"/>
      <c r="B87" s="30" t="s">
        <v>54</v>
      </c>
      <c r="C87" s="44">
        <v>290417.26618705038</v>
      </c>
    </row>
    <row r="88" spans="1:3" x14ac:dyDescent="0.25">
      <c r="A88" s="9"/>
      <c r="B88" s="3" t="s">
        <v>62</v>
      </c>
      <c r="C88" s="40">
        <v>444791.66666666669</v>
      </c>
    </row>
    <row r="89" spans="1:3" x14ac:dyDescent="0.25">
      <c r="A89" s="9"/>
      <c r="B89" s="30" t="s">
        <v>60</v>
      </c>
      <c r="C89" s="44">
        <v>427894.73684210528</v>
      </c>
    </row>
    <row r="90" spans="1:3" x14ac:dyDescent="0.25">
      <c r="A90" s="9"/>
      <c r="B90" s="3" t="s">
        <v>66</v>
      </c>
      <c r="C90" s="40">
        <v>300000</v>
      </c>
    </row>
    <row r="91" spans="1:3" x14ac:dyDescent="0.25">
      <c r="A91" s="9"/>
      <c r="B91" s="30" t="s">
        <v>61</v>
      </c>
      <c r="C91" s="44">
        <v>204000</v>
      </c>
    </row>
    <row r="92" spans="1:3" x14ac:dyDescent="0.25">
      <c r="A92" s="9"/>
      <c r="B92" s="29" t="s">
        <v>245</v>
      </c>
      <c r="C92" s="36">
        <v>204893.51851851851</v>
      </c>
    </row>
    <row r="93" spans="1:3" x14ac:dyDescent="0.25">
      <c r="A93" s="9"/>
      <c r="B93" s="3" t="s">
        <v>70</v>
      </c>
      <c r="C93" s="40">
        <v>198855.55555555556</v>
      </c>
    </row>
    <row r="94" spans="1:3" x14ac:dyDescent="0.25">
      <c r="A94" s="9"/>
      <c r="B94" s="30" t="s">
        <v>71</v>
      </c>
      <c r="C94" s="44">
        <v>268076.92307692306</v>
      </c>
    </row>
    <row r="95" spans="1:3" x14ac:dyDescent="0.25">
      <c r="A95" s="9"/>
      <c r="B95" s="3" t="s">
        <v>73</v>
      </c>
      <c r="C95" s="40">
        <v>235000</v>
      </c>
    </row>
    <row r="96" spans="1:3" x14ac:dyDescent="0.25">
      <c r="A96" s="9"/>
      <c r="B96" s="30" t="s">
        <v>72</v>
      </c>
      <c r="C96" s="44">
        <v>116325</v>
      </c>
    </row>
    <row r="97" spans="1:3" x14ac:dyDescent="0.25">
      <c r="A97" s="9"/>
      <c r="B97" s="3" t="s">
        <v>75</v>
      </c>
      <c r="C97" s="40">
        <v>65000</v>
      </c>
    </row>
    <row r="98" spans="1:3" x14ac:dyDescent="0.25">
      <c r="A98" s="9"/>
      <c r="B98" s="30" t="s">
        <v>76</v>
      </c>
      <c r="C98" s="44">
        <v>668333.33333333337</v>
      </c>
    </row>
    <row r="99" spans="1:3" x14ac:dyDescent="0.25">
      <c r="A99" s="9"/>
      <c r="B99" s="29" t="s">
        <v>246</v>
      </c>
      <c r="C99" s="36">
        <v>245530.16180758018</v>
      </c>
    </row>
    <row r="100" spans="1:3" x14ac:dyDescent="0.25">
      <c r="A100" s="9"/>
      <c r="B100" s="3" t="s">
        <v>85</v>
      </c>
      <c r="C100" s="40">
        <v>320000</v>
      </c>
    </row>
    <row r="101" spans="1:3" x14ac:dyDescent="0.25">
      <c r="A101" s="9"/>
      <c r="B101" s="30" t="s">
        <v>82</v>
      </c>
      <c r="C101" s="44">
        <v>221609.7902097902</v>
      </c>
    </row>
    <row r="102" spans="1:3" x14ac:dyDescent="0.25">
      <c r="B102" s="3" t="s">
        <v>77</v>
      </c>
      <c r="C102" s="40">
        <v>327217.42424242425</v>
      </c>
    </row>
    <row r="103" spans="1:3" x14ac:dyDescent="0.25">
      <c r="B103" s="30" t="s">
        <v>83</v>
      </c>
      <c r="C103" s="44">
        <v>349964.79999999999</v>
      </c>
    </row>
    <row r="104" spans="1:3" x14ac:dyDescent="0.25">
      <c r="B104" s="3" t="s">
        <v>86</v>
      </c>
      <c r="C104" s="40">
        <v>68225</v>
      </c>
    </row>
    <row r="105" spans="1:3" x14ac:dyDescent="0.25">
      <c r="B105" s="30" t="s">
        <v>78</v>
      </c>
      <c r="C105" s="44">
        <v>115000</v>
      </c>
    </row>
    <row r="106" spans="1:3" x14ac:dyDescent="0.25">
      <c r="B106" s="3" t="s">
        <v>87</v>
      </c>
      <c r="C106" s="40">
        <v>193300</v>
      </c>
    </row>
    <row r="107" spans="1:3" x14ac:dyDescent="0.25">
      <c r="B107" s="30" t="s">
        <v>210</v>
      </c>
      <c r="C107" s="44">
        <v>140658.33333333334</v>
      </c>
    </row>
    <row r="108" spans="1:3" x14ac:dyDescent="0.25">
      <c r="B108" s="3" t="s">
        <v>89</v>
      </c>
      <c r="C108" s="40">
        <v>207320.51282051281</v>
      </c>
    </row>
    <row r="109" spans="1:3" x14ac:dyDescent="0.25">
      <c r="B109" s="30" t="s">
        <v>79</v>
      </c>
      <c r="C109" s="44">
        <v>231629.03061224491</v>
      </c>
    </row>
    <row r="110" spans="1:3" x14ac:dyDescent="0.25">
      <c r="A110" s="9"/>
      <c r="B110" s="3" t="s">
        <v>90</v>
      </c>
      <c r="C110" s="40">
        <v>324177.55102040817</v>
      </c>
    </row>
    <row r="111" spans="1:3" x14ac:dyDescent="0.25">
      <c r="A111" s="9"/>
      <c r="B111" s="30" t="s">
        <v>80</v>
      </c>
      <c r="C111" s="44">
        <v>193600</v>
      </c>
    </row>
    <row r="112" spans="1:3" x14ac:dyDescent="0.25">
      <c r="A112" s="9"/>
      <c r="B112" s="3" t="s">
        <v>88</v>
      </c>
      <c r="C112" s="40">
        <v>138811.73333333334</v>
      </c>
    </row>
    <row r="113" spans="1:3" x14ac:dyDescent="0.25">
      <c r="A113" s="9"/>
      <c r="B113" s="30" t="s">
        <v>91</v>
      </c>
      <c r="C113" s="44">
        <v>45166.666666666664</v>
      </c>
    </row>
    <row r="114" spans="1:3" x14ac:dyDescent="0.25">
      <c r="A114" s="9"/>
      <c r="B114" s="3" t="s">
        <v>84</v>
      </c>
      <c r="C114" s="40">
        <v>95775.862068965522</v>
      </c>
    </row>
    <row r="115" spans="1:3" x14ac:dyDescent="0.25">
      <c r="A115" s="9"/>
      <c r="B115" s="30" t="s">
        <v>81</v>
      </c>
      <c r="C115" s="44">
        <v>211700</v>
      </c>
    </row>
    <row r="116" spans="1:3" x14ac:dyDescent="0.25">
      <c r="A116" s="9"/>
      <c r="C116" s="13"/>
    </row>
    <row r="117" spans="1:3" x14ac:dyDescent="0.25">
      <c r="A117" s="9"/>
      <c r="C117" s="9"/>
    </row>
    <row r="118" spans="1:3" x14ac:dyDescent="0.25">
      <c r="A118" s="9"/>
      <c r="C118" s="13"/>
    </row>
    <row r="119" spans="1:3" x14ac:dyDescent="0.25">
      <c r="A119" s="9"/>
      <c r="C119" s="9"/>
    </row>
    <row r="120" spans="1:3" x14ac:dyDescent="0.25">
      <c r="A120" s="9"/>
      <c r="C120" s="9"/>
    </row>
    <row r="121" spans="1:3" x14ac:dyDescent="0.25">
      <c r="A121" s="9"/>
      <c r="C121" s="13"/>
    </row>
    <row r="122" spans="1:3" x14ac:dyDescent="0.25">
      <c r="A122" s="9"/>
      <c r="C122" s="9"/>
    </row>
    <row r="123" spans="1:3" x14ac:dyDescent="0.25">
      <c r="A123" s="9"/>
      <c r="C123" s="13"/>
    </row>
    <row r="124" spans="1:3" x14ac:dyDescent="0.25">
      <c r="A124" s="9"/>
      <c r="C124" s="9"/>
    </row>
    <row r="125" spans="1:3" x14ac:dyDescent="0.25">
      <c r="A125" s="9"/>
      <c r="C125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10</vt:lpstr>
      <vt:lpstr>10B</vt:lpstr>
      <vt:lpstr>10C</vt:lpstr>
      <vt:lpstr>12</vt:lpstr>
      <vt:lpstr>16</vt:lpstr>
      <vt:lpstr>20</vt:lpstr>
      <vt:lpstr>24</vt:lpstr>
      <vt:lpstr>25</vt:lpstr>
      <vt:lpstr>29</vt:lpstr>
      <vt:lpstr>31</vt:lpstr>
      <vt:lpstr>34</vt:lpstr>
      <vt:lpstr>38</vt:lpstr>
      <vt:lpstr>39</vt:lpstr>
      <vt:lpstr>43</vt:lpstr>
      <vt:lpstr>47</vt:lpstr>
      <vt:lpstr>52</vt:lpstr>
      <vt:lpstr>53</vt:lpstr>
      <vt:lpstr>56</vt:lpstr>
      <vt:lpstr>60</vt:lpstr>
      <vt:lpstr>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becker gracia</dc:creator>
  <cp:lastModifiedBy>joana</cp:lastModifiedBy>
  <dcterms:created xsi:type="dcterms:W3CDTF">2021-01-19T17:48:56Z</dcterms:created>
  <dcterms:modified xsi:type="dcterms:W3CDTF">2023-07-06T07:33:25Z</dcterms:modified>
</cp:coreProperties>
</file>