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ssy\Downloads\"/>
    </mc:Choice>
  </mc:AlternateContent>
  <xr:revisionPtr revIDLastSave="0" documentId="8_{A5BB7487-1F45-0347-865A-FC7D1E8AA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YBTns1f3JeqJ0wSyspucDT6q++A=="/>
    </ext>
  </extLst>
</workbook>
</file>

<file path=xl/calcChain.xml><?xml version="1.0" encoding="utf-8"?>
<calcChain xmlns="http://schemas.openxmlformats.org/spreadsheetml/2006/main">
  <c r="Q6" i="2" l="1"/>
  <c r="Q8" i="2"/>
  <c r="J3" i="2"/>
  <c r="J4" i="2"/>
  <c r="J5" i="2"/>
  <c r="J6" i="2"/>
  <c r="J9" i="2"/>
  <c r="J10" i="2"/>
  <c r="J11" i="2"/>
  <c r="J12" i="2"/>
  <c r="J13" i="2"/>
  <c r="J14" i="2"/>
  <c r="J16" i="2"/>
  <c r="J17" i="2"/>
  <c r="J18" i="2"/>
  <c r="J19" i="2"/>
  <c r="J20" i="2"/>
  <c r="J21" i="2"/>
  <c r="J22" i="2"/>
  <c r="J24" i="2"/>
  <c r="J25" i="2"/>
  <c r="J26" i="2"/>
  <c r="J27" i="2"/>
  <c r="J28" i="2"/>
  <c r="J29" i="2"/>
  <c r="J31" i="2"/>
  <c r="J32" i="2"/>
  <c r="J33" i="2"/>
  <c r="J34" i="2"/>
  <c r="J35" i="2"/>
  <c r="J36" i="2"/>
  <c r="J38" i="2"/>
  <c r="J39" i="2"/>
  <c r="J40" i="2"/>
  <c r="J41" i="2"/>
  <c r="J42" i="2"/>
  <c r="J43" i="2"/>
  <c r="J45" i="2"/>
  <c r="J47" i="2"/>
  <c r="J2" i="2"/>
  <c r="K2" i="2"/>
  <c r="I48" i="2"/>
  <c r="H48" i="2"/>
  <c r="G48" i="2"/>
  <c r="F48" i="2"/>
  <c r="E48" i="2"/>
  <c r="C48" i="2"/>
  <c r="D48" i="2"/>
  <c r="K3" i="2"/>
  <c r="K4" i="2"/>
  <c r="K5" i="2"/>
  <c r="K6" i="2"/>
  <c r="K9" i="2"/>
  <c r="K10" i="2"/>
  <c r="K11" i="2"/>
  <c r="K12" i="2"/>
  <c r="K13" i="2"/>
  <c r="K14" i="2"/>
  <c r="K16" i="2"/>
  <c r="K17" i="2"/>
  <c r="K18" i="2"/>
  <c r="K19" i="2"/>
  <c r="K20" i="2"/>
  <c r="K21" i="2"/>
  <c r="K22" i="2"/>
  <c r="K24" i="2"/>
  <c r="K25" i="2"/>
  <c r="K26" i="2"/>
  <c r="K27" i="2"/>
  <c r="K28" i="2"/>
  <c r="K29" i="2"/>
  <c r="K31" i="2"/>
  <c r="K32" i="2"/>
  <c r="K33" i="2"/>
  <c r="K34" i="2"/>
  <c r="K35" i="2"/>
  <c r="K36" i="2"/>
  <c r="K38" i="2"/>
  <c r="K39" i="2"/>
  <c r="K40" i="2"/>
  <c r="K41" i="2"/>
  <c r="K42" i="2"/>
  <c r="K43" i="2"/>
  <c r="K45" i="2"/>
  <c r="K47" i="2"/>
</calcChain>
</file>

<file path=xl/sharedStrings.xml><?xml version="1.0" encoding="utf-8"?>
<sst xmlns="http://schemas.openxmlformats.org/spreadsheetml/2006/main" count="76" uniqueCount="76">
  <si>
    <t>Fases</t>
  </si>
  <si>
    <t>Tareas</t>
  </si>
  <si>
    <t>N° Integrantes</t>
  </si>
  <si>
    <t>R. V</t>
  </si>
  <si>
    <t>G.C</t>
  </si>
  <si>
    <t>A.S</t>
  </si>
  <si>
    <t>M.P</t>
  </si>
  <si>
    <t>H.O</t>
  </si>
  <si>
    <t>J.T</t>
  </si>
  <si>
    <t>Total horas equipo</t>
  </si>
  <si>
    <t>Horas acumuladas</t>
  </si>
  <si>
    <t>1.1.Documento de Gestion</t>
  </si>
  <si>
    <t xml:space="preserve">1.1.1. Estudio de factibilidad </t>
  </si>
  <si>
    <t>Metricas Hombre-Mes</t>
  </si>
  <si>
    <t>1.1.2 Acta constitucional</t>
  </si>
  <si>
    <t>1.1.3 SOW (declaración de trabajo)</t>
  </si>
  <si>
    <t>Tiempo estimado para finalizar el proyecto (dias)</t>
  </si>
  <si>
    <t>1.1.4 Estructura de desgloce de trabajo</t>
  </si>
  <si>
    <t>1.1.5 Informe de reuniones</t>
  </si>
  <si>
    <t>Esfuerzo estimado del proyecto (hora)</t>
  </si>
  <si>
    <t>Estimado horas a  mes</t>
  </si>
  <si>
    <t>1.2.  Requisitos</t>
  </si>
  <si>
    <t>Requisitos funcionales</t>
  </si>
  <si>
    <t>Horas trabajadas por persona semanalmente</t>
  </si>
  <si>
    <t>Hombre -Mes:</t>
  </si>
  <si>
    <t>1.2.1.1.1 RF-1: El sistema permitirá autenticar a usuarios para su ingreso al sistema.</t>
  </si>
  <si>
    <t>1.2.1.1.2  RF-2: EL sistema permitirá ingresar información de contratos.</t>
  </si>
  <si>
    <t>Horas trabajadas mensualmente</t>
  </si>
  <si>
    <t>1.2.1.1.3  RF-3: El sistema permitirá al usuario autorizado validar y enviar los contratos.</t>
  </si>
  <si>
    <t>1.2.1.1.4   RF-4: El sistema permitirá al usuario autorizado subir archivos del contrato</t>
  </si>
  <si>
    <t>1.2.1.1.5 RF-5: El sistema permitirá al usuario autorizado realizar un CRUD de contrato y personal administrativo.</t>
  </si>
  <si>
    <t xml:space="preserve">1.2.1.1.6  RF-6: El sistema permitirá emitir un informe de contratos y personal administrativo.  </t>
  </si>
  <si>
    <t>¿Cuál es el esfuerzo estimado en horas?</t>
  </si>
  <si>
    <t>Requisitos no Funcionales</t>
  </si>
  <si>
    <t>1.2.1.2.1.FA Configuración de Docker</t>
  </si>
  <si>
    <t>¿Estimando solo tareas acumulativas, cuál es el esfuerzo estimado en hombre-mes?</t>
  </si>
  <si>
    <t>1.2.1.2.2. FA Configuración de base de datos y servidor</t>
  </si>
  <si>
    <t>166.60</t>
  </si>
  <si>
    <t>1.2.1.2.3. FA Configuración del entorno de desarrollo</t>
  </si>
  <si>
    <t>1.2.1.2.4. FA Gestión de las demandas operacionales</t>
  </si>
  <si>
    <t>1.2.1.2.5. FA Configuración del entorno de testing</t>
  </si>
  <si>
    <t>1.2.1.2.6. FA Configuración del repositorio de Git y GitHub</t>
  </si>
  <si>
    <t xml:space="preserve">1.2.1.2.7. FA Configuración de herramientas de gestión de requerimientos </t>
  </si>
  <si>
    <t>1.3. Documento de diseño</t>
  </si>
  <si>
    <t>1.3.2.1 LLD RF-1 De autenticación</t>
  </si>
  <si>
    <t>1.3.2.2 LLD RF-2 Ingreso de información de contratos.</t>
  </si>
  <si>
    <t>1.3.2.3 LLD RF-3 De validación de datos del contrato.</t>
  </si>
  <si>
    <t>1.3.2.4 LLD RF-4 De carga de archivos</t>
  </si>
  <si>
    <t>1.3.2.5 LLD RF-5 De formularios de contrato y personal administrativo.</t>
  </si>
  <si>
    <t>1.3.2.6 LLLD RF-6  De Informes de contratos y personal administrativo</t>
  </si>
  <si>
    <t>1.4. Construcción</t>
  </si>
  <si>
    <t>1.4.1. Implementación funcionalidad RF1</t>
  </si>
  <si>
    <t>1.4.2. Implementación funcionalidad RF2</t>
  </si>
  <si>
    <t>1.4.3. Implementación funcionalidad RF3</t>
  </si>
  <si>
    <t>1.4.4. Implementación funcionalidad RF4</t>
  </si>
  <si>
    <t>1.4.5. Implementación funcionalidad RF5</t>
  </si>
  <si>
    <t>1.4.6. Implementación funcionalidad RF6</t>
  </si>
  <si>
    <t>1.5. Verificación y Validación</t>
  </si>
  <si>
    <t>1.5.1. Verificación y validación RF1</t>
  </si>
  <si>
    <t>1.5.2. Verificación y validación RF2</t>
  </si>
  <si>
    <t>1.5.3. Verificación y validación RF3</t>
  </si>
  <si>
    <t>1.5.4. Verificación y validación RF4</t>
  </si>
  <si>
    <t>1.5.5. Verificación y validación RF5</t>
  </si>
  <si>
    <t>1.5.6. Verificación y validación RF6</t>
  </si>
  <si>
    <t>1.6. Despliegue</t>
  </si>
  <si>
    <t>1.6.1 Instalación y activación</t>
  </si>
  <si>
    <t>1.7  Mantenimiento</t>
  </si>
  <si>
    <t xml:space="preserve">1.7.1 Soporte Técnico y Mantenimiento </t>
  </si>
  <si>
    <t>TOTAL</t>
  </si>
  <si>
    <t>Integrantes:</t>
  </si>
  <si>
    <t>Jessica Toro (6806)</t>
  </si>
  <si>
    <t>Homero Ojeda (6834)</t>
  </si>
  <si>
    <t>Michael Paucar (6581)</t>
  </si>
  <si>
    <t>Gabriel Caceres (6742)</t>
  </si>
  <si>
    <t>Ruben Valencia (6795)</t>
  </si>
  <si>
    <t>Anderson Santana (6796)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</si>
</sst>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entury Gothic"/>
      <family val="2"/>
    </font>
    <font>
      <sz val="1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rgb="FFFFFFFF"/>
      <name val="Century Gothic"/>
      <family val="2"/>
    </font>
    <font>
      <b/>
      <sz val="12"/>
      <color theme="0"/>
      <name val="Century Gothic"/>
      <family val="2"/>
    </font>
    <font>
      <b/>
      <sz val="12"/>
      <color rgb="FFFFFFFF"/>
      <name val="Century Gothic"/>
      <family val="2"/>
    </font>
    <font>
      <sz val="11"/>
      <color theme="0"/>
      <name val="Century Gothic"/>
      <family val="2"/>
    </font>
    <font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b/>
      <sz val="14"/>
      <color theme="1"/>
      <name val="Century Gothic"/>
      <family val="2"/>
    </font>
    <font>
      <b/>
      <sz val="11"/>
      <color rgb="FF000000"/>
      <name val="Century Gothic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4" tint="-0.249977111117893"/>
        <bgColor rgb="FFA64D7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9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left"/>
    </xf>
    <xf numFmtId="0" fontId="9" fillId="8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left"/>
    </xf>
    <xf numFmtId="0" fontId="9" fillId="11" borderId="2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left" wrapText="1"/>
    </xf>
    <xf numFmtId="0" fontId="1" fillId="11" borderId="8" xfId="0" applyFont="1" applyFill="1" applyBorder="1" applyAlignment="1">
      <alignment horizontal="left"/>
    </xf>
    <xf numFmtId="0" fontId="2" fillId="11" borderId="8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left"/>
    </xf>
    <xf numFmtId="0" fontId="1" fillId="11" borderId="5" xfId="0" applyFont="1" applyFill="1" applyBorder="1" applyAlignment="1">
      <alignment horizontal="left"/>
    </xf>
    <xf numFmtId="0" fontId="2" fillId="11" borderId="6" xfId="0" applyFont="1" applyFill="1" applyBorder="1" applyAlignment="1">
      <alignment horizontal="left"/>
    </xf>
    <xf numFmtId="0" fontId="1" fillId="11" borderId="7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1" fillId="0" borderId="13" xfId="0" applyFont="1" applyBorder="1"/>
    <xf numFmtId="0" fontId="2" fillId="0" borderId="14" xfId="0" applyFont="1" applyBorder="1"/>
    <xf numFmtId="0" fontId="2" fillId="0" borderId="13" xfId="0" applyFont="1" applyBorder="1"/>
    <xf numFmtId="0" fontId="1" fillId="0" borderId="15" xfId="0" applyFont="1" applyBorder="1"/>
    <xf numFmtId="0" fontId="1" fillId="0" borderId="17" xfId="0" applyFont="1" applyBorder="1" applyAlignment="1">
      <alignment horizontal="center"/>
    </xf>
    <xf numFmtId="0" fontId="1" fillId="8" borderId="21" xfId="0" applyFont="1" applyFill="1" applyBorder="1" applyAlignment="1">
      <alignment horizontal="left"/>
    </xf>
    <xf numFmtId="0" fontId="9" fillId="8" borderId="22" xfId="0" applyFont="1" applyFill="1" applyBorder="1" applyAlignment="1">
      <alignment horizontal="center"/>
    </xf>
    <xf numFmtId="0" fontId="9" fillId="9" borderId="22" xfId="0" applyFont="1" applyFill="1" applyBorder="1" applyAlignment="1">
      <alignment horizontal="center"/>
    </xf>
    <xf numFmtId="0" fontId="8" fillId="3" borderId="13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left"/>
    </xf>
    <xf numFmtId="0" fontId="1" fillId="11" borderId="16" xfId="0" applyFont="1" applyFill="1" applyBorder="1" applyAlignment="1">
      <alignment horizontal="center"/>
    </xf>
    <xf numFmtId="0" fontId="1" fillId="0" borderId="27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11" borderId="22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left"/>
    </xf>
    <xf numFmtId="0" fontId="3" fillId="10" borderId="29" xfId="0" applyFont="1" applyFill="1" applyBorder="1" applyAlignment="1">
      <alignment horizontal="center" vertical="center"/>
    </xf>
    <xf numFmtId="0" fontId="1" fillId="11" borderId="30" xfId="0" applyFont="1" applyFill="1" applyBorder="1" applyAlignment="1">
      <alignment horizontal="left"/>
    </xf>
    <xf numFmtId="0" fontId="1" fillId="11" borderId="31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left"/>
    </xf>
    <xf numFmtId="0" fontId="1" fillId="8" borderId="31" xfId="0" applyFont="1" applyFill="1" applyBorder="1" applyAlignment="1">
      <alignment horizontal="center"/>
    </xf>
    <xf numFmtId="0" fontId="1" fillId="11" borderId="28" xfId="0" applyFont="1" applyFill="1" applyBorder="1" applyAlignment="1">
      <alignment horizontal="left"/>
    </xf>
    <xf numFmtId="0" fontId="1" fillId="8" borderId="26" xfId="0" applyFont="1" applyFill="1" applyBorder="1" applyAlignment="1">
      <alignment horizontal="left"/>
    </xf>
    <xf numFmtId="0" fontId="4" fillId="5" borderId="34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3" fillId="0" borderId="33" xfId="0" applyFont="1" applyBorder="1" applyAlignment="1">
      <alignment horizontal="right"/>
    </xf>
    <xf numFmtId="0" fontId="1" fillId="8" borderId="2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5" fillId="13" borderId="35" xfId="0" applyFont="1" applyFill="1" applyBorder="1" applyAlignment="1">
      <alignment horizontal="center" vertical="center"/>
    </xf>
    <xf numFmtId="0" fontId="5" fillId="14" borderId="36" xfId="0" applyFont="1" applyFill="1" applyBorder="1" applyAlignment="1">
      <alignment horizontal="center" vertical="center"/>
    </xf>
    <xf numFmtId="0" fontId="6" fillId="14" borderId="36" xfId="0" applyFont="1" applyFill="1" applyBorder="1" applyAlignment="1">
      <alignment horizontal="center" vertical="center"/>
    </xf>
    <xf numFmtId="0" fontId="6" fillId="14" borderId="37" xfId="0" applyFont="1" applyFill="1" applyBorder="1" applyAlignment="1">
      <alignment horizontal="center" vertical="center"/>
    </xf>
    <xf numFmtId="0" fontId="6" fillId="14" borderId="38" xfId="0" applyFont="1" applyFill="1" applyBorder="1" applyAlignment="1">
      <alignment horizontal="center" vertical="center"/>
    </xf>
    <xf numFmtId="0" fontId="7" fillId="14" borderId="38" xfId="0" applyFont="1" applyFill="1" applyBorder="1" applyAlignment="1">
      <alignment horizontal="center" vertical="center"/>
    </xf>
    <xf numFmtId="0" fontId="6" fillId="14" borderId="39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1" fillId="8" borderId="43" xfId="0" applyFont="1" applyFill="1" applyBorder="1" applyAlignment="1">
      <alignment horizontal="center" vertical="center"/>
    </xf>
    <xf numFmtId="0" fontId="1" fillId="8" borderId="45" xfId="0" applyFont="1" applyFill="1" applyBorder="1" applyAlignment="1">
      <alignment horizontal="left" vertical="center"/>
    </xf>
    <xf numFmtId="0" fontId="9" fillId="8" borderId="46" xfId="0" applyFont="1" applyFill="1" applyBorder="1" applyAlignment="1">
      <alignment horizontal="center"/>
    </xf>
    <xf numFmtId="0" fontId="9" fillId="9" borderId="46" xfId="0" applyFont="1" applyFill="1" applyBorder="1" applyAlignment="1">
      <alignment horizontal="center"/>
    </xf>
    <xf numFmtId="0" fontId="1" fillId="8" borderId="47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/>
    </xf>
    <xf numFmtId="0" fontId="1" fillId="8" borderId="48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4" fillId="5" borderId="49" xfId="0" applyFont="1" applyFill="1" applyBorder="1" applyAlignment="1">
      <alignment horizontal="center"/>
    </xf>
    <xf numFmtId="0" fontId="1" fillId="5" borderId="50" xfId="0" applyFont="1" applyFill="1" applyBorder="1" applyAlignment="1">
      <alignment horizontal="center"/>
    </xf>
    <xf numFmtId="0" fontId="1" fillId="6" borderId="50" xfId="0" applyFont="1" applyFill="1" applyBorder="1" applyAlignment="1">
      <alignment horizontal="center"/>
    </xf>
    <xf numFmtId="0" fontId="1" fillId="5" borderId="51" xfId="0" applyFont="1" applyFill="1" applyBorder="1" applyAlignment="1">
      <alignment horizontal="center" vertical="center"/>
    </xf>
    <xf numFmtId="0" fontId="1" fillId="11" borderId="52" xfId="0" applyFont="1" applyFill="1" applyBorder="1" applyAlignment="1">
      <alignment horizontal="center" vertical="center"/>
    </xf>
    <xf numFmtId="0" fontId="1" fillId="11" borderId="43" xfId="0" applyFont="1" applyFill="1" applyBorder="1" applyAlignment="1">
      <alignment horizontal="center" vertical="center"/>
    </xf>
    <xf numFmtId="0" fontId="1" fillId="5" borderId="53" xfId="0" applyFont="1" applyFill="1" applyBorder="1" applyAlignment="1">
      <alignment horizontal="center" vertical="center"/>
    </xf>
    <xf numFmtId="0" fontId="1" fillId="11" borderId="45" xfId="0" applyFont="1" applyFill="1" applyBorder="1" applyAlignment="1">
      <alignment horizontal="left"/>
    </xf>
    <xf numFmtId="0" fontId="1" fillId="11" borderId="46" xfId="0" applyFont="1" applyFill="1" applyBorder="1" applyAlignment="1">
      <alignment horizontal="center"/>
    </xf>
    <xf numFmtId="0" fontId="1" fillId="11" borderId="47" xfId="0" applyFont="1" applyFill="1" applyBorder="1" applyAlignment="1">
      <alignment horizontal="center" vertical="center"/>
    </xf>
    <xf numFmtId="0" fontId="1" fillId="8" borderId="54" xfId="0" applyFont="1" applyFill="1" applyBorder="1" applyAlignment="1">
      <alignment horizontal="left"/>
    </xf>
    <xf numFmtId="0" fontId="1" fillId="8" borderId="55" xfId="0" applyFont="1" applyFill="1" applyBorder="1" applyAlignment="1">
      <alignment horizontal="center"/>
    </xf>
    <xf numFmtId="0" fontId="1" fillId="8" borderId="56" xfId="0" applyFont="1" applyFill="1" applyBorder="1" applyAlignment="1">
      <alignment horizontal="center" vertical="center"/>
    </xf>
    <xf numFmtId="0" fontId="1" fillId="8" borderId="45" xfId="0" applyFont="1" applyFill="1" applyBorder="1" applyAlignment="1">
      <alignment horizontal="left"/>
    </xf>
    <xf numFmtId="0" fontId="1" fillId="8" borderId="4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15" borderId="27" xfId="0" applyFont="1" applyFill="1" applyBorder="1" applyAlignment="1">
      <alignment horizontal="center"/>
    </xf>
    <xf numFmtId="0" fontId="3" fillId="16" borderId="59" xfId="0" applyFont="1" applyFill="1" applyBorder="1"/>
    <xf numFmtId="0" fontId="1" fillId="16" borderId="0" xfId="0" applyFont="1" applyFill="1" applyBorder="1" applyAlignment="1">
      <alignment horizontal="center"/>
    </xf>
    <xf numFmtId="0" fontId="1" fillId="15" borderId="60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2" fillId="16" borderId="59" xfId="0" applyFont="1" applyFill="1" applyBorder="1"/>
    <xf numFmtId="0" fontId="1" fillId="16" borderId="59" xfId="0" applyFont="1" applyFill="1" applyBorder="1" applyAlignment="1">
      <alignment horizontal="center"/>
    </xf>
    <xf numFmtId="0" fontId="1" fillId="15" borderId="59" xfId="0" applyFont="1" applyFill="1" applyBorder="1" applyAlignment="1">
      <alignment horizontal="center"/>
    </xf>
    <xf numFmtId="2" fontId="1" fillId="15" borderId="4" xfId="0" applyNumberFormat="1" applyFont="1" applyFill="1" applyBorder="1" applyAlignment="1">
      <alignment horizontal="center"/>
    </xf>
    <xf numFmtId="0" fontId="1" fillId="18" borderId="59" xfId="0" applyFont="1" applyFill="1" applyBorder="1"/>
    <xf numFmtId="0" fontId="1" fillId="18" borderId="0" xfId="0" applyFont="1" applyFill="1" applyBorder="1"/>
    <xf numFmtId="0" fontId="1" fillId="15" borderId="57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57" xfId="0" applyFont="1" applyFill="1" applyBorder="1" applyAlignment="1">
      <alignment horizontal="center"/>
    </xf>
    <xf numFmtId="0" fontId="3" fillId="18" borderId="61" xfId="0" applyFont="1" applyFill="1" applyBorder="1"/>
    <xf numFmtId="0" fontId="1" fillId="18" borderId="62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61" xfId="0" applyFont="1" applyFill="1" applyBorder="1"/>
    <xf numFmtId="0" fontId="1" fillId="18" borderId="62" xfId="0" applyFont="1" applyFill="1" applyBorder="1"/>
    <xf numFmtId="0" fontId="3" fillId="16" borderId="57" xfId="0" applyFont="1" applyFill="1" applyBorder="1"/>
    <xf numFmtId="0" fontId="1" fillId="16" borderId="58" xfId="0" applyFont="1" applyFill="1" applyBorder="1" applyAlignment="1">
      <alignment horizontal="center"/>
    </xf>
    <xf numFmtId="0" fontId="1" fillId="18" borderId="27" xfId="0" applyFont="1" applyFill="1" applyBorder="1"/>
    <xf numFmtId="0" fontId="1" fillId="19" borderId="59" xfId="0" applyFont="1" applyFill="1" applyBorder="1" applyAlignment="1">
      <alignment horizontal="center"/>
    </xf>
    <xf numFmtId="2" fontId="1" fillId="19" borderId="4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10" borderId="19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10" fillId="10" borderId="42" xfId="0" applyFont="1" applyFill="1" applyBorder="1" applyAlignment="1">
      <alignment horizontal="center" vertical="center"/>
    </xf>
    <xf numFmtId="0" fontId="10" fillId="10" borderId="44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16" borderId="59" xfId="0" applyFont="1" applyFill="1" applyBorder="1" applyAlignment="1">
      <alignment horizontal="center"/>
    </xf>
    <xf numFmtId="0" fontId="3" fillId="16" borderId="0" xfId="0" applyFont="1" applyFill="1" applyBorder="1" applyAlignment="1">
      <alignment horizontal="center"/>
    </xf>
    <xf numFmtId="0" fontId="11" fillId="17" borderId="63" xfId="0" applyFont="1" applyFill="1" applyBorder="1" applyAlignment="1">
      <alignment horizontal="center"/>
    </xf>
    <xf numFmtId="0" fontId="11" fillId="17" borderId="64" xfId="0" applyFont="1" applyFill="1" applyBorder="1" applyAlignment="1">
      <alignment horizontal="center"/>
    </xf>
    <xf numFmtId="0" fontId="11" fillId="17" borderId="65" xfId="0" applyFont="1" applyFill="1" applyBorder="1" applyAlignment="1">
      <alignment horizontal="center"/>
    </xf>
    <xf numFmtId="0" fontId="1" fillId="18" borderId="6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10" Type="http://schemas.openxmlformats.org/officeDocument/2006/relationships/calcChain" Target="calcChain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60"/>
  <sheetViews>
    <sheetView tabSelected="1" topLeftCell="A25" zoomScale="85" zoomScaleNormal="85" workbookViewId="0">
      <selection activeCell="D53" sqref="D53"/>
    </sheetView>
  </sheetViews>
  <sheetFormatPr defaultColWidth="14.390625" defaultRowHeight="15" customHeight="1" x14ac:dyDescent="0.2"/>
  <cols>
    <col min="1" max="1" width="51.51953125" customWidth="1"/>
    <col min="2" max="2" width="113.671875" customWidth="1"/>
    <col min="3" max="3" width="18.29296875" style="1" customWidth="1"/>
    <col min="4" max="8" width="10.625" style="1" customWidth="1"/>
    <col min="9" max="9" width="13.98828125" style="1" customWidth="1"/>
    <col min="10" max="10" width="20.84765625" style="1" customWidth="1"/>
    <col min="11" max="11" width="24.48046875" style="72" customWidth="1"/>
    <col min="13" max="13" width="51.38671875" customWidth="1"/>
    <col min="14" max="14" width="12.10546875" customWidth="1"/>
    <col min="16" max="16" width="10.0859375" customWidth="1"/>
    <col min="18" max="18" width="0" hidden="1" customWidth="1"/>
  </cols>
  <sheetData>
    <row r="1" spans="1:18" s="2" customFormat="1" ht="36.75" customHeight="1" x14ac:dyDescent="0.15">
      <c r="A1" s="75" t="s">
        <v>0</v>
      </c>
      <c r="B1" s="76" t="s">
        <v>1</v>
      </c>
      <c r="C1" s="77" t="s">
        <v>2</v>
      </c>
      <c r="D1" s="77" t="s">
        <v>3</v>
      </c>
      <c r="E1" s="78" t="s">
        <v>4</v>
      </c>
      <c r="F1" s="79" t="s">
        <v>5</v>
      </c>
      <c r="G1" s="80" t="s">
        <v>6</v>
      </c>
      <c r="H1" s="79" t="s">
        <v>7</v>
      </c>
      <c r="I1" s="79" t="s">
        <v>8</v>
      </c>
      <c r="J1" s="79" t="s">
        <v>9</v>
      </c>
      <c r="K1" s="81" t="s">
        <v>10</v>
      </c>
    </row>
    <row r="2" spans="1:18" s="2" customFormat="1" ht="18" x14ac:dyDescent="0.2">
      <c r="A2" s="140" t="s">
        <v>11</v>
      </c>
      <c r="B2" s="27" t="s">
        <v>12</v>
      </c>
      <c r="C2" s="28">
        <v>4</v>
      </c>
      <c r="D2" s="29">
        <v>5</v>
      </c>
      <c r="E2" s="29"/>
      <c r="F2" s="29">
        <v>6</v>
      </c>
      <c r="G2" s="29">
        <v>5</v>
      </c>
      <c r="H2" s="29">
        <v>7</v>
      </c>
      <c r="I2" s="29"/>
      <c r="J2" s="88">
        <f>SUM(D2:I2)</f>
        <v>23</v>
      </c>
      <c r="K2" s="82">
        <f>SUM(D2:I2)</f>
        <v>23</v>
      </c>
      <c r="M2" s="149" t="s">
        <v>13</v>
      </c>
      <c r="N2" s="150"/>
      <c r="O2" s="150"/>
      <c r="P2" s="150"/>
      <c r="Q2" s="150"/>
      <c r="R2" s="151"/>
    </row>
    <row r="3" spans="1:18" s="2" customFormat="1" ht="13.5" x14ac:dyDescent="0.15">
      <c r="A3" s="141"/>
      <c r="B3" s="7" t="s">
        <v>14</v>
      </c>
      <c r="C3" s="5">
        <v>3</v>
      </c>
      <c r="D3" s="6"/>
      <c r="E3" s="6">
        <v>5</v>
      </c>
      <c r="F3" s="6">
        <v>7</v>
      </c>
      <c r="G3" s="6"/>
      <c r="H3" s="6"/>
      <c r="I3" s="6">
        <v>8</v>
      </c>
      <c r="J3" s="16">
        <f t="shared" ref="J3:J6" si="0">SUM(D3:I3)</f>
        <v>20</v>
      </c>
      <c r="K3" s="83">
        <f>SUM(K2,J3)</f>
        <v>43</v>
      </c>
      <c r="M3" s="117"/>
      <c r="N3" s="118"/>
      <c r="O3" s="118"/>
      <c r="P3" s="118"/>
      <c r="Q3" s="129"/>
      <c r="R3" s="108"/>
    </row>
    <row r="4" spans="1:18" s="2" customFormat="1" ht="14.25" x14ac:dyDescent="0.15">
      <c r="A4" s="141"/>
      <c r="B4" s="7" t="s">
        <v>15</v>
      </c>
      <c r="C4" s="8">
        <v>3</v>
      </c>
      <c r="D4" s="6">
        <v>6</v>
      </c>
      <c r="E4" s="6">
        <v>6</v>
      </c>
      <c r="F4" s="6"/>
      <c r="G4" s="6"/>
      <c r="H4" s="6"/>
      <c r="I4" s="6">
        <v>5</v>
      </c>
      <c r="J4" s="90">
        <f t="shared" si="0"/>
        <v>17</v>
      </c>
      <c r="K4" s="83">
        <f t="shared" ref="K4:K6" si="1">SUM(K3,J4)</f>
        <v>60</v>
      </c>
      <c r="M4" s="127" t="s">
        <v>16</v>
      </c>
      <c r="N4" s="119">
        <v>185</v>
      </c>
      <c r="O4" s="121"/>
      <c r="P4" s="128"/>
      <c r="Q4" s="120"/>
      <c r="R4" s="108"/>
    </row>
    <row r="5" spans="1:18" s="2" customFormat="1" ht="13.5" x14ac:dyDescent="0.15">
      <c r="A5" s="141"/>
      <c r="B5" s="7" t="s">
        <v>17</v>
      </c>
      <c r="C5" s="5">
        <v>2</v>
      </c>
      <c r="D5" s="6"/>
      <c r="E5" s="6"/>
      <c r="F5" s="6"/>
      <c r="G5" s="6">
        <v>4</v>
      </c>
      <c r="H5" s="6">
        <v>4</v>
      </c>
      <c r="I5" s="6"/>
      <c r="J5" s="90">
        <f t="shared" si="0"/>
        <v>8</v>
      </c>
      <c r="K5" s="83">
        <f t="shared" si="1"/>
        <v>68</v>
      </c>
      <c r="M5" s="125"/>
      <c r="N5" s="126"/>
      <c r="O5" s="152"/>
      <c r="P5" s="152"/>
      <c r="Q5" s="124"/>
      <c r="R5" s="108"/>
    </row>
    <row r="6" spans="1:18" s="2" customFormat="1" ht="14.25" x14ac:dyDescent="0.15">
      <c r="A6" s="142"/>
      <c r="B6" s="84" t="s">
        <v>18</v>
      </c>
      <c r="C6" s="85">
        <v>2</v>
      </c>
      <c r="D6" s="86">
        <v>2</v>
      </c>
      <c r="E6" s="86"/>
      <c r="F6" s="86"/>
      <c r="G6" s="86">
        <v>2</v>
      </c>
      <c r="H6" s="86"/>
      <c r="I6" s="86"/>
      <c r="J6" s="89">
        <f t="shared" si="0"/>
        <v>4</v>
      </c>
      <c r="K6" s="87">
        <f t="shared" si="1"/>
        <v>72</v>
      </c>
      <c r="M6" s="109" t="s">
        <v>19</v>
      </c>
      <c r="N6" s="130">
        <v>4440</v>
      </c>
      <c r="O6" s="147" t="s">
        <v>20</v>
      </c>
      <c r="P6" s="148"/>
      <c r="Q6" s="116">
        <f>N6/N10</f>
        <v>27.75</v>
      </c>
      <c r="R6" s="108"/>
    </row>
    <row r="7" spans="1:18" s="2" customFormat="1" ht="13.5" x14ac:dyDescent="0.15">
      <c r="A7" s="30"/>
      <c r="B7" s="31"/>
      <c r="C7" s="32"/>
      <c r="D7" s="33"/>
      <c r="E7" s="33"/>
      <c r="F7" s="33"/>
      <c r="G7" s="33"/>
      <c r="H7" s="33"/>
      <c r="I7" s="33"/>
      <c r="J7" s="73"/>
      <c r="K7" s="63"/>
      <c r="M7" s="125"/>
      <c r="N7" s="126"/>
      <c r="O7" s="152"/>
      <c r="P7" s="152"/>
      <c r="Q7" s="124"/>
      <c r="R7" s="108"/>
    </row>
    <row r="8" spans="1:18" s="2" customFormat="1" ht="16.5" x14ac:dyDescent="0.2">
      <c r="A8" s="143" t="s">
        <v>21</v>
      </c>
      <c r="B8" s="91" t="s">
        <v>22</v>
      </c>
      <c r="C8" s="92"/>
      <c r="D8" s="93"/>
      <c r="E8" s="93"/>
      <c r="F8" s="93"/>
      <c r="G8" s="93"/>
      <c r="H8" s="93"/>
      <c r="I8" s="93"/>
      <c r="J8" s="92"/>
      <c r="K8" s="94"/>
      <c r="M8" s="109" t="s">
        <v>23</v>
      </c>
      <c r="N8" s="115">
        <v>40</v>
      </c>
      <c r="O8" s="147" t="s">
        <v>24</v>
      </c>
      <c r="P8" s="148"/>
      <c r="Q8" s="131">
        <f>Q6*6</f>
        <v>166.5</v>
      </c>
      <c r="R8" s="108"/>
    </row>
    <row r="9" spans="1:18" s="2" customFormat="1" ht="13.5" x14ac:dyDescent="0.15">
      <c r="A9" s="144"/>
      <c r="B9" s="18" t="s">
        <v>25</v>
      </c>
      <c r="C9" s="52">
        <v>2</v>
      </c>
      <c r="D9" s="53"/>
      <c r="E9" s="53"/>
      <c r="F9" s="53">
        <v>9</v>
      </c>
      <c r="G9" s="53">
        <v>9</v>
      </c>
      <c r="H9" s="53"/>
      <c r="I9" s="53"/>
      <c r="J9" s="74">
        <f t="shared" ref="J9:J47" si="2">SUM(D9:I9)</f>
        <v>18</v>
      </c>
      <c r="K9" s="95">
        <f>SUM(K6,J9)</f>
        <v>90</v>
      </c>
      <c r="M9" s="125"/>
      <c r="N9" s="126"/>
      <c r="O9" s="123"/>
      <c r="P9" s="123"/>
      <c r="Q9" s="124"/>
      <c r="R9" s="108"/>
    </row>
    <row r="10" spans="1:18" s="2" customFormat="1" ht="14.25" x14ac:dyDescent="0.15">
      <c r="A10" s="144"/>
      <c r="B10" s="10" t="s">
        <v>26</v>
      </c>
      <c r="C10" s="11">
        <v>2</v>
      </c>
      <c r="D10" s="12"/>
      <c r="E10" s="12"/>
      <c r="F10" s="12">
        <v>5</v>
      </c>
      <c r="G10" s="12">
        <v>5</v>
      </c>
      <c r="H10" s="12"/>
      <c r="I10" s="12"/>
      <c r="J10" s="9">
        <f t="shared" si="2"/>
        <v>10</v>
      </c>
      <c r="K10" s="96">
        <f>SUM(K9,J10)</f>
        <v>100</v>
      </c>
      <c r="M10" s="113" t="s">
        <v>27</v>
      </c>
      <c r="N10" s="115">
        <v>160</v>
      </c>
      <c r="O10" s="114"/>
      <c r="P10" s="110"/>
      <c r="Q10" s="112"/>
      <c r="R10" s="108"/>
    </row>
    <row r="11" spans="1:18" s="2" customFormat="1" ht="14.25" x14ac:dyDescent="0.15">
      <c r="A11" s="144"/>
      <c r="B11" s="10" t="s">
        <v>28</v>
      </c>
      <c r="C11" s="11">
        <v>2</v>
      </c>
      <c r="D11" s="12"/>
      <c r="E11" s="12"/>
      <c r="F11" s="12">
        <v>4</v>
      </c>
      <c r="G11" s="12">
        <v>4</v>
      </c>
      <c r="H11" s="12"/>
      <c r="I11" s="12"/>
      <c r="J11" s="9">
        <f t="shared" si="2"/>
        <v>8</v>
      </c>
      <c r="K11" s="96">
        <f t="shared" ref="K11:K14" si="3">SUM(K10,J11)</f>
        <v>108</v>
      </c>
      <c r="M11" s="122"/>
      <c r="N11" s="123"/>
      <c r="O11" s="123"/>
      <c r="P11" s="123"/>
      <c r="Q11" s="124"/>
      <c r="R11" s="111"/>
    </row>
    <row r="12" spans="1:18" s="2" customFormat="1" ht="13.5" x14ac:dyDescent="0.15">
      <c r="A12" s="144"/>
      <c r="B12" s="10" t="s">
        <v>29</v>
      </c>
      <c r="C12" s="11">
        <v>2</v>
      </c>
      <c r="D12" s="12"/>
      <c r="E12" s="12"/>
      <c r="F12" s="12">
        <v>6</v>
      </c>
      <c r="G12" s="12">
        <v>6</v>
      </c>
      <c r="H12" s="12"/>
      <c r="I12" s="12"/>
      <c r="J12" s="9">
        <f t="shared" si="2"/>
        <v>12</v>
      </c>
      <c r="K12" s="96">
        <f t="shared" si="3"/>
        <v>120</v>
      </c>
    </row>
    <row r="13" spans="1:18" s="2" customFormat="1" ht="12.75" customHeight="1" x14ac:dyDescent="0.15">
      <c r="A13" s="144"/>
      <c r="B13" s="13" t="s">
        <v>30</v>
      </c>
      <c r="C13" s="11">
        <v>3</v>
      </c>
      <c r="D13" s="12"/>
      <c r="E13" s="12"/>
      <c r="F13" s="12">
        <v>5</v>
      </c>
      <c r="G13" s="12">
        <v>5</v>
      </c>
      <c r="H13" s="12">
        <v>2</v>
      </c>
      <c r="I13" s="12"/>
      <c r="J13" s="9">
        <f t="shared" si="2"/>
        <v>12</v>
      </c>
      <c r="K13" s="96">
        <f t="shared" si="3"/>
        <v>132</v>
      </c>
    </row>
    <row r="14" spans="1:18" s="2" customFormat="1" ht="14.25" x14ac:dyDescent="0.15">
      <c r="A14" s="144"/>
      <c r="B14" s="20" t="s">
        <v>31</v>
      </c>
      <c r="C14" s="55">
        <v>2</v>
      </c>
      <c r="D14" s="56"/>
      <c r="E14" s="56"/>
      <c r="F14" s="56">
        <v>3</v>
      </c>
      <c r="G14" s="56">
        <v>3</v>
      </c>
      <c r="H14" s="56"/>
      <c r="I14" s="56"/>
      <c r="J14" s="55">
        <f t="shared" si="2"/>
        <v>6</v>
      </c>
      <c r="K14" s="96">
        <f t="shared" si="3"/>
        <v>138</v>
      </c>
      <c r="M14" s="132" t="s">
        <v>32</v>
      </c>
      <c r="N14" s="132"/>
      <c r="O14" s="132"/>
      <c r="P14" s="132"/>
      <c r="Q14" s="132"/>
    </row>
    <row r="15" spans="1:18" s="2" customFormat="1" ht="16.5" x14ac:dyDescent="0.2">
      <c r="A15" s="144"/>
      <c r="B15" s="51" t="s">
        <v>33</v>
      </c>
      <c r="C15" s="57"/>
      <c r="D15" s="58"/>
      <c r="E15" s="58"/>
      <c r="F15" s="58"/>
      <c r="G15" s="58"/>
      <c r="H15" s="58"/>
      <c r="I15" s="58"/>
      <c r="J15" s="54"/>
      <c r="K15" s="97"/>
      <c r="M15" s="133">
        <v>4440</v>
      </c>
      <c r="N15" s="133"/>
      <c r="O15" s="133"/>
      <c r="P15" s="133"/>
      <c r="Q15" s="133"/>
    </row>
    <row r="16" spans="1:18" s="2" customFormat="1" ht="14.25" x14ac:dyDescent="0.15">
      <c r="A16" s="144"/>
      <c r="B16" s="18" t="s">
        <v>34</v>
      </c>
      <c r="C16" s="52">
        <v>3</v>
      </c>
      <c r="D16" s="53">
        <v>9</v>
      </c>
      <c r="E16" s="53"/>
      <c r="F16" s="53"/>
      <c r="G16" s="53"/>
      <c r="H16" s="53">
        <v>9</v>
      </c>
      <c r="I16" s="53">
        <v>9</v>
      </c>
      <c r="J16" s="74">
        <f t="shared" si="2"/>
        <v>27</v>
      </c>
      <c r="K16" s="95">
        <f>SUM(J16,K14)</f>
        <v>165</v>
      </c>
      <c r="M16" s="132" t="s">
        <v>35</v>
      </c>
      <c r="N16" s="132"/>
      <c r="O16" s="132"/>
      <c r="P16" s="132"/>
      <c r="Q16" s="132"/>
    </row>
    <row r="17" spans="1:17" s="2" customFormat="1" ht="13.5" x14ac:dyDescent="0.15">
      <c r="A17" s="144"/>
      <c r="B17" s="10" t="s">
        <v>36</v>
      </c>
      <c r="C17" s="11">
        <v>3</v>
      </c>
      <c r="D17" s="12">
        <v>6</v>
      </c>
      <c r="E17" s="12"/>
      <c r="F17" s="12"/>
      <c r="G17" s="12"/>
      <c r="H17" s="12">
        <v>6</v>
      </c>
      <c r="I17" s="12">
        <v>6</v>
      </c>
      <c r="J17" s="9">
        <f t="shared" si="2"/>
        <v>18</v>
      </c>
      <c r="K17" s="96">
        <f>SUM(K16,J17)</f>
        <v>183</v>
      </c>
      <c r="M17" s="133" t="s">
        <v>37</v>
      </c>
      <c r="N17" s="133"/>
      <c r="O17" s="133"/>
      <c r="P17" s="133"/>
      <c r="Q17" s="133"/>
    </row>
    <row r="18" spans="1:17" s="2" customFormat="1" ht="13.5" x14ac:dyDescent="0.15">
      <c r="A18" s="144"/>
      <c r="B18" s="10" t="s">
        <v>38</v>
      </c>
      <c r="C18" s="11">
        <v>3</v>
      </c>
      <c r="D18" s="12">
        <v>5</v>
      </c>
      <c r="E18" s="12"/>
      <c r="F18" s="12"/>
      <c r="G18" s="12"/>
      <c r="H18" s="12">
        <v>5</v>
      </c>
      <c r="I18" s="12">
        <v>5</v>
      </c>
      <c r="J18" s="9">
        <f t="shared" si="2"/>
        <v>15</v>
      </c>
      <c r="K18" s="96">
        <f t="shared" ref="K18:K22" si="4">SUM(K17,J18)</f>
        <v>198</v>
      </c>
    </row>
    <row r="19" spans="1:17" s="2" customFormat="1" ht="13.5" x14ac:dyDescent="0.15">
      <c r="A19" s="144"/>
      <c r="B19" s="10" t="s">
        <v>39</v>
      </c>
      <c r="C19" s="11">
        <v>2</v>
      </c>
      <c r="D19" s="12"/>
      <c r="E19" s="12">
        <v>6</v>
      </c>
      <c r="F19" s="12"/>
      <c r="G19" s="12"/>
      <c r="H19" s="12"/>
      <c r="I19" s="12">
        <v>4</v>
      </c>
      <c r="J19" s="9">
        <f t="shared" si="2"/>
        <v>10</v>
      </c>
      <c r="K19" s="96">
        <f t="shared" si="4"/>
        <v>208</v>
      </c>
    </row>
    <row r="20" spans="1:17" s="2" customFormat="1" ht="13.5" x14ac:dyDescent="0.15">
      <c r="A20" s="144"/>
      <c r="B20" s="10" t="s">
        <v>40</v>
      </c>
      <c r="C20" s="9">
        <v>2</v>
      </c>
      <c r="D20" s="9"/>
      <c r="E20" s="9">
        <v>6</v>
      </c>
      <c r="F20" s="9"/>
      <c r="G20" s="9"/>
      <c r="H20" s="9"/>
      <c r="I20" s="9">
        <v>2</v>
      </c>
      <c r="J20" s="9">
        <f t="shared" si="2"/>
        <v>8</v>
      </c>
      <c r="K20" s="96">
        <f t="shared" si="4"/>
        <v>216</v>
      </c>
    </row>
    <row r="21" spans="1:17" s="2" customFormat="1" ht="13.5" x14ac:dyDescent="0.15">
      <c r="A21" s="144"/>
      <c r="B21" s="19" t="s">
        <v>41</v>
      </c>
      <c r="C21" s="9">
        <v>2</v>
      </c>
      <c r="D21" s="9"/>
      <c r="E21" s="9">
        <v>4</v>
      </c>
      <c r="F21" s="9">
        <v>2</v>
      </c>
      <c r="G21" s="9"/>
      <c r="H21" s="9"/>
      <c r="I21" s="9"/>
      <c r="J21" s="9">
        <f t="shared" si="2"/>
        <v>6</v>
      </c>
      <c r="K21" s="96">
        <f t="shared" si="4"/>
        <v>222</v>
      </c>
    </row>
    <row r="22" spans="1:17" s="2" customFormat="1" ht="13.5" x14ac:dyDescent="0.15">
      <c r="A22" s="145"/>
      <c r="B22" s="98" t="s">
        <v>42</v>
      </c>
      <c r="C22" s="99">
        <v>3</v>
      </c>
      <c r="D22" s="99">
        <v>4</v>
      </c>
      <c r="E22" s="99">
        <v>5</v>
      </c>
      <c r="F22" s="99"/>
      <c r="G22" s="99"/>
      <c r="H22" s="99">
        <v>4</v>
      </c>
      <c r="I22" s="99"/>
      <c r="J22" s="99">
        <f t="shared" si="2"/>
        <v>13</v>
      </c>
      <c r="K22" s="100">
        <f t="shared" si="4"/>
        <v>235</v>
      </c>
    </row>
    <row r="23" spans="1:17" s="2" customFormat="1" ht="13.5" x14ac:dyDescent="0.15">
      <c r="A23" s="22"/>
      <c r="B23" s="36"/>
      <c r="C23" s="37"/>
      <c r="D23" s="37"/>
      <c r="E23" s="37"/>
      <c r="F23" s="37"/>
      <c r="G23" s="37"/>
      <c r="H23" s="37"/>
      <c r="I23" s="37"/>
      <c r="J23" s="37"/>
      <c r="K23" s="66"/>
    </row>
    <row r="24" spans="1:17" s="2" customFormat="1" ht="13.5" x14ac:dyDescent="0.15">
      <c r="A24" s="146" t="s">
        <v>43</v>
      </c>
      <c r="B24" s="101" t="s">
        <v>44</v>
      </c>
      <c r="C24" s="102">
        <v>2</v>
      </c>
      <c r="D24" s="102">
        <v>3</v>
      </c>
      <c r="E24" s="102">
        <v>5</v>
      </c>
      <c r="F24" s="102"/>
      <c r="G24" s="102"/>
      <c r="H24" s="102"/>
      <c r="I24" s="102"/>
      <c r="J24" s="102">
        <f t="shared" si="2"/>
        <v>8</v>
      </c>
      <c r="K24" s="103">
        <f>SUM(J24,K22)</f>
        <v>243</v>
      </c>
    </row>
    <row r="25" spans="1:17" s="2" customFormat="1" ht="14.45" customHeight="1" x14ac:dyDescent="0.15">
      <c r="A25" s="141"/>
      <c r="B25" s="7" t="s">
        <v>45</v>
      </c>
      <c r="C25" s="16">
        <v>2</v>
      </c>
      <c r="D25" s="16"/>
      <c r="E25" s="16">
        <v>5</v>
      </c>
      <c r="F25" s="16"/>
      <c r="G25" s="16">
        <v>3</v>
      </c>
      <c r="H25" s="16"/>
      <c r="I25" s="16"/>
      <c r="J25" s="16">
        <f t="shared" si="2"/>
        <v>8</v>
      </c>
      <c r="K25" s="83">
        <f>SUM(K24,J25)</f>
        <v>251</v>
      </c>
    </row>
    <row r="26" spans="1:17" s="2" customFormat="1" ht="14.45" customHeight="1" x14ac:dyDescent="0.15">
      <c r="A26" s="141"/>
      <c r="B26" s="7" t="s">
        <v>46</v>
      </c>
      <c r="C26" s="16">
        <v>2</v>
      </c>
      <c r="D26" s="16"/>
      <c r="E26" s="16"/>
      <c r="F26" s="16"/>
      <c r="G26" s="16"/>
      <c r="H26" s="16">
        <v>6</v>
      </c>
      <c r="I26" s="16">
        <v>2</v>
      </c>
      <c r="J26" s="16">
        <f t="shared" si="2"/>
        <v>8</v>
      </c>
      <c r="K26" s="83">
        <f t="shared" ref="K26:K29" si="5">SUM(K25,J26)</f>
        <v>259</v>
      </c>
    </row>
    <row r="27" spans="1:17" s="2" customFormat="1" ht="14.45" customHeight="1" x14ac:dyDescent="0.15">
      <c r="A27" s="141"/>
      <c r="B27" s="17" t="s">
        <v>47</v>
      </c>
      <c r="C27" s="16">
        <v>2</v>
      </c>
      <c r="D27" s="16">
        <v>5</v>
      </c>
      <c r="E27" s="16"/>
      <c r="F27" s="16"/>
      <c r="G27" s="16"/>
      <c r="H27" s="16"/>
      <c r="I27" s="16">
        <v>3</v>
      </c>
      <c r="J27" s="16">
        <f t="shared" si="2"/>
        <v>8</v>
      </c>
      <c r="K27" s="83">
        <f t="shared" si="5"/>
        <v>267</v>
      </c>
    </row>
    <row r="28" spans="1:17" s="2" customFormat="1" ht="14.45" customHeight="1" x14ac:dyDescent="0.15">
      <c r="A28" s="141"/>
      <c r="B28" s="7" t="s">
        <v>48</v>
      </c>
      <c r="C28" s="16">
        <v>2</v>
      </c>
      <c r="D28" s="16"/>
      <c r="E28" s="16">
        <v>5</v>
      </c>
      <c r="F28" s="16"/>
      <c r="G28" s="16"/>
      <c r="H28" s="16"/>
      <c r="I28" s="16">
        <v>3</v>
      </c>
      <c r="J28" s="16">
        <f t="shared" si="2"/>
        <v>8</v>
      </c>
      <c r="K28" s="83">
        <f t="shared" si="5"/>
        <v>275</v>
      </c>
    </row>
    <row r="29" spans="1:17" s="2" customFormat="1" ht="15" customHeight="1" x14ac:dyDescent="0.15">
      <c r="A29" s="142"/>
      <c r="B29" s="104" t="s">
        <v>49</v>
      </c>
      <c r="C29" s="105">
        <v>2</v>
      </c>
      <c r="D29" s="105"/>
      <c r="E29" s="105">
        <v>5</v>
      </c>
      <c r="F29" s="105">
        <v>3</v>
      </c>
      <c r="G29" s="105"/>
      <c r="H29" s="105"/>
      <c r="I29" s="105"/>
      <c r="J29" s="105">
        <f t="shared" si="2"/>
        <v>8</v>
      </c>
      <c r="K29" s="87">
        <f t="shared" si="5"/>
        <v>283</v>
      </c>
    </row>
    <row r="30" spans="1:17" s="2" customFormat="1" ht="13.5" x14ac:dyDescent="0.15">
      <c r="A30" s="22"/>
      <c r="B30" s="40"/>
      <c r="C30" s="37"/>
      <c r="D30" s="37"/>
      <c r="E30" s="37"/>
      <c r="F30" s="37"/>
      <c r="G30" s="37"/>
      <c r="H30" s="37"/>
      <c r="I30" s="37"/>
      <c r="J30" s="37"/>
      <c r="K30" s="66"/>
    </row>
    <row r="31" spans="1:17" s="2" customFormat="1" ht="13.5" x14ac:dyDescent="0.15">
      <c r="A31" s="134" t="s">
        <v>50</v>
      </c>
      <c r="B31" s="49" t="s">
        <v>51</v>
      </c>
      <c r="C31" s="41">
        <v>1</v>
      </c>
      <c r="D31" s="41"/>
      <c r="E31" s="41">
        <v>5</v>
      </c>
      <c r="F31" s="41"/>
      <c r="G31" s="41"/>
      <c r="H31" s="41"/>
      <c r="I31" s="41"/>
      <c r="J31" s="41">
        <f t="shared" si="2"/>
        <v>5</v>
      </c>
      <c r="K31" s="67">
        <f>SUM(K29,J31)</f>
        <v>288</v>
      </c>
    </row>
    <row r="32" spans="1:17" s="2" customFormat="1" ht="14.45" customHeight="1" x14ac:dyDescent="0.15">
      <c r="A32" s="135"/>
      <c r="B32" s="14" t="s">
        <v>52</v>
      </c>
      <c r="C32" s="9">
        <v>1</v>
      </c>
      <c r="D32" s="9"/>
      <c r="E32" s="9"/>
      <c r="F32" s="9">
        <v>4</v>
      </c>
      <c r="G32" s="9"/>
      <c r="H32" s="9"/>
      <c r="I32" s="9"/>
      <c r="J32" s="9">
        <f t="shared" si="2"/>
        <v>4</v>
      </c>
      <c r="K32" s="64">
        <f>SUM(K31,J32)</f>
        <v>292</v>
      </c>
    </row>
    <row r="33" spans="1:11" s="2" customFormat="1" ht="14.45" customHeight="1" x14ac:dyDescent="0.15">
      <c r="A33" s="135"/>
      <c r="B33" s="14" t="s">
        <v>53</v>
      </c>
      <c r="C33" s="9">
        <v>1</v>
      </c>
      <c r="D33" s="9">
        <v>4</v>
      </c>
      <c r="E33" s="9"/>
      <c r="F33" s="9"/>
      <c r="G33" s="9"/>
      <c r="H33" s="9"/>
      <c r="I33" s="9"/>
      <c r="J33" s="9">
        <f t="shared" si="2"/>
        <v>4</v>
      </c>
      <c r="K33" s="64">
        <f t="shared" ref="K33:K35" si="6">SUM(K32,J33)</f>
        <v>296</v>
      </c>
    </row>
    <row r="34" spans="1:11" s="2" customFormat="1" ht="14.45" customHeight="1" x14ac:dyDescent="0.15">
      <c r="A34" s="135"/>
      <c r="B34" s="15" t="s">
        <v>54</v>
      </c>
      <c r="C34" s="9">
        <v>1</v>
      </c>
      <c r="D34" s="9"/>
      <c r="E34" s="9"/>
      <c r="F34" s="9"/>
      <c r="G34" s="9">
        <v>4</v>
      </c>
      <c r="H34" s="9"/>
      <c r="I34" s="9"/>
      <c r="J34" s="9">
        <f t="shared" si="2"/>
        <v>4</v>
      </c>
      <c r="K34" s="64">
        <f t="shared" si="6"/>
        <v>300</v>
      </c>
    </row>
    <row r="35" spans="1:11" s="2" customFormat="1" ht="14.45" customHeight="1" x14ac:dyDescent="0.15">
      <c r="A35" s="135"/>
      <c r="B35" s="14" t="s">
        <v>55</v>
      </c>
      <c r="C35" s="9">
        <v>1</v>
      </c>
      <c r="D35" s="9"/>
      <c r="E35" s="9"/>
      <c r="F35" s="9"/>
      <c r="G35" s="9"/>
      <c r="H35" s="9"/>
      <c r="I35" s="9">
        <v>4</v>
      </c>
      <c r="J35" s="9">
        <f t="shared" si="2"/>
        <v>4</v>
      </c>
      <c r="K35" s="64">
        <f t="shared" si="6"/>
        <v>304</v>
      </c>
    </row>
    <row r="36" spans="1:11" s="2" customFormat="1" ht="15" customHeight="1" x14ac:dyDescent="0.15">
      <c r="A36" s="136"/>
      <c r="B36" s="34" t="s">
        <v>56</v>
      </c>
      <c r="C36" s="35">
        <v>1</v>
      </c>
      <c r="D36" s="35"/>
      <c r="E36" s="35"/>
      <c r="F36" s="35"/>
      <c r="G36" s="35"/>
      <c r="H36" s="35">
        <v>4</v>
      </c>
      <c r="I36" s="35"/>
      <c r="J36" s="35">
        <f t="shared" si="2"/>
        <v>4</v>
      </c>
      <c r="K36" s="65">
        <f>SUM(K35,J36)</f>
        <v>308</v>
      </c>
    </row>
    <row r="37" spans="1:11" s="2" customFormat="1" ht="13.5" x14ac:dyDescent="0.15">
      <c r="A37" s="22"/>
      <c r="B37" s="40"/>
      <c r="C37" s="37"/>
      <c r="D37" s="37"/>
      <c r="E37" s="37"/>
      <c r="F37" s="37"/>
      <c r="G37" s="37"/>
      <c r="H37" s="37"/>
      <c r="I37" s="37"/>
      <c r="J37" s="37"/>
      <c r="K37" s="66"/>
    </row>
    <row r="38" spans="1:11" s="2" customFormat="1" ht="13.5" x14ac:dyDescent="0.15">
      <c r="A38" s="137" t="s">
        <v>57</v>
      </c>
      <c r="B38" s="42" t="s">
        <v>58</v>
      </c>
      <c r="C38" s="38">
        <v>2</v>
      </c>
      <c r="D38" s="38">
        <v>2</v>
      </c>
      <c r="E38" s="38"/>
      <c r="F38" s="38">
        <v>3</v>
      </c>
      <c r="G38" s="38"/>
      <c r="H38" s="38"/>
      <c r="I38" s="38"/>
      <c r="J38" s="38">
        <f t="shared" si="2"/>
        <v>5</v>
      </c>
      <c r="K38" s="60">
        <f>SUM(K36,J38)</f>
        <v>313</v>
      </c>
    </row>
    <row r="39" spans="1:11" s="2" customFormat="1" ht="14.45" customHeight="1" x14ac:dyDescent="0.15">
      <c r="A39" s="138"/>
      <c r="B39" s="21" t="s">
        <v>59</v>
      </c>
      <c r="C39" s="16">
        <v>2</v>
      </c>
      <c r="D39" s="16"/>
      <c r="E39" s="16">
        <v>3</v>
      </c>
      <c r="F39" s="16"/>
      <c r="G39" s="16"/>
      <c r="H39" s="16">
        <v>3</v>
      </c>
      <c r="I39" s="16"/>
      <c r="J39" s="16">
        <f t="shared" si="2"/>
        <v>6</v>
      </c>
      <c r="K39" s="61">
        <f>SUM(K38,J39)</f>
        <v>319</v>
      </c>
    </row>
    <row r="40" spans="1:11" s="2" customFormat="1" ht="14.45" customHeight="1" x14ac:dyDescent="0.15">
      <c r="A40" s="138"/>
      <c r="B40" s="21" t="s">
        <v>60</v>
      </c>
      <c r="C40" s="16">
        <v>2</v>
      </c>
      <c r="D40" s="16"/>
      <c r="E40" s="16"/>
      <c r="F40" s="16">
        <v>3</v>
      </c>
      <c r="G40" s="16"/>
      <c r="H40" s="16"/>
      <c r="I40" s="16">
        <v>3</v>
      </c>
      <c r="J40" s="16">
        <f t="shared" si="2"/>
        <v>6</v>
      </c>
      <c r="K40" s="61">
        <f t="shared" ref="K40:K42" si="7">SUM(K39,J40)</f>
        <v>325</v>
      </c>
    </row>
    <row r="41" spans="1:11" s="2" customFormat="1" ht="14.45" customHeight="1" x14ac:dyDescent="0.15">
      <c r="A41" s="138"/>
      <c r="B41" s="21" t="s">
        <v>61</v>
      </c>
      <c r="C41" s="16">
        <v>2</v>
      </c>
      <c r="D41" s="16"/>
      <c r="E41" s="16">
        <v>2</v>
      </c>
      <c r="F41" s="16"/>
      <c r="G41" s="16">
        <v>3</v>
      </c>
      <c r="H41" s="16"/>
      <c r="I41" s="16"/>
      <c r="J41" s="16">
        <f t="shared" si="2"/>
        <v>5</v>
      </c>
      <c r="K41" s="61">
        <f t="shared" si="7"/>
        <v>330</v>
      </c>
    </row>
    <row r="42" spans="1:11" s="2" customFormat="1" ht="14.45" customHeight="1" x14ac:dyDescent="0.15">
      <c r="A42" s="138"/>
      <c r="B42" s="21" t="s">
        <v>62</v>
      </c>
      <c r="C42" s="16">
        <v>2</v>
      </c>
      <c r="D42" s="16"/>
      <c r="E42" s="16"/>
      <c r="F42" s="16"/>
      <c r="G42" s="16"/>
      <c r="H42" s="16">
        <v>10</v>
      </c>
      <c r="I42" s="16">
        <v>7</v>
      </c>
      <c r="J42" s="16">
        <f t="shared" si="2"/>
        <v>17</v>
      </c>
      <c r="K42" s="61">
        <f t="shared" si="7"/>
        <v>347</v>
      </c>
    </row>
    <row r="43" spans="1:11" s="2" customFormat="1" ht="15" customHeight="1" x14ac:dyDescent="0.15">
      <c r="A43" s="139"/>
      <c r="B43" s="50" t="s">
        <v>63</v>
      </c>
      <c r="C43" s="39">
        <v>2</v>
      </c>
      <c r="D43" s="39">
        <v>4</v>
      </c>
      <c r="E43" s="39"/>
      <c r="F43" s="39"/>
      <c r="G43" s="39">
        <v>2</v>
      </c>
      <c r="H43" s="39"/>
      <c r="I43" s="39"/>
      <c r="J43" s="39">
        <f t="shared" si="2"/>
        <v>6</v>
      </c>
      <c r="K43" s="62">
        <f>SUM(K42,J43)</f>
        <v>353</v>
      </c>
    </row>
    <row r="44" spans="1:11" s="2" customFormat="1" ht="13.5" x14ac:dyDescent="0.15">
      <c r="A44" s="23"/>
      <c r="B44" s="40"/>
      <c r="C44" s="37"/>
      <c r="D44" s="37"/>
      <c r="E44" s="37"/>
      <c r="F44" s="37"/>
      <c r="G44" s="37"/>
      <c r="H44" s="37"/>
      <c r="I44" s="37"/>
      <c r="J44" s="37"/>
      <c r="K44" s="66"/>
    </row>
    <row r="45" spans="1:11" s="2" customFormat="1" ht="14.25" x14ac:dyDescent="0.15">
      <c r="A45" s="43" t="s">
        <v>64</v>
      </c>
      <c r="B45" s="44" t="s">
        <v>65</v>
      </c>
      <c r="C45" s="45">
        <v>2</v>
      </c>
      <c r="D45" s="45">
        <v>5</v>
      </c>
      <c r="E45" s="45"/>
      <c r="F45" s="45"/>
      <c r="G45" s="45">
        <v>5</v>
      </c>
      <c r="H45" s="45"/>
      <c r="I45" s="45"/>
      <c r="J45" s="45">
        <f t="shared" si="2"/>
        <v>10</v>
      </c>
      <c r="K45" s="68">
        <f>SUM(K43,J45)</f>
        <v>363</v>
      </c>
    </row>
    <row r="46" spans="1:11" s="2" customFormat="1" ht="13.5" x14ac:dyDescent="0.15">
      <c r="A46" s="24"/>
      <c r="B46" s="36"/>
      <c r="C46" s="37"/>
      <c r="D46" s="37"/>
      <c r="E46" s="37"/>
      <c r="F46" s="37"/>
      <c r="G46" s="37"/>
      <c r="H46" s="37"/>
      <c r="I46" s="37"/>
      <c r="J46" s="37"/>
      <c r="K46" s="66"/>
    </row>
    <row r="47" spans="1:11" s="2" customFormat="1" ht="14.25" x14ac:dyDescent="0.15">
      <c r="A47" s="46" t="s">
        <v>66</v>
      </c>
      <c r="B47" s="47" t="s">
        <v>67</v>
      </c>
      <c r="C47" s="48">
        <v>3</v>
      </c>
      <c r="D47" s="48">
        <v>1</v>
      </c>
      <c r="E47" s="48"/>
      <c r="F47" s="48">
        <v>1</v>
      </c>
      <c r="G47" s="48">
        <v>1</v>
      </c>
      <c r="H47" s="48"/>
      <c r="I47" s="48"/>
      <c r="J47" s="48">
        <f t="shared" si="2"/>
        <v>3</v>
      </c>
      <c r="K47" s="69">
        <f>SUM(K45,J47)</f>
        <v>366</v>
      </c>
    </row>
    <row r="48" spans="1:11" s="2" customFormat="1" ht="22.15" customHeight="1" x14ac:dyDescent="0.15">
      <c r="A48" s="25"/>
      <c r="B48" s="59" t="s">
        <v>68</v>
      </c>
      <c r="C48" s="26">
        <f t="shared" ref="C48:I48" si="8">SUM(C2:C47)</f>
        <v>80</v>
      </c>
      <c r="D48" s="26">
        <f t="shared" si="8"/>
        <v>61</v>
      </c>
      <c r="E48" s="26">
        <f t="shared" si="8"/>
        <v>62</v>
      </c>
      <c r="F48" s="26">
        <f t="shared" si="8"/>
        <v>61</v>
      </c>
      <c r="G48" s="26">
        <f t="shared" si="8"/>
        <v>61</v>
      </c>
      <c r="H48" s="26">
        <f t="shared" si="8"/>
        <v>60</v>
      </c>
      <c r="I48" s="26">
        <f t="shared" si="8"/>
        <v>61</v>
      </c>
      <c r="J48" s="26"/>
      <c r="K48" s="70"/>
    </row>
    <row r="49" spans="2:11" s="2" customFormat="1" ht="15" customHeight="1" x14ac:dyDescent="0.15">
      <c r="B49" s="4"/>
      <c r="C49" s="3"/>
      <c r="D49" s="3"/>
      <c r="E49" s="3"/>
      <c r="F49" s="3"/>
      <c r="G49" s="3"/>
      <c r="H49" s="3"/>
      <c r="I49" s="3"/>
      <c r="J49" s="3"/>
      <c r="K49" s="71"/>
    </row>
    <row r="50" spans="2:11" s="2" customFormat="1" ht="15" customHeight="1" x14ac:dyDescent="0.15">
      <c r="G50" s="3"/>
      <c r="H50" s="3"/>
      <c r="I50" s="3"/>
      <c r="J50" s="3"/>
      <c r="K50" s="71"/>
    </row>
    <row r="51" spans="2:11" s="2" customFormat="1" ht="14.25" x14ac:dyDescent="0.15">
      <c r="B51" s="106" t="s">
        <v>69</v>
      </c>
      <c r="G51" s="3"/>
      <c r="H51" s="3"/>
      <c r="I51" s="3"/>
      <c r="J51" s="3"/>
      <c r="K51" s="71"/>
    </row>
    <row r="52" spans="2:11" s="2" customFormat="1" ht="13.5" x14ac:dyDescent="0.15">
      <c r="B52" s="2" t="s">
        <v>70</v>
      </c>
      <c r="G52" s="3"/>
      <c r="H52" s="3"/>
      <c r="K52" s="3"/>
    </row>
    <row r="53" spans="2:11" s="2" customFormat="1" ht="15" customHeight="1" x14ac:dyDescent="0.15">
      <c r="B53" s="2" t="s">
        <v>71</v>
      </c>
      <c r="G53" s="3"/>
      <c r="H53" s="3"/>
      <c r="J53" s="107"/>
      <c r="K53" s="71"/>
    </row>
    <row r="54" spans="2:11" s="2" customFormat="1" ht="15" customHeight="1" x14ac:dyDescent="0.15">
      <c r="B54" s="2" t="s">
        <v>72</v>
      </c>
      <c r="G54" s="3"/>
      <c r="H54" s="3"/>
      <c r="I54" s="3"/>
      <c r="J54" s="3"/>
      <c r="K54" s="71"/>
    </row>
    <row r="55" spans="2:11" s="2" customFormat="1" ht="13.5" x14ac:dyDescent="0.15">
      <c r="B55" s="2" t="s">
        <v>74</v>
      </c>
      <c r="G55" s="3"/>
      <c r="H55" s="3"/>
      <c r="I55" s="3"/>
      <c r="J55" s="3"/>
      <c r="K55" s="71"/>
    </row>
    <row r="56" spans="2:11" s="2" customFormat="1" ht="15" customHeight="1" x14ac:dyDescent="0.15">
      <c r="B56" s="2" t="s">
        <v>73</v>
      </c>
      <c r="G56" s="3"/>
      <c r="H56" s="3"/>
      <c r="I56" s="3"/>
      <c r="J56" s="3"/>
      <c r="K56" s="71"/>
    </row>
    <row r="57" spans="2:11" s="2" customFormat="1" ht="15" customHeight="1" x14ac:dyDescent="0.15">
      <c r="B57" s="2" t="s">
        <v>75</v>
      </c>
      <c r="G57" s="3"/>
      <c r="H57" s="3"/>
      <c r="I57" s="3"/>
      <c r="J57" s="3"/>
      <c r="K57" s="71"/>
    </row>
    <row r="58" spans="2:11" s="2" customFormat="1" ht="15" customHeight="1" x14ac:dyDescent="0.15">
      <c r="G58" s="3"/>
      <c r="H58" s="3"/>
      <c r="I58" s="3"/>
      <c r="J58" s="3"/>
      <c r="K58" s="71"/>
    </row>
    <row r="59" spans="2:11" s="2" customFormat="1" ht="15" customHeight="1" x14ac:dyDescent="0.15">
      <c r="G59" s="3"/>
      <c r="H59" s="3"/>
      <c r="I59" s="3"/>
      <c r="J59" s="3"/>
      <c r="K59" s="71"/>
    </row>
    <row r="60" spans="2:11" s="2" customFormat="1" ht="15" customHeight="1" x14ac:dyDescent="0.15">
      <c r="C60" s="3"/>
      <c r="D60" s="3"/>
      <c r="E60" s="3"/>
      <c r="F60" s="3"/>
      <c r="G60" s="3"/>
      <c r="H60" s="3"/>
      <c r="I60" s="3"/>
      <c r="J60" s="3"/>
      <c r="K60" s="71"/>
    </row>
  </sheetData>
  <mergeCells count="14">
    <mergeCell ref="M16:Q16"/>
    <mergeCell ref="M17:Q17"/>
    <mergeCell ref="A31:A36"/>
    <mergeCell ref="A38:A43"/>
    <mergeCell ref="A2:A6"/>
    <mergeCell ref="A8:A22"/>
    <mergeCell ref="A24:A29"/>
    <mergeCell ref="O8:P8"/>
    <mergeCell ref="M2:R2"/>
    <mergeCell ref="M14:Q14"/>
    <mergeCell ref="M15:Q15"/>
    <mergeCell ref="O6:P6"/>
    <mergeCell ref="O7:P7"/>
    <mergeCell ref="O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nayrod villa  muñoz</dc:creator>
  <cp:keywords/>
  <dc:description/>
  <cp:lastModifiedBy>Jessy</cp:lastModifiedBy>
  <cp:revision/>
  <dcterms:created xsi:type="dcterms:W3CDTF">2022-05-19T10:21:55Z</dcterms:created>
  <dcterms:modified xsi:type="dcterms:W3CDTF">2022-11-17T01:07:49Z</dcterms:modified>
  <cp:category/>
  <cp:contentStatus/>
</cp:coreProperties>
</file>