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to\Desktop\GERENCIA\LOGISTICA\STOCKS MATERIAL EN OBRA\"/>
    </mc:Choice>
  </mc:AlternateContent>
  <xr:revisionPtr revIDLastSave="0" documentId="13_ncr:1_{ABFF6658-8CE3-4E1B-8373-91760BF93AB3}" xr6:coauthVersionLast="47" xr6:coauthVersionMax="47" xr10:uidLastSave="{00000000-0000-0000-0000-000000000000}"/>
  <bookViews>
    <workbookView xWindow="-108" yWindow="-108" windowWidth="23256" windowHeight="12576" xr2:uid="{234A8DD8-58F8-4DDD-96FF-53231DFEC9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4" i="1" l="1"/>
  <c r="O164" i="1"/>
  <c r="K164" i="1"/>
  <c r="G164" i="1"/>
  <c r="AB153" i="1"/>
  <c r="AA153" i="1"/>
  <c r="Z153" i="1"/>
  <c r="Y153" i="1"/>
  <c r="AB152" i="1"/>
  <c r="AA152" i="1"/>
  <c r="Z152" i="1"/>
  <c r="Y152" i="1"/>
  <c r="AB151" i="1"/>
  <c r="AA151" i="1"/>
  <c r="Z151" i="1"/>
  <c r="Y151" i="1"/>
  <c r="AB150" i="1"/>
  <c r="AA150" i="1"/>
  <c r="Z150" i="1"/>
  <c r="Y150" i="1"/>
  <c r="AB149" i="1"/>
  <c r="AA149" i="1"/>
  <c r="Z149" i="1"/>
  <c r="Y149" i="1"/>
  <c r="AB148" i="1"/>
  <c r="AA148" i="1"/>
  <c r="Z148" i="1"/>
  <c r="Y148" i="1"/>
  <c r="AB147" i="1"/>
  <c r="AA147" i="1"/>
  <c r="Z147" i="1"/>
  <c r="Y147" i="1"/>
  <c r="AB146" i="1"/>
  <c r="AA146" i="1"/>
  <c r="Z146" i="1"/>
  <c r="Y146" i="1"/>
  <c r="AB145" i="1"/>
  <c r="AA145" i="1"/>
  <c r="Z145" i="1"/>
  <c r="Y145" i="1"/>
  <c r="AB144" i="1"/>
  <c r="AA144" i="1"/>
  <c r="Z144" i="1"/>
  <c r="Y144" i="1"/>
  <c r="AB143" i="1"/>
  <c r="AA143" i="1"/>
  <c r="Z143" i="1"/>
  <c r="Y143" i="1"/>
  <c r="AB142" i="1"/>
  <c r="AA142" i="1"/>
  <c r="Z142" i="1"/>
  <c r="Y142" i="1"/>
  <c r="AB141" i="1"/>
  <c r="AA141" i="1"/>
  <c r="Z141" i="1"/>
  <c r="Y141" i="1"/>
  <c r="AB140" i="1"/>
  <c r="AA140" i="1"/>
  <c r="Z140" i="1"/>
  <c r="Y140" i="1"/>
  <c r="AB139" i="1"/>
  <c r="AA139" i="1"/>
  <c r="Z139" i="1"/>
  <c r="Y139" i="1"/>
  <c r="AB138" i="1"/>
  <c r="AA138" i="1"/>
  <c r="Z138" i="1"/>
  <c r="Y138" i="1"/>
  <c r="AB137" i="1"/>
  <c r="AA137" i="1"/>
  <c r="Z137" i="1"/>
  <c r="Y137" i="1"/>
  <c r="AB136" i="1"/>
  <c r="AA136" i="1"/>
  <c r="Z136" i="1"/>
  <c r="Y136" i="1"/>
  <c r="AB135" i="1"/>
  <c r="AA135" i="1"/>
  <c r="Z135" i="1"/>
  <c r="Y135" i="1"/>
  <c r="AB134" i="1"/>
  <c r="AA134" i="1"/>
  <c r="Z134" i="1"/>
  <c r="Y134" i="1"/>
  <c r="AB133" i="1"/>
  <c r="AA133" i="1"/>
  <c r="Z133" i="1"/>
  <c r="Y133" i="1"/>
  <c r="AB132" i="1"/>
  <c r="AA132" i="1"/>
  <c r="Z132" i="1"/>
  <c r="Y132" i="1"/>
  <c r="AB131" i="1"/>
  <c r="AA131" i="1"/>
  <c r="Z131" i="1"/>
  <c r="Y131" i="1"/>
  <c r="AB130" i="1"/>
  <c r="AA130" i="1"/>
  <c r="Z130" i="1"/>
  <c r="Y130" i="1"/>
  <c r="AB129" i="1"/>
  <c r="AA129" i="1"/>
  <c r="Z129" i="1"/>
  <c r="Y129" i="1"/>
  <c r="AB128" i="1"/>
  <c r="AA128" i="1"/>
  <c r="Z128" i="1"/>
  <c r="Y128" i="1"/>
  <c r="AB127" i="1"/>
  <c r="AA127" i="1"/>
  <c r="Z127" i="1"/>
  <c r="Y127" i="1"/>
  <c r="AB126" i="1"/>
  <c r="AA126" i="1"/>
  <c r="Z126" i="1"/>
  <c r="Y126" i="1"/>
  <c r="AB125" i="1"/>
  <c r="AA125" i="1"/>
  <c r="Z125" i="1"/>
  <c r="Y125" i="1"/>
  <c r="AB124" i="1"/>
  <c r="AA124" i="1"/>
  <c r="Z124" i="1"/>
  <c r="Y124" i="1"/>
  <c r="AB123" i="1"/>
  <c r="AA123" i="1"/>
  <c r="Z123" i="1"/>
  <c r="Y123" i="1"/>
  <c r="AB122" i="1"/>
  <c r="AA122" i="1"/>
  <c r="Z122" i="1"/>
  <c r="Y122" i="1"/>
  <c r="AB121" i="1"/>
  <c r="AA121" i="1"/>
  <c r="Z121" i="1"/>
  <c r="Y121" i="1"/>
  <c r="AB120" i="1"/>
  <c r="AA120" i="1"/>
  <c r="Z120" i="1"/>
  <c r="Y120" i="1"/>
  <c r="AB119" i="1"/>
  <c r="AA119" i="1"/>
  <c r="Z119" i="1"/>
  <c r="Y119" i="1"/>
  <c r="AB118" i="1"/>
  <c r="AA118" i="1"/>
  <c r="Z118" i="1"/>
  <c r="Y118" i="1"/>
  <c r="AB117" i="1"/>
  <c r="AA117" i="1"/>
  <c r="Z117" i="1"/>
  <c r="Y117" i="1"/>
  <c r="AB116" i="1"/>
  <c r="AA116" i="1"/>
  <c r="Z116" i="1"/>
  <c r="Y116" i="1"/>
  <c r="AB115" i="1"/>
  <c r="AA115" i="1"/>
  <c r="Z115" i="1"/>
  <c r="Y115" i="1"/>
  <c r="AB114" i="1"/>
  <c r="AA114" i="1"/>
  <c r="Z114" i="1"/>
  <c r="Y114" i="1"/>
  <c r="AB113" i="1"/>
  <c r="AA113" i="1"/>
  <c r="Z113" i="1"/>
  <c r="Y113" i="1"/>
  <c r="AB112" i="1"/>
  <c r="AA112" i="1"/>
  <c r="Z112" i="1"/>
  <c r="Y112" i="1"/>
  <c r="AB111" i="1"/>
  <c r="AA111" i="1"/>
  <c r="Z111" i="1"/>
  <c r="Y111" i="1"/>
  <c r="AB110" i="1"/>
  <c r="AA110" i="1"/>
  <c r="Z110" i="1"/>
  <c r="Y110" i="1"/>
  <c r="AB109" i="1"/>
  <c r="AA109" i="1"/>
  <c r="Z109" i="1"/>
  <c r="Y109" i="1"/>
  <c r="AB108" i="1"/>
  <c r="AA108" i="1"/>
  <c r="Z108" i="1"/>
  <c r="Y108" i="1"/>
  <c r="AB107" i="1"/>
  <c r="AA107" i="1"/>
  <c r="Z107" i="1"/>
  <c r="Y107" i="1"/>
  <c r="AB106" i="1"/>
  <c r="AA106" i="1"/>
  <c r="Z106" i="1"/>
  <c r="Y106" i="1"/>
  <c r="AB105" i="1"/>
  <c r="AA105" i="1"/>
  <c r="Z105" i="1"/>
  <c r="Y105" i="1"/>
  <c r="AB104" i="1"/>
  <c r="AA104" i="1"/>
  <c r="Z104" i="1"/>
  <c r="Y104" i="1"/>
  <c r="AB103" i="1"/>
  <c r="AA103" i="1"/>
  <c r="Z103" i="1"/>
  <c r="Y103" i="1"/>
  <c r="AB102" i="1"/>
  <c r="AA102" i="1"/>
  <c r="Z102" i="1"/>
  <c r="Y102" i="1"/>
  <c r="AB101" i="1"/>
  <c r="AA101" i="1"/>
  <c r="Z101" i="1"/>
  <c r="Y101" i="1"/>
  <c r="AB100" i="1"/>
  <c r="AA100" i="1"/>
  <c r="Z100" i="1"/>
  <c r="Y100" i="1"/>
  <c r="AB99" i="1"/>
  <c r="AA99" i="1"/>
  <c r="Z99" i="1"/>
  <c r="Y99" i="1"/>
  <c r="AB98" i="1"/>
  <c r="AA98" i="1"/>
  <c r="Z98" i="1"/>
  <c r="Y98" i="1"/>
  <c r="AB97" i="1"/>
  <c r="AA97" i="1"/>
  <c r="Z97" i="1"/>
  <c r="Y97" i="1"/>
  <c r="AB96" i="1"/>
  <c r="AA96" i="1"/>
  <c r="Z96" i="1"/>
  <c r="Y96" i="1"/>
  <c r="AB95" i="1"/>
  <c r="AA95" i="1"/>
  <c r="Z95" i="1"/>
  <c r="Y95" i="1"/>
  <c r="AB94" i="1"/>
  <c r="AA94" i="1"/>
  <c r="Z94" i="1"/>
  <c r="Y94" i="1"/>
  <c r="AB93" i="1"/>
  <c r="AA93" i="1"/>
  <c r="Z93" i="1"/>
  <c r="Y93" i="1"/>
  <c r="AB92" i="1"/>
  <c r="AA92" i="1"/>
  <c r="Z92" i="1"/>
  <c r="Y92" i="1"/>
  <c r="AB91" i="1"/>
  <c r="AA91" i="1"/>
  <c r="Z91" i="1"/>
  <c r="Y91" i="1"/>
  <c r="AB90" i="1"/>
  <c r="AA90" i="1"/>
  <c r="Z90" i="1"/>
  <c r="Y90" i="1"/>
  <c r="AB89" i="1"/>
  <c r="AA89" i="1"/>
  <c r="Z89" i="1"/>
  <c r="Y89" i="1"/>
  <c r="AB88" i="1"/>
  <c r="AA88" i="1"/>
  <c r="Z88" i="1"/>
  <c r="Y88" i="1"/>
  <c r="AB87" i="1"/>
  <c r="AA87" i="1"/>
  <c r="Z87" i="1"/>
  <c r="Y87" i="1"/>
  <c r="AB86" i="1"/>
  <c r="AA86" i="1"/>
  <c r="Z86" i="1"/>
  <c r="Y86" i="1"/>
  <c r="AB85" i="1"/>
  <c r="AA85" i="1"/>
  <c r="Z85" i="1"/>
  <c r="Y85" i="1"/>
  <c r="AB84" i="1"/>
  <c r="AA84" i="1"/>
  <c r="Z84" i="1"/>
  <c r="Y84" i="1"/>
  <c r="AB83" i="1"/>
  <c r="AA83" i="1"/>
  <c r="Z83" i="1"/>
  <c r="Y83" i="1"/>
  <c r="AB82" i="1"/>
  <c r="AA82" i="1"/>
  <c r="Z82" i="1"/>
  <c r="Y82" i="1"/>
  <c r="AB81" i="1"/>
  <c r="AA81" i="1"/>
  <c r="Z81" i="1"/>
  <c r="Y81" i="1"/>
  <c r="AB80" i="1"/>
  <c r="AA80" i="1"/>
  <c r="Z80" i="1"/>
  <c r="Y80" i="1"/>
  <c r="AB79" i="1"/>
  <c r="AA79" i="1"/>
  <c r="Z79" i="1"/>
  <c r="Y79" i="1"/>
  <c r="AB78" i="1"/>
  <c r="AA78" i="1"/>
  <c r="Z78" i="1"/>
  <c r="Y78" i="1"/>
  <c r="AB77" i="1"/>
  <c r="AA77" i="1"/>
  <c r="Z77" i="1"/>
  <c r="Y77" i="1"/>
  <c r="AB76" i="1"/>
  <c r="AA76" i="1"/>
  <c r="Z76" i="1"/>
  <c r="Y76" i="1"/>
  <c r="AB75" i="1"/>
  <c r="AA75" i="1"/>
  <c r="Z75" i="1"/>
  <c r="Y75" i="1"/>
  <c r="AB74" i="1"/>
  <c r="AA74" i="1"/>
  <c r="Z74" i="1"/>
  <c r="Y74" i="1"/>
  <c r="AB73" i="1"/>
  <c r="AA73" i="1"/>
  <c r="Z73" i="1"/>
  <c r="Y73" i="1"/>
  <c r="AB72" i="1"/>
  <c r="AA72" i="1"/>
  <c r="Z72" i="1"/>
  <c r="Y72" i="1"/>
  <c r="AB71" i="1"/>
  <c r="AA71" i="1"/>
  <c r="Z71" i="1"/>
  <c r="Y71" i="1"/>
  <c r="AB70" i="1"/>
  <c r="AA70" i="1"/>
  <c r="Z70" i="1"/>
  <c r="Y70" i="1"/>
  <c r="AB69" i="1"/>
  <c r="AA69" i="1"/>
  <c r="Z69" i="1"/>
  <c r="Y69" i="1"/>
  <c r="AB68" i="1"/>
  <c r="AA68" i="1"/>
  <c r="Z68" i="1"/>
  <c r="Y68" i="1"/>
  <c r="AB67" i="1"/>
  <c r="AA67" i="1"/>
  <c r="Z67" i="1"/>
  <c r="Y67" i="1"/>
  <c r="AB66" i="1"/>
  <c r="AA66" i="1"/>
  <c r="Z66" i="1"/>
  <c r="Y66" i="1"/>
  <c r="AB65" i="1"/>
  <c r="AA65" i="1"/>
  <c r="Z65" i="1"/>
  <c r="Y65" i="1"/>
  <c r="AB64" i="1"/>
  <c r="AA64" i="1"/>
  <c r="Z64" i="1"/>
  <c r="Y64" i="1"/>
  <c r="AB63" i="1"/>
  <c r="AA63" i="1"/>
  <c r="Z63" i="1"/>
  <c r="Y63" i="1"/>
  <c r="AB62" i="1"/>
  <c r="AA62" i="1"/>
  <c r="Z62" i="1"/>
  <c r="Y62" i="1"/>
  <c r="AB61" i="1"/>
  <c r="AA61" i="1"/>
  <c r="Z61" i="1"/>
  <c r="Y61" i="1"/>
  <c r="AB60" i="1"/>
  <c r="AA60" i="1"/>
  <c r="Z60" i="1"/>
  <c r="Y60" i="1"/>
  <c r="AB59" i="1"/>
  <c r="AA59" i="1"/>
  <c r="Z59" i="1"/>
  <c r="Y59" i="1"/>
  <c r="AB58" i="1"/>
  <c r="AA58" i="1"/>
  <c r="Z58" i="1"/>
  <c r="Y58" i="1"/>
  <c r="AB57" i="1"/>
  <c r="AA57" i="1"/>
  <c r="Z57" i="1"/>
  <c r="Y57" i="1"/>
  <c r="AB56" i="1"/>
  <c r="AA56" i="1"/>
  <c r="Z56" i="1"/>
  <c r="Y56" i="1"/>
  <c r="AB55" i="1"/>
  <c r="AA55" i="1"/>
  <c r="Z55" i="1"/>
  <c r="Y55" i="1"/>
  <c r="AB54" i="1"/>
  <c r="AA54" i="1"/>
  <c r="Z54" i="1"/>
  <c r="Y54" i="1"/>
  <c r="AB53" i="1"/>
  <c r="AA53" i="1"/>
  <c r="Z53" i="1"/>
  <c r="Y53" i="1"/>
  <c r="AB52" i="1"/>
  <c r="AA52" i="1"/>
  <c r="Z52" i="1"/>
  <c r="Y52" i="1"/>
  <c r="AB51" i="1"/>
  <c r="AA51" i="1"/>
  <c r="Z51" i="1"/>
  <c r="Y51" i="1"/>
  <c r="AB50" i="1"/>
  <c r="AA50" i="1"/>
  <c r="Z50" i="1"/>
  <c r="Y50" i="1"/>
  <c r="AB49" i="1"/>
  <c r="AA49" i="1"/>
  <c r="Z49" i="1"/>
  <c r="Y49" i="1"/>
  <c r="AB48" i="1"/>
  <c r="AA48" i="1"/>
  <c r="Z48" i="1"/>
  <c r="Y48" i="1"/>
  <c r="AB47" i="1"/>
  <c r="AA47" i="1"/>
  <c r="Z47" i="1"/>
  <c r="Y47" i="1"/>
  <c r="AB46" i="1"/>
  <c r="AA46" i="1"/>
  <c r="Z46" i="1"/>
  <c r="Y46" i="1"/>
  <c r="AB45" i="1"/>
  <c r="AA45" i="1"/>
  <c r="Z45" i="1"/>
  <c r="Y45" i="1"/>
  <c r="AB44" i="1"/>
  <c r="AA44" i="1"/>
  <c r="Z44" i="1"/>
  <c r="Y44" i="1"/>
  <c r="AB43" i="1"/>
  <c r="AA43" i="1"/>
  <c r="Z43" i="1"/>
  <c r="Y43" i="1"/>
  <c r="AB42" i="1"/>
  <c r="AA42" i="1"/>
  <c r="Z42" i="1"/>
  <c r="Y42" i="1"/>
  <c r="AB41" i="1"/>
  <c r="AA41" i="1"/>
  <c r="Z41" i="1"/>
  <c r="Y41" i="1"/>
  <c r="AB40" i="1"/>
  <c r="AA40" i="1"/>
  <c r="Z40" i="1"/>
  <c r="Y40" i="1"/>
  <c r="AB39" i="1"/>
  <c r="AA39" i="1"/>
  <c r="Z39" i="1"/>
  <c r="Y39" i="1"/>
  <c r="AB38" i="1"/>
  <c r="AA38" i="1"/>
  <c r="Z38" i="1"/>
  <c r="Y38" i="1"/>
  <c r="AB37" i="1"/>
  <c r="AA37" i="1"/>
  <c r="Z37" i="1"/>
  <c r="Y37" i="1"/>
  <c r="AB36" i="1"/>
  <c r="AA36" i="1"/>
  <c r="Z36" i="1"/>
  <c r="Y36" i="1"/>
  <c r="AB35" i="1"/>
  <c r="AA35" i="1"/>
  <c r="Z35" i="1"/>
  <c r="Y35" i="1"/>
  <c r="AB34" i="1"/>
  <c r="AA34" i="1"/>
  <c r="Z34" i="1"/>
  <c r="Y34" i="1"/>
  <c r="AB33" i="1"/>
  <c r="AA33" i="1"/>
  <c r="Z33" i="1"/>
  <c r="Y33" i="1"/>
  <c r="AB32" i="1"/>
  <c r="AA32" i="1"/>
  <c r="Z32" i="1"/>
  <c r="Y32" i="1"/>
  <c r="AB31" i="1"/>
  <c r="AA31" i="1"/>
  <c r="Z31" i="1"/>
  <c r="Y31" i="1"/>
  <c r="AB30" i="1"/>
  <c r="AA30" i="1"/>
  <c r="Z30" i="1"/>
  <c r="Y30" i="1"/>
  <c r="AB29" i="1"/>
  <c r="AA29" i="1"/>
  <c r="Z29" i="1"/>
  <c r="Y29" i="1"/>
  <c r="AB28" i="1"/>
  <c r="AA28" i="1"/>
  <c r="Z28" i="1"/>
  <c r="Y28" i="1"/>
  <c r="AB27" i="1"/>
  <c r="AA27" i="1"/>
  <c r="Z27" i="1"/>
  <c r="Y27" i="1"/>
  <c r="AB26" i="1"/>
  <c r="AA26" i="1"/>
  <c r="Z26" i="1"/>
  <c r="Y26" i="1"/>
  <c r="AB25" i="1"/>
  <c r="AA25" i="1"/>
  <c r="Z25" i="1"/>
  <c r="Y25" i="1"/>
  <c r="AB24" i="1"/>
  <c r="AA24" i="1"/>
  <c r="Z24" i="1"/>
  <c r="Y24" i="1"/>
  <c r="AB23" i="1"/>
  <c r="AA23" i="1"/>
  <c r="Z23" i="1"/>
  <c r="Y23" i="1"/>
  <c r="AB22" i="1"/>
  <c r="AA22" i="1"/>
  <c r="Z22" i="1"/>
  <c r="Y22" i="1"/>
  <c r="AB21" i="1"/>
  <c r="AA21" i="1"/>
  <c r="Z21" i="1"/>
  <c r="Y21" i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Z4" i="1"/>
  <c r="Y4" i="1"/>
  <c r="Y154" i="1" s="1"/>
  <c r="G156" i="1" s="1"/>
  <c r="G158" i="1" s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S154" i="1"/>
  <c r="V145" i="1" s="1"/>
  <c r="O154" i="1"/>
  <c r="R153" i="1" s="1"/>
  <c r="K154" i="1"/>
  <c r="N147" i="1" s="1"/>
  <c r="G154" i="1"/>
  <c r="J150" i="1" s="1"/>
  <c r="C154" i="1"/>
  <c r="F147" i="1" s="1"/>
  <c r="F54" i="1"/>
  <c r="F25" i="1"/>
  <c r="F22" i="1"/>
  <c r="F56" i="1" l="1"/>
  <c r="O160" i="1"/>
  <c r="S160" i="1"/>
  <c r="F57" i="1"/>
  <c r="F32" i="1"/>
  <c r="F69" i="1"/>
  <c r="Z154" i="1"/>
  <c r="K156" i="1" s="1"/>
  <c r="K158" i="1" s="1"/>
  <c r="F5" i="1"/>
  <c r="F46" i="1"/>
  <c r="F78" i="1"/>
  <c r="F29" i="1"/>
  <c r="F61" i="1"/>
  <c r="F8" i="1"/>
  <c r="F48" i="1"/>
  <c r="F88" i="1"/>
  <c r="F40" i="1"/>
  <c r="F13" i="1"/>
  <c r="F49" i="1"/>
  <c r="F94" i="1"/>
  <c r="G160" i="1"/>
  <c r="G162" i="1" s="1"/>
  <c r="K160" i="1"/>
  <c r="F102" i="1"/>
  <c r="F105" i="1"/>
  <c r="N63" i="1"/>
  <c r="V90" i="1"/>
  <c r="V65" i="1"/>
  <c r="V13" i="1"/>
  <c r="N22" i="1"/>
  <c r="F80" i="1"/>
  <c r="F110" i="1"/>
  <c r="F81" i="1"/>
  <c r="F112" i="1"/>
  <c r="F85" i="1"/>
  <c r="F126" i="1"/>
  <c r="V7" i="1"/>
  <c r="R115" i="1"/>
  <c r="R8" i="1"/>
  <c r="V15" i="1"/>
  <c r="V24" i="1"/>
  <c r="R48" i="1"/>
  <c r="R56" i="1"/>
  <c r="R116" i="1"/>
  <c r="N134" i="1"/>
  <c r="R146" i="1"/>
  <c r="X154" i="1"/>
  <c r="C156" i="1" s="1"/>
  <c r="C158" i="1" s="1"/>
  <c r="AA154" i="1"/>
  <c r="O156" i="1" s="1"/>
  <c r="O158" i="1" s="1"/>
  <c r="O162" i="1" s="1"/>
  <c r="V39" i="1"/>
  <c r="R91" i="1"/>
  <c r="V104" i="1"/>
  <c r="V131" i="1"/>
  <c r="R145" i="1"/>
  <c r="R10" i="1"/>
  <c r="V17" i="1"/>
  <c r="R33" i="1"/>
  <c r="N43" i="1"/>
  <c r="V48" i="1"/>
  <c r="R69" i="1"/>
  <c r="V96" i="1"/>
  <c r="V108" i="1"/>
  <c r="V119" i="1"/>
  <c r="R134" i="1"/>
  <c r="V146" i="1"/>
  <c r="AB154" i="1"/>
  <c r="S156" i="1" s="1"/>
  <c r="S158" i="1" s="1"/>
  <c r="S162" i="1" s="1"/>
  <c r="R30" i="1"/>
  <c r="R143" i="1"/>
  <c r="V10" i="1"/>
  <c r="V18" i="1"/>
  <c r="R25" i="1"/>
  <c r="R34" i="1"/>
  <c r="R43" i="1"/>
  <c r="R60" i="1"/>
  <c r="R71" i="1"/>
  <c r="R84" i="1"/>
  <c r="F97" i="1"/>
  <c r="V109" i="1"/>
  <c r="V121" i="1"/>
  <c r="V134" i="1"/>
  <c r="V150" i="1"/>
  <c r="R39" i="1"/>
  <c r="R104" i="1"/>
  <c r="R24" i="1"/>
  <c r="R66" i="1"/>
  <c r="V115" i="1"/>
  <c r="N5" i="1"/>
  <c r="R11" i="1"/>
  <c r="V19" i="1"/>
  <c r="V27" i="1"/>
  <c r="V34" i="1"/>
  <c r="V43" i="1"/>
  <c r="V50" i="1"/>
  <c r="V71" i="1"/>
  <c r="R98" i="1"/>
  <c r="R122" i="1"/>
  <c r="R137" i="1"/>
  <c r="R22" i="1"/>
  <c r="R75" i="1"/>
  <c r="R128" i="1"/>
  <c r="R15" i="1"/>
  <c r="R5" i="1"/>
  <c r="R28" i="1"/>
  <c r="R37" i="1"/>
  <c r="R45" i="1"/>
  <c r="V51" i="1"/>
  <c r="R62" i="1"/>
  <c r="R74" i="1"/>
  <c r="V87" i="1"/>
  <c r="R101" i="1"/>
  <c r="R125" i="1"/>
  <c r="V137" i="1"/>
  <c r="V31" i="1"/>
  <c r="R7" i="1"/>
  <c r="R13" i="1"/>
  <c r="V37" i="1"/>
  <c r="V45" i="1"/>
  <c r="V53" i="1"/>
  <c r="V74" i="1"/>
  <c r="R112" i="1"/>
  <c r="R138" i="1"/>
  <c r="N80" i="1"/>
  <c r="N126" i="1"/>
  <c r="N37" i="1"/>
  <c r="J101" i="1"/>
  <c r="F120" i="1"/>
  <c r="J29" i="1"/>
  <c r="N65" i="1"/>
  <c r="J13" i="1"/>
  <c r="N18" i="1"/>
  <c r="J31" i="1"/>
  <c r="N51" i="1"/>
  <c r="N60" i="1"/>
  <c r="J120" i="1"/>
  <c r="F129" i="1"/>
  <c r="N90" i="1"/>
  <c r="J112" i="1"/>
  <c r="J129" i="1"/>
  <c r="C160" i="1"/>
  <c r="C162" i="1" s="1"/>
  <c r="J69" i="1"/>
  <c r="J85" i="1"/>
  <c r="J94" i="1"/>
  <c r="J122" i="1"/>
  <c r="V151" i="1"/>
  <c r="J37" i="1"/>
  <c r="N10" i="1"/>
  <c r="J15" i="1"/>
  <c r="J78" i="1"/>
  <c r="J87" i="1"/>
  <c r="N94" i="1"/>
  <c r="J132" i="1"/>
  <c r="J143" i="1"/>
  <c r="F152" i="1"/>
  <c r="J5" i="1"/>
  <c r="N15" i="1"/>
  <c r="J22" i="1"/>
  <c r="J54" i="1"/>
  <c r="J63" i="1"/>
  <c r="J71" i="1"/>
  <c r="N78" i="1"/>
  <c r="N132" i="1"/>
  <c r="N143" i="1"/>
  <c r="R54" i="1"/>
  <c r="N57" i="1"/>
  <c r="V66" i="1"/>
  <c r="N76" i="1"/>
  <c r="R81" i="1"/>
  <c r="V85" i="1"/>
  <c r="V91" i="1"/>
  <c r="R99" i="1"/>
  <c r="J110" i="1"/>
  <c r="V112" i="1"/>
  <c r="N120" i="1"/>
  <c r="R126" i="1"/>
  <c r="R132" i="1"/>
  <c r="N141" i="1"/>
  <c r="V143" i="1"/>
  <c r="V5" i="1"/>
  <c r="V11" i="1"/>
  <c r="F16" i="1"/>
  <c r="V25" i="1"/>
  <c r="N32" i="1"/>
  <c r="R35" i="1"/>
  <c r="F38" i="1"/>
  <c r="V40" i="1"/>
  <c r="F53" i="1"/>
  <c r="V57" i="1"/>
  <c r="R61" i="1"/>
  <c r="R72" i="1"/>
  <c r="F77" i="1"/>
  <c r="V81" i="1"/>
  <c r="R92" i="1"/>
  <c r="R102" i="1"/>
  <c r="V106" i="1"/>
  <c r="F113" i="1"/>
  <c r="R120" i="1"/>
  <c r="R123" i="1"/>
  <c r="V132" i="1"/>
  <c r="F144" i="1"/>
  <c r="N152" i="1"/>
  <c r="F6" i="1"/>
  <c r="F9" i="1"/>
  <c r="N12" i="1"/>
  <c r="J14" i="1"/>
  <c r="N16" i="1"/>
  <c r="F21" i="1"/>
  <c r="V23" i="1"/>
  <c r="N26" i="1"/>
  <c r="F30" i="1"/>
  <c r="R32" i="1"/>
  <c r="V35" i="1"/>
  <c r="J38" i="1"/>
  <c r="F41" i="1"/>
  <c r="F45" i="1"/>
  <c r="N47" i="1"/>
  <c r="R49" i="1"/>
  <c r="J53" i="1"/>
  <c r="N55" i="1"/>
  <c r="V58" i="1"/>
  <c r="V61" i="1"/>
  <c r="F64" i="1"/>
  <c r="N68" i="1"/>
  <c r="J70" i="1"/>
  <c r="F73" i="1"/>
  <c r="J77" i="1"/>
  <c r="J79" i="1"/>
  <c r="N82" i="1"/>
  <c r="J86" i="1"/>
  <c r="V88" i="1"/>
  <c r="F93" i="1"/>
  <c r="F96" i="1"/>
  <c r="R100" i="1"/>
  <c r="V102" i="1"/>
  <c r="N107" i="1"/>
  <c r="J111" i="1"/>
  <c r="N113" i="1"/>
  <c r="R118" i="1"/>
  <c r="V120" i="1"/>
  <c r="V123" i="1"/>
  <c r="V127" i="1"/>
  <c r="N130" i="1"/>
  <c r="J133" i="1"/>
  <c r="N136" i="1"/>
  <c r="V141" i="1"/>
  <c r="V144" i="1"/>
  <c r="R149" i="1"/>
  <c r="R152" i="1"/>
  <c r="N35" i="1"/>
  <c r="R40" i="1"/>
  <c r="R44" i="1"/>
  <c r="J46" i="1"/>
  <c r="R52" i="1"/>
  <c r="J61" i="1"/>
  <c r="V69" i="1"/>
  <c r="F72" i="1"/>
  <c r="R78" i="1"/>
  <c r="N88" i="1"/>
  <c r="R94" i="1"/>
  <c r="J102" i="1"/>
  <c r="V105" i="1"/>
  <c r="F118" i="1"/>
  <c r="V129" i="1"/>
  <c r="R135" i="1"/>
  <c r="J152" i="1"/>
  <c r="V8" i="1"/>
  <c r="F14" i="1"/>
  <c r="J23" i="1"/>
  <c r="V29" i="1"/>
  <c r="V44" i="1"/>
  <c r="N49" i="1"/>
  <c r="J55" i="1"/>
  <c r="V63" i="1"/>
  <c r="F70" i="1"/>
  <c r="V78" i="1"/>
  <c r="F86" i="1"/>
  <c r="R88" i="1"/>
  <c r="V99" i="1"/>
  <c r="R110" i="1"/>
  <c r="N118" i="1"/>
  <c r="V126" i="1"/>
  <c r="J130" i="1"/>
  <c r="F136" i="1"/>
  <c r="R141" i="1"/>
  <c r="V148" i="1"/>
  <c r="N4" i="1"/>
  <c r="J6" i="1"/>
  <c r="R9" i="1"/>
  <c r="R12" i="1"/>
  <c r="N14" i="1"/>
  <c r="F17" i="1"/>
  <c r="J21" i="1"/>
  <c r="F24" i="1"/>
  <c r="V26" i="1"/>
  <c r="J30" i="1"/>
  <c r="V32" i="1"/>
  <c r="V36" i="1"/>
  <c r="R38" i="1"/>
  <c r="R42" i="1"/>
  <c r="J45" i="1"/>
  <c r="R47" i="1"/>
  <c r="V49" i="1"/>
  <c r="N53" i="1"/>
  <c r="R55" i="1"/>
  <c r="R59" i="1"/>
  <c r="F62" i="1"/>
  <c r="R64" i="1"/>
  <c r="R68" i="1"/>
  <c r="R70" i="1"/>
  <c r="V73" i="1"/>
  <c r="R77" i="1"/>
  <c r="R79" i="1"/>
  <c r="V82" i="1"/>
  <c r="N86" i="1"/>
  <c r="F89" i="1"/>
  <c r="J93" i="1"/>
  <c r="N96" i="1"/>
  <c r="V100" i="1"/>
  <c r="J103" i="1"/>
  <c r="R107" i="1"/>
  <c r="N111" i="1"/>
  <c r="R114" i="1"/>
  <c r="V118" i="1"/>
  <c r="F121" i="1"/>
  <c r="J124" i="1"/>
  <c r="F128" i="1"/>
  <c r="R130" i="1"/>
  <c r="R133" i="1"/>
  <c r="V136" i="1"/>
  <c r="F142" i="1"/>
  <c r="F145" i="1"/>
  <c r="F150" i="1"/>
  <c r="F153" i="1"/>
  <c r="R63" i="1"/>
  <c r="J123" i="1"/>
  <c r="V147" i="1"/>
  <c r="R20" i="1"/>
  <c r="J47" i="1"/>
  <c r="R67" i="1"/>
  <c r="J95" i="1"/>
  <c r="R4" i="1"/>
  <c r="J7" i="1"/>
  <c r="V9" i="1"/>
  <c r="V12" i="1"/>
  <c r="V14" i="1"/>
  <c r="R17" i="1"/>
  <c r="V21" i="1"/>
  <c r="N24" i="1"/>
  <c r="R27" i="1"/>
  <c r="N30" i="1"/>
  <c r="F33" i="1"/>
  <c r="F37" i="1"/>
  <c r="J39" i="1"/>
  <c r="V42" i="1"/>
  <c r="N45" i="1"/>
  <c r="V47" i="1"/>
  <c r="R50" i="1"/>
  <c r="R53" i="1"/>
  <c r="V55" i="1"/>
  <c r="V59" i="1"/>
  <c r="J62" i="1"/>
  <c r="F65" i="1"/>
  <c r="V68" i="1"/>
  <c r="V70" i="1"/>
  <c r="N74" i="1"/>
  <c r="V77" i="1"/>
  <c r="V79" i="1"/>
  <c r="V83" i="1"/>
  <c r="R86" i="1"/>
  <c r="R89" i="1"/>
  <c r="V93" i="1"/>
  <c r="R96" i="1"/>
  <c r="F101" i="1"/>
  <c r="F104" i="1"/>
  <c r="R108" i="1"/>
  <c r="V111" i="1"/>
  <c r="V114" i="1"/>
  <c r="R119" i="1"/>
  <c r="J121" i="1"/>
  <c r="V124" i="1"/>
  <c r="N128" i="1"/>
  <c r="J131" i="1"/>
  <c r="F134" i="1"/>
  <c r="F137" i="1"/>
  <c r="J142" i="1"/>
  <c r="N145" i="1"/>
  <c r="N150" i="1"/>
  <c r="V153" i="1"/>
  <c r="V28" i="1"/>
  <c r="V30" i="1"/>
  <c r="V38" i="1"/>
  <c r="V41" i="1"/>
  <c r="V52" i="1"/>
  <c r="V56" i="1"/>
  <c r="V64" i="1"/>
  <c r="V72" i="1"/>
  <c r="V80" i="1"/>
  <c r="V84" i="1"/>
  <c r="V86" i="1"/>
  <c r="V107" i="1"/>
  <c r="V117" i="1"/>
  <c r="V125" i="1"/>
  <c r="V130" i="1"/>
  <c r="V139" i="1"/>
  <c r="V152" i="1"/>
  <c r="V46" i="1"/>
  <c r="V67" i="1"/>
  <c r="V75" i="1"/>
  <c r="V92" i="1"/>
  <c r="V94" i="1"/>
  <c r="V97" i="1"/>
  <c r="V103" i="1"/>
  <c r="V110" i="1"/>
  <c r="V116" i="1"/>
  <c r="V135" i="1"/>
  <c r="V138" i="1"/>
  <c r="V142" i="1"/>
  <c r="V149" i="1"/>
  <c r="V4" i="1"/>
  <c r="V6" i="1"/>
  <c r="V16" i="1"/>
  <c r="V20" i="1"/>
  <c r="V22" i="1"/>
  <c r="V33" i="1"/>
  <c r="V54" i="1"/>
  <c r="V60" i="1"/>
  <c r="V62" i="1"/>
  <c r="V76" i="1"/>
  <c r="V89" i="1"/>
  <c r="V95" i="1"/>
  <c r="V98" i="1"/>
  <c r="V101" i="1"/>
  <c r="V113" i="1"/>
  <c r="V122" i="1"/>
  <c r="V128" i="1"/>
  <c r="V133" i="1"/>
  <c r="V140" i="1"/>
  <c r="R6" i="1"/>
  <c r="R18" i="1"/>
  <c r="R21" i="1"/>
  <c r="R23" i="1"/>
  <c r="R36" i="1"/>
  <c r="R57" i="1"/>
  <c r="R82" i="1"/>
  <c r="R85" i="1"/>
  <c r="R87" i="1"/>
  <c r="R105" i="1"/>
  <c r="R121" i="1"/>
  <c r="R131" i="1"/>
  <c r="R139" i="1"/>
  <c r="R144" i="1"/>
  <c r="R147" i="1"/>
  <c r="R150" i="1"/>
  <c r="R97" i="1"/>
  <c r="R109" i="1"/>
  <c r="R111" i="1"/>
  <c r="R113" i="1"/>
  <c r="R117" i="1"/>
  <c r="R124" i="1"/>
  <c r="R127" i="1"/>
  <c r="R129" i="1"/>
  <c r="R136" i="1"/>
  <c r="R142" i="1"/>
  <c r="R14" i="1"/>
  <c r="R16" i="1"/>
  <c r="R19" i="1"/>
  <c r="R26" i="1"/>
  <c r="R29" i="1"/>
  <c r="R31" i="1"/>
  <c r="R41" i="1"/>
  <c r="R46" i="1"/>
  <c r="R51" i="1"/>
  <c r="R58" i="1"/>
  <c r="R65" i="1"/>
  <c r="R73" i="1"/>
  <c r="R76" i="1"/>
  <c r="R80" i="1"/>
  <c r="R83" i="1"/>
  <c r="R90" i="1"/>
  <c r="R93" i="1"/>
  <c r="R95" i="1"/>
  <c r="R103" i="1"/>
  <c r="R106" i="1"/>
  <c r="R140" i="1"/>
  <c r="R148" i="1"/>
  <c r="R151" i="1"/>
  <c r="N101" i="1"/>
  <c r="N122" i="1"/>
  <c r="N148" i="1"/>
  <c r="N6" i="1"/>
  <c r="N29" i="1"/>
  <c r="N41" i="1"/>
  <c r="N70" i="1"/>
  <c r="N91" i="1"/>
  <c r="N103" i="1"/>
  <c r="N19" i="1"/>
  <c r="N21" i="1"/>
  <c r="N31" i="1"/>
  <c r="N33" i="1"/>
  <c r="N44" i="1"/>
  <c r="N58" i="1"/>
  <c r="N62" i="1"/>
  <c r="N64" i="1"/>
  <c r="N83" i="1"/>
  <c r="N85" i="1"/>
  <c r="N95" i="1"/>
  <c r="N97" i="1"/>
  <c r="N108" i="1"/>
  <c r="N110" i="1"/>
  <c r="N114" i="1"/>
  <c r="N119" i="1"/>
  <c r="N127" i="1"/>
  <c r="N135" i="1"/>
  <c r="N137" i="1"/>
  <c r="N146" i="1"/>
  <c r="N151" i="1"/>
  <c r="N99" i="1"/>
  <c r="N116" i="1"/>
  <c r="N124" i="1"/>
  <c r="N139" i="1"/>
  <c r="N8" i="1"/>
  <c r="N27" i="1"/>
  <c r="N39" i="1"/>
  <c r="N52" i="1"/>
  <c r="N66" i="1"/>
  <c r="N72" i="1"/>
  <c r="N93" i="1"/>
  <c r="N105" i="1"/>
  <c r="N11" i="1"/>
  <c r="N13" i="1"/>
  <c r="N23" i="1"/>
  <c r="N25" i="1"/>
  <c r="N36" i="1"/>
  <c r="N50" i="1"/>
  <c r="N54" i="1"/>
  <c r="N56" i="1"/>
  <c r="N75" i="1"/>
  <c r="N77" i="1"/>
  <c r="N87" i="1"/>
  <c r="N89" i="1"/>
  <c r="N100" i="1"/>
  <c r="N112" i="1"/>
  <c r="N117" i="1"/>
  <c r="N125" i="1"/>
  <c r="N129" i="1"/>
  <c r="N131" i="1"/>
  <c r="N133" i="1"/>
  <c r="N140" i="1"/>
  <c r="N142" i="1"/>
  <c r="N144" i="1"/>
  <c r="N149" i="1"/>
  <c r="N153" i="1"/>
  <c r="N28" i="1"/>
  <c r="N46" i="1"/>
  <c r="N67" i="1"/>
  <c r="N79" i="1"/>
  <c r="N123" i="1"/>
  <c r="N17" i="1"/>
  <c r="N42" i="1"/>
  <c r="N48" i="1"/>
  <c r="N69" i="1"/>
  <c r="N81" i="1"/>
  <c r="N92" i="1"/>
  <c r="N106" i="1"/>
  <c r="N121" i="1"/>
  <c r="N7" i="1"/>
  <c r="N9" i="1"/>
  <c r="N20" i="1"/>
  <c r="N34" i="1"/>
  <c r="N38" i="1"/>
  <c r="N40" i="1"/>
  <c r="N59" i="1"/>
  <c r="N61" i="1"/>
  <c r="N71" i="1"/>
  <c r="N73" i="1"/>
  <c r="N84" i="1"/>
  <c r="N98" i="1"/>
  <c r="N102" i="1"/>
  <c r="N104" i="1"/>
  <c r="N109" i="1"/>
  <c r="N115" i="1"/>
  <c r="N138" i="1"/>
  <c r="J125" i="1"/>
  <c r="J134" i="1"/>
  <c r="J16" i="1"/>
  <c r="J32" i="1"/>
  <c r="J48" i="1"/>
  <c r="J64" i="1"/>
  <c r="J80" i="1"/>
  <c r="J96" i="1"/>
  <c r="J114" i="1"/>
  <c r="J116" i="1"/>
  <c r="J127" i="1"/>
  <c r="J136" i="1"/>
  <c r="J145" i="1"/>
  <c r="J147" i="1"/>
  <c r="J149" i="1"/>
  <c r="J4" i="1"/>
  <c r="J9" i="1"/>
  <c r="J11" i="1"/>
  <c r="J18" i="1"/>
  <c r="J20" i="1"/>
  <c r="J25" i="1"/>
  <c r="J27" i="1"/>
  <c r="J34" i="1"/>
  <c r="J36" i="1"/>
  <c r="J41" i="1"/>
  <c r="J43" i="1"/>
  <c r="J50" i="1"/>
  <c r="J52" i="1"/>
  <c r="J57" i="1"/>
  <c r="J59" i="1"/>
  <c r="J66" i="1"/>
  <c r="J68" i="1"/>
  <c r="J73" i="1"/>
  <c r="J75" i="1"/>
  <c r="J82" i="1"/>
  <c r="J84" i="1"/>
  <c r="J89" i="1"/>
  <c r="J91" i="1"/>
  <c r="J98" i="1"/>
  <c r="J100" i="1"/>
  <c r="J105" i="1"/>
  <c r="J107" i="1"/>
  <c r="J109" i="1"/>
  <c r="J118" i="1"/>
  <c r="J138" i="1"/>
  <c r="J140" i="1"/>
  <c r="J151" i="1"/>
  <c r="J148" i="1"/>
  <c r="J135" i="1"/>
  <c r="J144" i="1"/>
  <c r="J153" i="1"/>
  <c r="J8" i="1"/>
  <c r="J24" i="1"/>
  <c r="J40" i="1"/>
  <c r="J56" i="1"/>
  <c r="J72" i="1"/>
  <c r="J88" i="1"/>
  <c r="J104" i="1"/>
  <c r="J113" i="1"/>
  <c r="J115" i="1"/>
  <c r="J117" i="1"/>
  <c r="J126" i="1"/>
  <c r="J146" i="1"/>
  <c r="J10" i="1"/>
  <c r="J12" i="1"/>
  <c r="J17" i="1"/>
  <c r="J19" i="1"/>
  <c r="J26" i="1"/>
  <c r="J28" i="1"/>
  <c r="J33" i="1"/>
  <c r="J35" i="1"/>
  <c r="J42" i="1"/>
  <c r="J44" i="1"/>
  <c r="J49" i="1"/>
  <c r="J51" i="1"/>
  <c r="J58" i="1"/>
  <c r="J60" i="1"/>
  <c r="J65" i="1"/>
  <c r="J67" i="1"/>
  <c r="J74" i="1"/>
  <c r="J76" i="1"/>
  <c r="J81" i="1"/>
  <c r="J83" i="1"/>
  <c r="J90" i="1"/>
  <c r="J92" i="1"/>
  <c r="J97" i="1"/>
  <c r="J99" i="1"/>
  <c r="J106" i="1"/>
  <c r="J108" i="1"/>
  <c r="J119" i="1"/>
  <c r="J128" i="1"/>
  <c r="J137" i="1"/>
  <c r="J139" i="1"/>
  <c r="J141" i="1"/>
  <c r="F109" i="1"/>
  <c r="F125" i="1"/>
  <c r="F149" i="1"/>
  <c r="F18" i="1"/>
  <c r="F34" i="1"/>
  <c r="F50" i="1"/>
  <c r="F74" i="1"/>
  <c r="F82" i="1"/>
  <c r="F98" i="1"/>
  <c r="F114" i="1"/>
  <c r="F122" i="1"/>
  <c r="F138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17" i="1"/>
  <c r="F133" i="1"/>
  <c r="F141" i="1"/>
  <c r="F10" i="1"/>
  <c r="F26" i="1"/>
  <c r="F42" i="1"/>
  <c r="F58" i="1"/>
  <c r="F66" i="1"/>
  <c r="F90" i="1"/>
  <c r="F106" i="1"/>
  <c r="F130" i="1"/>
  <c r="F146" i="1"/>
  <c r="F4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K162" i="1" l="1"/>
</calcChain>
</file>

<file path=xl/sharedStrings.xml><?xml version="1.0" encoding="utf-8"?>
<sst xmlns="http://schemas.openxmlformats.org/spreadsheetml/2006/main" count="195" uniqueCount="175">
  <si>
    <t>Ranking Articulos Comparativo Obras Activas por Delegación a Fecha: 26/04/2025</t>
  </si>
  <si>
    <t>Artículos</t>
  </si>
  <si>
    <t>Andalucía</t>
  </si>
  <si>
    <t>Levante</t>
  </si>
  <si>
    <t>Madrid</t>
  </si>
  <si>
    <t>Cataluña</t>
  </si>
  <si>
    <t>Articulo</t>
  </si>
  <si>
    <t>Nombre</t>
  </si>
  <si>
    <t>Tot.Fact. Alq.Dia</t>
  </si>
  <si>
    <t>Tot.Unid</t>
  </si>
  <si>
    <t>P.Alq.Medio</t>
  </si>
  <si>
    <t>%Fact</t>
  </si>
  <si>
    <t>Coste Ud.</t>
  </si>
  <si>
    <t>Tablero Tricapa VERSATEC 197x50cm ; Azul (1ª)</t>
  </si>
  <si>
    <t>Puntal INDE-K 3m ; Ø48/40 e2/2.5mm</t>
  </si>
  <si>
    <t>Puntal INDE-K 4m ; Ø48/40 e2/2.5mm</t>
  </si>
  <si>
    <t>Panel TEIDE 300x100cm</t>
  </si>
  <si>
    <t>Sopanda Extrema  VERSATEC ; L=4,00m ; 7A ; Blanco</t>
  </si>
  <si>
    <t>Sopanda Intermedia VERSATEC ; L=4,00m ; 7A ; Blanco</t>
  </si>
  <si>
    <t>Mordaza TEIDE</t>
  </si>
  <si>
    <t>Puntal INDE-K 5m ; Ø60/52 e2/2.5mm</t>
  </si>
  <si>
    <t>Apeo UNO97 ; L=197 cm ; Naranja</t>
  </si>
  <si>
    <t>Panel TEIDE 4C Ligero 300x60cm</t>
  </si>
  <si>
    <t>Arriostrador UNO97 ; L=4,00 m ; Naranja</t>
  </si>
  <si>
    <t>Tuerca Placa Articulada TEIDE Ø15mm</t>
  </si>
  <si>
    <t>Panel TEIDE 300x240cm</t>
  </si>
  <si>
    <t>Contenedor INDE-K 130x76x82 cm</t>
  </si>
  <si>
    <t>Puntal INDE-K 6m ; Ø60/52 e2/2.5mm</t>
  </si>
  <si>
    <t>Tablero Tricapa VERSATEC 80x50cm ; Azul (1ª)</t>
  </si>
  <si>
    <t>Panel TEIDE 300x120cm</t>
  </si>
  <si>
    <t>Panel TEIDE 4C Ligero 300x80cm</t>
  </si>
  <si>
    <t>Panel TEIDE 300x60cm</t>
  </si>
  <si>
    <t>Panel Esquina TEIDE 300x38x30cm</t>
  </si>
  <si>
    <t>Articulo Nuevo</t>
  </si>
  <si>
    <t>Panel TEIDE 300x80cm</t>
  </si>
  <si>
    <t>Sopanda QBETA2a ; L=4,00m ; Zincado Inde-K</t>
  </si>
  <si>
    <t>Panel TEIDE 300x50cm</t>
  </si>
  <si>
    <t>Sopanda Extrema VERSATEC ; L=2,00 m ; Blanco</t>
  </si>
  <si>
    <t>Chapa Pilar Serie Medium 3000x500mm</t>
  </si>
  <si>
    <t>Consola TEIDE CT60</t>
  </si>
  <si>
    <t>Barandilla INDE-K ; L=250 cm ; Clase A</t>
  </si>
  <si>
    <t>Sopanda Intermedia VERSATEC ; L=2,00 m ; Blanco</t>
  </si>
  <si>
    <t>Puntal Aluminio UL ; 6,0 - 4,5 m</t>
  </si>
  <si>
    <t>Sopanda Extrema VERSATEC ; L=3,00 m ; Blanco</t>
  </si>
  <si>
    <t>Tabica VERSATEC 30cm ; L=2,00m</t>
  </si>
  <si>
    <t>Anclaje U TEIDE Ø15mm</t>
  </si>
  <si>
    <t>Triángulo Cimbra INDE-K ; 136x100 cm</t>
  </si>
  <si>
    <t>Sopanda Intermedia VERSATEC ; L=3,00 m ; Blanco</t>
  </si>
  <si>
    <t>Tablero Tricapa VERSATEC 98x50cm ; Azul (1ª)</t>
  </si>
  <si>
    <t>Panel TEIDE 300x30cm</t>
  </si>
  <si>
    <t>Gancho Elevación TEIDE ; CMU=1500 kg</t>
  </si>
  <si>
    <t>Barandilla INDE-K ; L=300 cm ; Clase A</t>
  </si>
  <si>
    <t>Panel TEIDE 300x40cm</t>
  </si>
  <si>
    <t>Panel Esquina TEIDE 100x38x30cm</t>
  </si>
  <si>
    <t>Torre de Hormigonado 3+1 m</t>
  </si>
  <si>
    <t>Arriostrador UNO97 ; L=2,00 m ; Naranja</t>
  </si>
  <si>
    <t>Panel TEIDE 100x100cm</t>
  </si>
  <si>
    <t>Cubeta VERSATEC 80x74x25cm</t>
  </si>
  <si>
    <t>Puntal INDE-K 1,50m ; Ø48/40  2/2mm</t>
  </si>
  <si>
    <t>Tablero Tricapa VERSATEC 98x50cm ; Amarillo (1ª)</t>
  </si>
  <si>
    <t>Panel TEIDE 4C Ligero 100x60cm</t>
  </si>
  <si>
    <t>Puntal INDE-K 1m ; Ø48/40 e1.6/1.6mm</t>
  </si>
  <si>
    <t>Escuadra TEIDE ; Módulo 1</t>
  </si>
  <si>
    <t>Guardacuerpo C/Mor. 1.3M INDE-K  Ctf. UNE  EN13374</t>
  </si>
  <si>
    <t>Plataforma INDE-K 300x30 cm</t>
  </si>
  <si>
    <t>Tablero Tricapa VERSATEC 197x50cm ; Gris (1ª)</t>
  </si>
  <si>
    <t>Suplemento Arriostrador UNO97 ; Naranja</t>
  </si>
  <si>
    <t>Alineador TEIDE I80 ; L=3,00m</t>
  </si>
  <si>
    <t>Panel Fenólico  Ligero 1200x900 Inde-k</t>
  </si>
  <si>
    <t>Cubeta VERSATEC 80x74x35cm</t>
  </si>
  <si>
    <t>Panel TEIDE 4C 300x120cm</t>
  </si>
  <si>
    <t>Sopanda Intermedia VERSATEC ; L=4,00 m ; Blanco</t>
  </si>
  <si>
    <t>Panel TEIDE 100x60cm</t>
  </si>
  <si>
    <t>Apeo QBETA2a ; L=80 cm ; Gris</t>
  </si>
  <si>
    <t>Tabica VERSATEC 35cm ; L=2,00m</t>
  </si>
  <si>
    <t>Cangrejo Unión Panel  Ligero Inde-k</t>
  </si>
  <si>
    <t>Panel TEIDE 100x120cm</t>
  </si>
  <si>
    <t>Panel TEIDE 100x80cm</t>
  </si>
  <si>
    <t>Chapa Pilar Serie Medium 3000x750mm</t>
  </si>
  <si>
    <t>Viga H200 INDE-K ; L=3,90 m</t>
  </si>
  <si>
    <t>Barra Roscada TEIDE Ø15mm ; L=1,00m</t>
  </si>
  <si>
    <t>Panel TEIDE 4C 300x80cm</t>
  </si>
  <si>
    <t>Guardacuerpo C/Mor. 1.1M INDE-K  Ctf. UNE  EN13374</t>
  </si>
  <si>
    <t>Escuadra Ligera TEIDE</t>
  </si>
  <si>
    <t>Cubeta VERSATEC 80x74x20cm</t>
  </si>
  <si>
    <t>Panel TEIDE 4C Ligero 100x80cm</t>
  </si>
  <si>
    <t>Rodapie Acero INDE-K ; L=250 cm ; Clase A</t>
  </si>
  <si>
    <t>Arriostrador QBETA2a ; L=4,20m ; Zincado</t>
  </si>
  <si>
    <t>Sopanda Intermedia VERSATEC ; L=4,00 m ; 4A ; Blanco</t>
  </si>
  <si>
    <t>Viga H200 INDE-K ; L=2,90 m</t>
  </si>
  <si>
    <t>Chapa Remate VERSATEC 197x27cm</t>
  </si>
  <si>
    <t>Sopanda Extrema VERSATEC ; L=4,00 m ; Blanco</t>
  </si>
  <si>
    <t>Panel TEIDE 4C Ligero 50x60cm</t>
  </si>
  <si>
    <t>Panel Esquina Bisagra TEIDE 300x35x35cm</t>
  </si>
  <si>
    <t>Tablero Tricapa VERSATEC 197x50cm ; Amarillo (1ª)</t>
  </si>
  <si>
    <t>Perfil Compensación TEIDE 300x5cm</t>
  </si>
  <si>
    <t>Rodapie Acero INDE-K ; L=300 cm ; Clase A</t>
  </si>
  <si>
    <t>Panel TEIDE 4C 300x100cm</t>
  </si>
  <si>
    <t>Tabica VERSATEC 40cm ; L=2,00m</t>
  </si>
  <si>
    <t>Panel TEIDE 100x50cm</t>
  </si>
  <si>
    <t>Alineador TEIDE I80 ; L=1,50m</t>
  </si>
  <si>
    <t>Panel TEIDE 100x40cm</t>
  </si>
  <si>
    <t>Torre de Hormigonado 4+1 m</t>
  </si>
  <si>
    <t>Consola Trepado TEIDE UP JET;  CT200</t>
  </si>
  <si>
    <t>Panel TEIDE CURVE 240x250cm</t>
  </si>
  <si>
    <t>Panel TEIDE CURVE 240x240cm</t>
  </si>
  <si>
    <t>Viga Anclaje TEIDE CURVE U100 ; L=72cm</t>
  </si>
  <si>
    <t>Cubeta VERSATEC 80x74x30cm</t>
  </si>
  <si>
    <t>Sopanda Extrema VERSATEC ; L=4,00 m ; Ral 4008</t>
  </si>
  <si>
    <t>Horquilla Cimbra INDE-K 2 Vigas</t>
  </si>
  <si>
    <t>Mordaza Extensible TEIDE</t>
  </si>
  <si>
    <t>Apeo UNO97 c/Tapa ; L=197 cm ; Naranja</t>
  </si>
  <si>
    <t>Tubo Arriostrador INDE-K Ø48mm ; L=2,70m</t>
  </si>
  <si>
    <t>Viga MK140 VERSATEC ; L=4,00m ; Negra</t>
  </si>
  <si>
    <t>Media Cubeta VERSATEC 40x74x25cm</t>
  </si>
  <si>
    <t>Alineador TEIDE I80 ; L=1,00m</t>
  </si>
  <si>
    <t>Puntal Aluminio UL ; 3,7 - 2,2 m</t>
  </si>
  <si>
    <t>Plataforma INDE-K 240x30 cm</t>
  </si>
  <si>
    <t>Bulón con Cadena y Pasador TEIDE Ø19x120mm</t>
  </si>
  <si>
    <t>Triángulo Base Cimbra INDE-K ; 136x100 cm</t>
  </si>
  <si>
    <t>Base Regulable Cimbra INDE-K</t>
  </si>
  <si>
    <t>Suplemento Puntal Aluminio UL ; 1,0 m</t>
  </si>
  <si>
    <t>Panel TEIDE CURVE 120x250cm</t>
  </si>
  <si>
    <t>Sopanda QBETA2a ; L=2,00m ; Zincado Inde-K</t>
  </si>
  <si>
    <t>Viga H200 INDE-K; L=4,90 m</t>
  </si>
  <si>
    <t>Contenedor Cubetas INDE-K ; 6 FILAS</t>
  </si>
  <si>
    <t>Panel TEIDE 4C 100x120cm</t>
  </si>
  <si>
    <t>Tuerca Hexagonal TEIDE Ø15mm</t>
  </si>
  <si>
    <t>Puntal Aluminio UL ; 4,8 - 3,3m</t>
  </si>
  <si>
    <t>Apeo Postizo QBETA2a ; L=80cm ; Gris</t>
  </si>
  <si>
    <t>Gancho Elevación 4C Ligero TEIDE 0.75 Toneladas</t>
  </si>
  <si>
    <t>Panel TEIDE 100x30cm</t>
  </si>
  <si>
    <t>Torre de Hormigonado 5+1 m</t>
  </si>
  <si>
    <t>Sopanda QBETA2a ; L=3,00m ; Zincado Inde-K</t>
  </si>
  <si>
    <t>Chapa Remate VERSATEC 100x50cm</t>
  </si>
  <si>
    <t>Chapa Pilar Serie Medium 1000x500mm</t>
  </si>
  <si>
    <t>Canasta INDE-K</t>
  </si>
  <si>
    <t>Abrazadera Giratoria INDE-K ; Ø48/48mm</t>
  </si>
  <si>
    <t>Escuadra TEIDE ; Módulo 2</t>
  </si>
  <si>
    <t>Anclaje Pilar TEIDE ; Ø15mm</t>
  </si>
  <si>
    <t>Cono Recuperable TEIDE UP ; Ø15mm ; M24</t>
  </si>
  <si>
    <t>Corbata INDE-K</t>
  </si>
  <si>
    <t>Triángulo Cimbra INDE-K ; 136x75 cm</t>
  </si>
  <si>
    <t>Chapa Pilar Serie Medium 500x500mm</t>
  </si>
  <si>
    <t>Marco Media Cubeta VERSATEC cub-25-35</t>
  </si>
  <si>
    <t>Panel Esquina Bisagra TEIDE 100x35x35cm</t>
  </si>
  <si>
    <t>Puntal 5m ; Ø48/40 e2/2mm ; Rojo</t>
  </si>
  <si>
    <t>Marco Media Cubeta VERSATEC C/ Chapa cub 25-35 cm</t>
  </si>
  <si>
    <t>Plataforma INDE-K Extensible 300-240x30 cm</t>
  </si>
  <si>
    <t>Diagonal Cimbra INDE-K ; 192 cm</t>
  </si>
  <si>
    <t>Panel TEIDE 4C Ligero 50x80cm</t>
  </si>
  <si>
    <t>Sopanda Extrema VERSATEC ; L=4,00 m ; 4A ; Blanco</t>
  </si>
  <si>
    <t>Puntal TEIDE TC-1m</t>
  </si>
  <si>
    <t>Tablero Seguridad VERSATEC 197x50cm  C-2</t>
  </si>
  <si>
    <t>Barra Roscada TEIDE Ø20mm ; L=1,50m</t>
  </si>
  <si>
    <t>Anclaje TC TEIDE Ø19mm</t>
  </si>
  <si>
    <t>Chapa Remate VERSATEC 66x50cm</t>
  </si>
  <si>
    <t>Apeo UNO97 c/Tapa ; L=197 cm ; Ral 4006</t>
  </si>
  <si>
    <t>Placa Nervada Excéntrica TEIDE Ø15mm</t>
  </si>
  <si>
    <t>Larguero Cimbra INDE-K ; 136 cm</t>
  </si>
  <si>
    <t>Puntal Estabilizador TEIDE TC400</t>
  </si>
  <si>
    <t>Barandilla Lateral TEIDE</t>
  </si>
  <si>
    <t>Marco Media Cubeta VERSATEC C/ Chapa Cub-20-30</t>
  </si>
  <si>
    <t>TOTAL ALQUILER POR DIA</t>
  </si>
  <si>
    <t>ALQUILER DIARIO EXCLUYENDO TABLEROS</t>
  </si>
  <si>
    <t>% AL QUE SE ALQUILA EL HIERRO</t>
  </si>
  <si>
    <t>DIFERENCIA CON LA MEDIA DEL PRECIO HIERRO EMPRESA</t>
  </si>
  <si>
    <t>DIF. CON LA MEDIA EXCLUYENDO LA PROPIA DELEGACION</t>
  </si>
  <si>
    <t>TOTAL COSTE</t>
  </si>
  <si>
    <t>COSTE MADRID</t>
  </si>
  <si>
    <t>COSTE CATALUÑA</t>
  </si>
  <si>
    <t>COSTE ANDALUCIA</t>
  </si>
  <si>
    <t>COSTE LEVANTE</t>
  </si>
  <si>
    <t>COSTE TOTAL MATERIAL</t>
  </si>
  <si>
    <t>COSTE MATERIAL EXCLUIDO TABLEROS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</si>
</sst>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.00"/>
    <numFmt numFmtId="165" formatCode="#,###"/>
    <numFmt numFmtId="166" formatCode="#.0000"/>
    <numFmt numFmtId="167" formatCode="0.0000%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0" fillId="0" borderId="2" xfId="0" applyBorder="1"/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0" fontId="0" fillId="0" borderId="0" xfId="0" applyNumberFormat="1"/>
    <xf numFmtId="164" fontId="0" fillId="0" borderId="1" xfId="0" applyNumberFormat="1" applyBorder="1" applyAlignment="1">
      <alignment horizontal="right"/>
    </xf>
    <xf numFmtId="10" fontId="0" fillId="0" borderId="3" xfId="0" applyNumberFormat="1" applyBorder="1"/>
    <xf numFmtId="166" fontId="0" fillId="0" borderId="2" xfId="0" applyNumberForma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1" xfId="0" applyFont="1" applyBorder="1"/>
    <xf numFmtId="0" fontId="1" fillId="0" borderId="12" xfId="0" applyFont="1" applyBorder="1"/>
    <xf numFmtId="164" fontId="1" fillId="0" borderId="9" xfId="0" applyNumberFormat="1" applyFont="1" applyBorder="1"/>
    <xf numFmtId="0" fontId="1" fillId="0" borderId="0" xfId="0" applyFont="1" applyAlignment="1">
      <alignment horizontal="right"/>
    </xf>
    <xf numFmtId="164" fontId="1" fillId="0" borderId="13" xfId="0" applyNumberFormat="1" applyFont="1" applyBorder="1"/>
    <xf numFmtId="0" fontId="1" fillId="0" borderId="14" xfId="0" applyFont="1" applyBorder="1"/>
    <xf numFmtId="164" fontId="1" fillId="0" borderId="1" xfId="0" applyNumberFormat="1" applyFont="1" applyBorder="1"/>
    <xf numFmtId="0" fontId="1" fillId="0" borderId="0" xfId="0" applyFont="1"/>
    <xf numFmtId="0" fontId="1" fillId="0" borderId="3" xfId="0" applyFont="1" applyBorder="1"/>
    <xf numFmtId="164" fontId="1" fillId="0" borderId="14" xfId="0" applyNumberFormat="1" applyFont="1" applyBorder="1"/>
    <xf numFmtId="164" fontId="1" fillId="0" borderId="19" xfId="0" applyNumberFormat="1" applyFont="1" applyBorder="1"/>
    <xf numFmtId="0" fontId="1" fillId="7" borderId="0" xfId="0" applyFont="1" applyFill="1" applyAlignment="1">
      <alignment horizontal="right"/>
    </xf>
    <xf numFmtId="0" fontId="0" fillId="7" borderId="11" xfId="0" applyFill="1" applyBorder="1"/>
    <xf numFmtId="0" fontId="0" fillId="7" borderId="12" xfId="0" applyFill="1" applyBorder="1"/>
    <xf numFmtId="0" fontId="0" fillId="7" borderId="0" xfId="0" applyFill="1"/>
    <xf numFmtId="0" fontId="0" fillId="7" borderId="3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1" fillId="7" borderId="0" xfId="0" applyFont="1" applyFill="1"/>
    <xf numFmtId="0" fontId="1" fillId="7" borderId="9" xfId="0" applyFont="1" applyFill="1" applyBorder="1"/>
    <xf numFmtId="0" fontId="1" fillId="7" borderId="1" xfId="0" applyFont="1" applyFill="1" applyBorder="1"/>
    <xf numFmtId="4" fontId="1" fillId="7" borderId="9" xfId="0" applyNumberFormat="1" applyFont="1" applyFill="1" applyBorder="1"/>
    <xf numFmtId="0" fontId="1" fillId="6" borderId="0" xfId="0" applyFont="1" applyFill="1" applyAlignment="1">
      <alignment horizontal="center" vertical="center" wrapText="1"/>
    </xf>
    <xf numFmtId="0" fontId="1" fillId="0" borderId="10" xfId="0" applyFont="1" applyBorder="1"/>
    <xf numFmtId="164" fontId="1" fillId="7" borderId="13" xfId="0" applyNumberFormat="1" applyFont="1" applyFill="1" applyBorder="1"/>
    <xf numFmtId="0" fontId="1" fillId="7" borderId="14" xfId="0" applyFont="1" applyFill="1" applyBorder="1"/>
    <xf numFmtId="164" fontId="1" fillId="7" borderId="14" xfId="0" applyNumberFormat="1" applyFont="1" applyFill="1" applyBorder="1"/>
    <xf numFmtId="164" fontId="1" fillId="7" borderId="1" xfId="0" applyNumberFormat="1" applyFont="1" applyFill="1" applyBorder="1"/>
    <xf numFmtId="0" fontId="1" fillId="7" borderId="3" xfId="0" applyFont="1" applyFill="1" applyBorder="1"/>
    <xf numFmtId="0" fontId="1" fillId="7" borderId="15" xfId="0" applyFont="1" applyFill="1" applyBorder="1"/>
    <xf numFmtId="164" fontId="1" fillId="7" borderId="10" xfId="0" applyNumberFormat="1" applyFont="1" applyFill="1" applyBorder="1"/>
    <xf numFmtId="0" fontId="1" fillId="7" borderId="11" xfId="0" applyFont="1" applyFill="1" applyBorder="1"/>
    <xf numFmtId="0" fontId="1" fillId="7" borderId="12" xfId="0" applyFont="1" applyFill="1" applyBorder="1"/>
    <xf numFmtId="0" fontId="1" fillId="0" borderId="1" xfId="0" applyFont="1" applyBorder="1"/>
    <xf numFmtId="165" fontId="1" fillId="7" borderId="9" xfId="0" applyNumberFormat="1" applyFont="1" applyFill="1" applyBorder="1"/>
    <xf numFmtId="165" fontId="1" fillId="7" borderId="10" xfId="0" applyNumberFormat="1" applyFont="1" applyFill="1" applyBorder="1"/>
    <xf numFmtId="165" fontId="1" fillId="0" borderId="1" xfId="0" applyNumberFormat="1" applyFont="1" applyBorder="1"/>
    <xf numFmtId="167" fontId="1" fillId="7" borderId="9" xfId="1" applyNumberFormat="1" applyFont="1" applyFill="1" applyBorder="1"/>
    <xf numFmtId="167" fontId="1" fillId="7" borderId="9" xfId="0" applyNumberFormat="1" applyFont="1" applyFill="1" applyBorder="1"/>
    <xf numFmtId="167" fontId="3" fillId="7" borderId="12" xfId="0" applyNumberFormat="1" applyFont="1" applyFill="1" applyBorder="1"/>
    <xf numFmtId="167" fontId="4" fillId="7" borderId="12" xfId="0" applyNumberFormat="1" applyFont="1" applyFill="1" applyBorder="1"/>
    <xf numFmtId="166" fontId="0" fillId="8" borderId="0" xfId="0" applyNumberFormat="1" applyFill="1" applyAlignment="1">
      <alignment horizontal="right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863C-1F4C-467D-9A51-ACC45A9C867B}">
  <dimension ref="A1:AC168"/>
  <sheetViews>
    <sheetView tabSelected="1" topLeftCell="A142" workbookViewId="0">
      <selection activeCell="E83" sqref="E83"/>
    </sheetView>
  </sheetViews>
  <sheetFormatPr baseColWidth="10" defaultRowHeight="14.4" x14ac:dyDescent="0.3"/>
  <cols>
    <col min="1" max="1" width="8.77734375" customWidth="1"/>
    <col min="2" max="2" width="50.77734375" customWidth="1"/>
    <col min="3" max="3" width="13.44140625" customWidth="1"/>
    <col min="4" max="4" width="8.77734375" customWidth="1"/>
    <col min="5" max="5" width="11.77734375" customWidth="1"/>
    <col min="6" max="6" width="7.77734375" customWidth="1"/>
    <col min="7" max="7" width="11.77734375" customWidth="1"/>
    <col min="8" max="8" width="8.77734375" customWidth="1"/>
    <col min="9" max="9" width="11.77734375" customWidth="1"/>
    <col min="10" max="10" width="7.77734375" customWidth="1"/>
    <col min="11" max="11" width="11.77734375" customWidth="1"/>
    <col min="12" max="12" width="8.77734375" customWidth="1"/>
    <col min="13" max="13" width="11.77734375" customWidth="1"/>
    <col min="14" max="14" width="7.77734375" customWidth="1"/>
    <col min="15" max="15" width="11.77734375" customWidth="1"/>
    <col min="16" max="16" width="8.77734375" customWidth="1"/>
    <col min="17" max="17" width="11.77734375" customWidth="1"/>
    <col min="18" max="18" width="7.77734375" customWidth="1"/>
    <col min="19" max="19" width="11.77734375" customWidth="1"/>
    <col min="20" max="20" width="8.77734375" customWidth="1"/>
    <col min="21" max="21" width="11.77734375" customWidth="1"/>
    <col min="22" max="22" width="7.77734375" customWidth="1"/>
    <col min="23" max="23" width="11.77734375" customWidth="1"/>
  </cols>
  <sheetData>
    <row r="1" spans="1:28" ht="25.05" customHeight="1" x14ac:dyDescent="0.3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1"/>
    </row>
    <row r="2" spans="1:28" ht="25.05" customHeight="1" x14ac:dyDescent="0.3">
      <c r="A2" s="61" t="s">
        <v>1</v>
      </c>
      <c r="B2" s="61"/>
      <c r="C2" s="61"/>
      <c r="D2" s="61"/>
      <c r="E2" s="61"/>
      <c r="F2" s="61"/>
      <c r="G2" s="58" t="s">
        <v>2</v>
      </c>
      <c r="H2" s="58"/>
      <c r="I2" s="58"/>
      <c r="J2" s="58"/>
      <c r="K2" s="59" t="s">
        <v>3</v>
      </c>
      <c r="L2" s="59"/>
      <c r="M2" s="59"/>
      <c r="N2" s="59"/>
      <c r="O2" s="58" t="s">
        <v>4</v>
      </c>
      <c r="P2" s="58"/>
      <c r="Q2" s="58"/>
      <c r="R2" s="58"/>
      <c r="S2" s="59" t="s">
        <v>5</v>
      </c>
      <c r="T2" s="59"/>
      <c r="U2" s="59"/>
      <c r="V2" s="59"/>
      <c r="W2" s="1"/>
    </row>
    <row r="3" spans="1:28" ht="25.05" customHeight="1" x14ac:dyDescent="0.3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3" t="s">
        <v>8</v>
      </c>
      <c r="H3" s="2" t="s">
        <v>9</v>
      </c>
      <c r="I3" s="2" t="s">
        <v>10</v>
      </c>
      <c r="J3" s="4" t="s">
        <v>11</v>
      </c>
      <c r="K3" s="3" t="s">
        <v>8</v>
      </c>
      <c r="L3" s="2" t="s">
        <v>9</v>
      </c>
      <c r="M3" s="2" t="s">
        <v>10</v>
      </c>
      <c r="N3" s="4" t="s">
        <v>11</v>
      </c>
      <c r="O3" s="3" t="s">
        <v>8</v>
      </c>
      <c r="P3" s="2" t="s">
        <v>9</v>
      </c>
      <c r="Q3" s="2" t="s">
        <v>10</v>
      </c>
      <c r="R3" s="4" t="s">
        <v>11</v>
      </c>
      <c r="S3" s="3" t="s">
        <v>8</v>
      </c>
      <c r="T3" s="2" t="s">
        <v>9</v>
      </c>
      <c r="U3" s="2" t="s">
        <v>10</v>
      </c>
      <c r="V3" s="4" t="s">
        <v>11</v>
      </c>
      <c r="W3" s="5" t="s">
        <v>12</v>
      </c>
      <c r="X3" s="38" t="s">
        <v>168</v>
      </c>
      <c r="Y3" s="38" t="s">
        <v>171</v>
      </c>
      <c r="Z3" s="38" t="s">
        <v>172</v>
      </c>
      <c r="AA3" s="38" t="s">
        <v>169</v>
      </c>
      <c r="AB3" s="38" t="s">
        <v>170</v>
      </c>
    </row>
    <row r="4" spans="1:28" x14ac:dyDescent="0.3">
      <c r="A4" s="6">
        <v>102042</v>
      </c>
      <c r="B4" s="6" t="s">
        <v>13</v>
      </c>
      <c r="C4" s="7">
        <v>20423.71</v>
      </c>
      <c r="D4" s="8">
        <v>174579</v>
      </c>
      <c r="E4" s="9">
        <v>11.7</v>
      </c>
      <c r="F4" s="10">
        <f>(C4/C154)</f>
        <v>0.26824767450367104</v>
      </c>
      <c r="G4" s="11">
        <v>6464.63</v>
      </c>
      <c r="H4" s="8">
        <v>53092</v>
      </c>
      <c r="I4" s="9">
        <v>12.18</v>
      </c>
      <c r="J4" s="12">
        <f>(G4/G154)</f>
        <v>0.31118730648962567</v>
      </c>
      <c r="K4" s="11">
        <v>5565.28</v>
      </c>
      <c r="L4" s="8">
        <v>48315</v>
      </c>
      <c r="M4" s="9">
        <v>11.52</v>
      </c>
      <c r="N4" s="12">
        <f>(K4/K154)</f>
        <v>0.27945124862980381</v>
      </c>
      <c r="O4" s="11">
        <v>2380.83</v>
      </c>
      <c r="P4" s="8">
        <v>18041</v>
      </c>
      <c r="Q4" s="9">
        <v>13.2</v>
      </c>
      <c r="R4" s="12">
        <f>(O4/O154)</f>
        <v>0.16083700663728023</v>
      </c>
      <c r="S4" s="11">
        <v>6012.98</v>
      </c>
      <c r="T4" s="8">
        <v>55131</v>
      </c>
      <c r="U4" s="9">
        <v>10.91</v>
      </c>
      <c r="V4" s="12">
        <f>(S4/S154)</f>
        <v>0.29124583690953876</v>
      </c>
      <c r="W4" s="13">
        <v>18</v>
      </c>
      <c r="X4">
        <f>D4*$W$4</f>
        <v>3142422</v>
      </c>
      <c r="Y4">
        <f>H4*$W$4</f>
        <v>955656</v>
      </c>
      <c r="Z4">
        <f>L4*$W$4</f>
        <v>869670</v>
      </c>
      <c r="AA4">
        <f>P4*$W$4</f>
        <v>324738</v>
      </c>
      <c r="AB4">
        <f>T4*$W$4</f>
        <v>992358</v>
      </c>
    </row>
    <row r="5" spans="1:28" x14ac:dyDescent="0.3">
      <c r="A5" s="6">
        <v>103012</v>
      </c>
      <c r="B5" s="6" t="s">
        <v>14</v>
      </c>
      <c r="C5" s="7">
        <v>5318.19</v>
      </c>
      <c r="D5" s="8">
        <v>260161</v>
      </c>
      <c r="E5" s="9">
        <v>2.04</v>
      </c>
      <c r="F5" s="10">
        <f>(C5/C154)</f>
        <v>6.9849802022682386E-2</v>
      </c>
      <c r="G5" s="11">
        <v>1521.72</v>
      </c>
      <c r="H5" s="8">
        <v>73330</v>
      </c>
      <c r="I5" s="9">
        <v>2.08</v>
      </c>
      <c r="J5" s="12">
        <f>(G5/G154)</f>
        <v>7.3250897271985124E-2</v>
      </c>
      <c r="K5" s="11">
        <v>1058.25</v>
      </c>
      <c r="L5" s="8">
        <v>53793</v>
      </c>
      <c r="M5" s="9">
        <v>1.97</v>
      </c>
      <c r="N5" s="12">
        <f>(K5/K154)</f>
        <v>5.3138257888639906E-2</v>
      </c>
      <c r="O5" s="11">
        <v>1316.64</v>
      </c>
      <c r="P5" s="8">
        <v>65127</v>
      </c>
      <c r="Q5" s="9">
        <v>2.02</v>
      </c>
      <c r="R5" s="12">
        <f>(O5/O154)</f>
        <v>8.894563510158586E-2</v>
      </c>
      <c r="S5" s="11">
        <v>1421.59</v>
      </c>
      <c r="T5" s="8">
        <v>67911</v>
      </c>
      <c r="U5" s="9">
        <v>2.09</v>
      </c>
      <c r="V5" s="12">
        <f>(S5/S154)</f>
        <v>6.8856402198615524E-2</v>
      </c>
      <c r="W5" s="13">
        <v>19.100000000000001</v>
      </c>
      <c r="X5">
        <f t="shared" ref="X5:X68" si="0">D5*$W$4</f>
        <v>4682898</v>
      </c>
      <c r="Y5">
        <f t="shared" ref="Y5:Y68" si="1">H5*$W$4</f>
        <v>1319940</v>
      </c>
      <c r="Z5">
        <f t="shared" ref="Z5:Z68" si="2">L5*$W$4</f>
        <v>968274</v>
      </c>
      <c r="AA5">
        <f t="shared" ref="AA5:AA68" si="3">P5*$W$4</f>
        <v>1172286</v>
      </c>
      <c r="AB5">
        <f t="shared" ref="AB5:AB68" si="4">T5*$W$4</f>
        <v>1222398</v>
      </c>
    </row>
    <row r="6" spans="1:28" x14ac:dyDescent="0.3">
      <c r="A6" s="6">
        <v>103022</v>
      </c>
      <c r="B6" s="6" t="s">
        <v>15</v>
      </c>
      <c r="C6" s="7">
        <v>4109.2</v>
      </c>
      <c r="D6" s="8">
        <v>162472</v>
      </c>
      <c r="E6" s="9">
        <v>2.5299999999999998</v>
      </c>
      <c r="F6" s="10">
        <f>(C6/C154)</f>
        <v>5.3970769466981518E-2</v>
      </c>
      <c r="G6" s="11">
        <v>1388.02</v>
      </c>
      <c r="H6" s="8">
        <v>54755</v>
      </c>
      <c r="I6" s="9">
        <v>2.5299999999999998</v>
      </c>
      <c r="J6" s="12">
        <f>(G6/G154)</f>
        <v>6.681499252915174E-2</v>
      </c>
      <c r="K6" s="11">
        <v>806.05</v>
      </c>
      <c r="L6" s="8">
        <v>32335</v>
      </c>
      <c r="M6" s="9">
        <v>2.4900000000000002</v>
      </c>
      <c r="N6" s="12">
        <f>(K6/K154)</f>
        <v>4.0474455725148309E-2</v>
      </c>
      <c r="O6" s="11">
        <v>968.19</v>
      </c>
      <c r="P6" s="8">
        <v>37811</v>
      </c>
      <c r="Q6" s="9">
        <v>2.56</v>
      </c>
      <c r="R6" s="12">
        <f>(O6/O154)</f>
        <v>6.5406090084612664E-2</v>
      </c>
      <c r="S6" s="11">
        <v>946.94</v>
      </c>
      <c r="T6" s="8">
        <v>37571</v>
      </c>
      <c r="U6" s="9">
        <v>2.52</v>
      </c>
      <c r="V6" s="12">
        <f>(S6/S154)</f>
        <v>4.5866164996909799E-2</v>
      </c>
      <c r="W6" s="13">
        <v>23</v>
      </c>
      <c r="X6">
        <f t="shared" si="0"/>
        <v>2924496</v>
      </c>
      <c r="Y6">
        <f t="shared" si="1"/>
        <v>985590</v>
      </c>
      <c r="Z6">
        <f t="shared" si="2"/>
        <v>582030</v>
      </c>
      <c r="AA6">
        <f t="shared" si="3"/>
        <v>680598</v>
      </c>
      <c r="AB6">
        <f t="shared" si="4"/>
        <v>676278</v>
      </c>
    </row>
    <row r="7" spans="1:28" x14ac:dyDescent="0.3">
      <c r="A7" s="6">
        <v>106022</v>
      </c>
      <c r="B7" s="6" t="s">
        <v>16</v>
      </c>
      <c r="C7" s="7">
        <v>3435.82</v>
      </c>
      <c r="D7" s="8">
        <v>4281</v>
      </c>
      <c r="E7" s="9">
        <v>80.260000000000005</v>
      </c>
      <c r="F7" s="10">
        <f>(C7/C154)</f>
        <v>4.5126508602658537E-2</v>
      </c>
      <c r="G7" s="11">
        <v>1307.6600000000001</v>
      </c>
      <c r="H7" s="8">
        <v>1506</v>
      </c>
      <c r="I7" s="9">
        <v>86.83</v>
      </c>
      <c r="J7" s="12">
        <f>(G7/G154)</f>
        <v>6.2946710516181739E-2</v>
      </c>
      <c r="K7" s="11">
        <v>765.73</v>
      </c>
      <c r="L7" s="8">
        <v>980</v>
      </c>
      <c r="M7" s="9">
        <v>78.14</v>
      </c>
      <c r="N7" s="12">
        <f>(K7/K154)</f>
        <v>3.8449854205592479E-2</v>
      </c>
      <c r="O7" s="11">
        <v>575.21</v>
      </c>
      <c r="P7" s="8">
        <v>678</v>
      </c>
      <c r="Q7" s="9">
        <v>84.84</v>
      </c>
      <c r="R7" s="12">
        <f>(O7/O154)</f>
        <v>3.885832024454916E-2</v>
      </c>
      <c r="S7" s="11">
        <v>787.22</v>
      </c>
      <c r="T7" s="8">
        <v>1117</v>
      </c>
      <c r="U7" s="9">
        <v>70.48</v>
      </c>
      <c r="V7" s="12">
        <f>(S7/S154)</f>
        <v>3.8129936858583784E-2</v>
      </c>
      <c r="W7" s="13">
        <v>431.5</v>
      </c>
      <c r="X7">
        <f t="shared" si="0"/>
        <v>77058</v>
      </c>
      <c r="Y7">
        <f t="shared" si="1"/>
        <v>27108</v>
      </c>
      <c r="Z7">
        <f t="shared" si="2"/>
        <v>17640</v>
      </c>
      <c r="AA7">
        <f t="shared" si="3"/>
        <v>12204</v>
      </c>
      <c r="AB7">
        <f t="shared" si="4"/>
        <v>20106</v>
      </c>
    </row>
    <row r="8" spans="1:28" x14ac:dyDescent="0.3">
      <c r="A8" s="6">
        <v>109242</v>
      </c>
      <c r="B8" s="6" t="s">
        <v>17</v>
      </c>
      <c r="C8" s="7">
        <v>3025.45</v>
      </c>
      <c r="D8" s="8">
        <v>23159</v>
      </c>
      <c r="E8" s="9">
        <v>13.06</v>
      </c>
      <c r="F8" s="10">
        <f>(C8/C154)</f>
        <v>3.9736655427791111E-2</v>
      </c>
      <c r="G8" s="11">
        <v>935.54</v>
      </c>
      <c r="H8" s="8">
        <v>7104</v>
      </c>
      <c r="I8" s="9">
        <v>13.17</v>
      </c>
      <c r="J8" s="12">
        <f>(G8/G154)</f>
        <v>4.5034003912567989E-2</v>
      </c>
      <c r="K8" s="11">
        <v>568.01</v>
      </c>
      <c r="L8" s="8">
        <v>4582</v>
      </c>
      <c r="M8" s="9">
        <v>12.4</v>
      </c>
      <c r="N8" s="12">
        <f>(K8/K154)</f>
        <v>2.8521674333405484E-2</v>
      </c>
      <c r="O8" s="11">
        <v>590.33000000000004</v>
      </c>
      <c r="P8" s="8">
        <v>4813</v>
      </c>
      <c r="Q8" s="9">
        <v>12.27</v>
      </c>
      <c r="R8" s="12">
        <f>(O8/O154)</f>
        <v>3.9879752073094528E-2</v>
      </c>
      <c r="S8" s="11">
        <v>931.57</v>
      </c>
      <c r="T8" s="8">
        <v>6660</v>
      </c>
      <c r="U8" s="9">
        <v>13.99</v>
      </c>
      <c r="V8" s="12">
        <f>(S8/S154)</f>
        <v>4.5121700768972962E-2</v>
      </c>
      <c r="W8" s="13">
        <v>54.1</v>
      </c>
      <c r="X8">
        <f t="shared" si="0"/>
        <v>416862</v>
      </c>
      <c r="Y8">
        <f t="shared" si="1"/>
        <v>127872</v>
      </c>
      <c r="Z8">
        <f t="shared" si="2"/>
        <v>82476</v>
      </c>
      <c r="AA8">
        <f t="shared" si="3"/>
        <v>86634</v>
      </c>
      <c r="AB8">
        <f t="shared" si="4"/>
        <v>119880</v>
      </c>
    </row>
    <row r="9" spans="1:28" x14ac:dyDescent="0.3">
      <c r="A9" s="6">
        <v>109232</v>
      </c>
      <c r="B9" s="6" t="s">
        <v>18</v>
      </c>
      <c r="C9" s="7">
        <v>2958.39</v>
      </c>
      <c r="D9" s="8">
        <v>28615</v>
      </c>
      <c r="E9" s="9">
        <v>10.34</v>
      </c>
      <c r="F9" s="10">
        <f>(C9/C154)</f>
        <v>3.8855880629665981E-2</v>
      </c>
      <c r="G9" s="11">
        <v>911.72</v>
      </c>
      <c r="H9" s="8">
        <v>8630</v>
      </c>
      <c r="I9" s="9">
        <v>10.56</v>
      </c>
      <c r="J9" s="12">
        <f>(G9/G154)</f>
        <v>4.3887382738489522E-2</v>
      </c>
      <c r="K9" s="11">
        <v>478.55</v>
      </c>
      <c r="L9" s="8">
        <v>4885</v>
      </c>
      <c r="M9" s="9">
        <v>9.8000000000000007</v>
      </c>
      <c r="N9" s="12">
        <f>(K9/K154)</f>
        <v>2.4029589711890981E-2</v>
      </c>
      <c r="O9" s="11">
        <v>657.78</v>
      </c>
      <c r="P9" s="8">
        <v>6849</v>
      </c>
      <c r="Q9" s="9">
        <v>9.6</v>
      </c>
      <c r="R9" s="12">
        <f>(O9/O154)</f>
        <v>4.443633784263059E-2</v>
      </c>
      <c r="S9" s="11">
        <v>910.34</v>
      </c>
      <c r="T9" s="8">
        <v>8251</v>
      </c>
      <c r="U9" s="9">
        <v>11.03</v>
      </c>
      <c r="V9" s="12">
        <f>(S9/S154)</f>
        <v>4.4093400472349741E-2</v>
      </c>
      <c r="W9" s="13">
        <v>42.6</v>
      </c>
      <c r="X9">
        <f t="shared" si="0"/>
        <v>515070</v>
      </c>
      <c r="Y9">
        <f t="shared" si="1"/>
        <v>155340</v>
      </c>
      <c r="Z9">
        <f t="shared" si="2"/>
        <v>87930</v>
      </c>
      <c r="AA9">
        <f t="shared" si="3"/>
        <v>123282</v>
      </c>
      <c r="AB9">
        <f t="shared" si="4"/>
        <v>148518</v>
      </c>
    </row>
    <row r="10" spans="1:28" x14ac:dyDescent="0.3">
      <c r="A10" s="6">
        <v>106202</v>
      </c>
      <c r="B10" s="6" t="s">
        <v>19</v>
      </c>
      <c r="C10" s="7">
        <v>2640.76</v>
      </c>
      <c r="D10" s="8">
        <v>43305</v>
      </c>
      <c r="E10" s="9">
        <v>6.1</v>
      </c>
      <c r="F10" s="10">
        <f>(C10/C154)</f>
        <v>3.4684086726765824E-2</v>
      </c>
      <c r="G10" s="11">
        <v>688.84</v>
      </c>
      <c r="H10" s="8">
        <v>10462</v>
      </c>
      <c r="I10" s="9">
        <v>6.58</v>
      </c>
      <c r="J10" s="12">
        <f>(G10/G154)</f>
        <v>3.3158628444677228E-2</v>
      </c>
      <c r="K10" s="11">
        <v>654.94000000000005</v>
      </c>
      <c r="L10" s="8">
        <v>11174</v>
      </c>
      <c r="M10" s="9">
        <v>5.86</v>
      </c>
      <c r="N10" s="12">
        <f>(K10/K154)</f>
        <v>3.2886719226634373E-2</v>
      </c>
      <c r="O10" s="11">
        <v>564.05999999999995</v>
      </c>
      <c r="P10" s="8">
        <v>8046</v>
      </c>
      <c r="Q10" s="9">
        <v>7.01</v>
      </c>
      <c r="R10" s="12">
        <f>(O10/O154)</f>
        <v>3.8105081826012056E-2</v>
      </c>
      <c r="S10" s="11">
        <v>732.91</v>
      </c>
      <c r="T10" s="8">
        <v>13623</v>
      </c>
      <c r="U10" s="9">
        <v>5.38</v>
      </c>
      <c r="V10" s="12">
        <f>(S10/S154)</f>
        <v>3.5499367423369121E-2</v>
      </c>
      <c r="W10" s="13">
        <v>25.35</v>
      </c>
      <c r="X10">
        <f t="shared" si="0"/>
        <v>779490</v>
      </c>
      <c r="Y10">
        <f t="shared" si="1"/>
        <v>188316</v>
      </c>
      <c r="Z10">
        <f t="shared" si="2"/>
        <v>201132</v>
      </c>
      <c r="AA10">
        <f t="shared" si="3"/>
        <v>144828</v>
      </c>
      <c r="AB10">
        <f t="shared" si="4"/>
        <v>245214</v>
      </c>
    </row>
    <row r="11" spans="1:28" x14ac:dyDescent="0.3">
      <c r="A11" s="6">
        <v>103032</v>
      </c>
      <c r="B11" s="6" t="s">
        <v>20</v>
      </c>
      <c r="C11" s="7">
        <v>2059.96</v>
      </c>
      <c r="D11" s="8">
        <v>35464</v>
      </c>
      <c r="E11" s="9">
        <v>5.81</v>
      </c>
      <c r="F11" s="10">
        <f>(C11/C154)</f>
        <v>2.7055783673513887E-2</v>
      </c>
      <c r="G11" s="11">
        <v>491.92</v>
      </c>
      <c r="H11" s="8">
        <v>8060</v>
      </c>
      <c r="I11" s="9">
        <v>6.1</v>
      </c>
      <c r="J11" s="12">
        <f>(G11/G154)</f>
        <v>2.3679508310355993E-2</v>
      </c>
      <c r="K11" s="11">
        <v>601.75</v>
      </c>
      <c r="L11" s="8">
        <v>10599</v>
      </c>
      <c r="M11" s="9">
        <v>5.68</v>
      </c>
      <c r="N11" s="12">
        <f>(K11/K154)</f>
        <v>3.0215872132756026E-2</v>
      </c>
      <c r="O11" s="11">
        <v>105.89</v>
      </c>
      <c r="P11" s="8">
        <v>1537</v>
      </c>
      <c r="Q11" s="9">
        <v>6.89</v>
      </c>
      <c r="R11" s="12">
        <f>(O11/O154)</f>
        <v>7.1534005505733732E-3</v>
      </c>
      <c r="S11" s="11">
        <v>860.4</v>
      </c>
      <c r="T11" s="8">
        <v>15268</v>
      </c>
      <c r="U11" s="9">
        <v>5.64</v>
      </c>
      <c r="V11" s="12">
        <f>(S11/S154)</f>
        <v>4.1674497183919981E-2</v>
      </c>
      <c r="W11" s="13">
        <v>38.5</v>
      </c>
      <c r="X11">
        <f t="shared" si="0"/>
        <v>638352</v>
      </c>
      <c r="Y11">
        <f t="shared" si="1"/>
        <v>145080</v>
      </c>
      <c r="Z11">
        <f t="shared" si="2"/>
        <v>190782</v>
      </c>
      <c r="AA11">
        <f t="shared" si="3"/>
        <v>27666</v>
      </c>
      <c r="AB11">
        <f t="shared" si="4"/>
        <v>274824</v>
      </c>
    </row>
    <row r="12" spans="1:28" x14ac:dyDescent="0.3">
      <c r="A12" s="6">
        <v>101122</v>
      </c>
      <c r="B12" s="6" t="s">
        <v>21</v>
      </c>
      <c r="C12" s="7">
        <v>1892.88</v>
      </c>
      <c r="D12" s="8">
        <v>89524</v>
      </c>
      <c r="E12" s="9">
        <v>2.11</v>
      </c>
      <c r="F12" s="10">
        <f>(C12/C154)</f>
        <v>2.4861333132643822E-2</v>
      </c>
      <c r="G12" s="11">
        <v>655.39</v>
      </c>
      <c r="H12" s="8">
        <v>30250</v>
      </c>
      <c r="I12" s="9">
        <v>2.17</v>
      </c>
      <c r="J12" s="12">
        <f>(G12/G154)</f>
        <v>3.1548448836242096E-2</v>
      </c>
      <c r="K12" s="11">
        <v>384.22</v>
      </c>
      <c r="L12" s="8">
        <v>18195</v>
      </c>
      <c r="M12" s="9">
        <v>2.11</v>
      </c>
      <c r="N12" s="12">
        <f>(K12/K154)</f>
        <v>1.9292966166759486E-2</v>
      </c>
      <c r="O12" s="11">
        <v>503.01</v>
      </c>
      <c r="P12" s="8">
        <v>20714</v>
      </c>
      <c r="Q12" s="9">
        <v>2.4300000000000002</v>
      </c>
      <c r="R12" s="12">
        <f>(O12/O154)</f>
        <v>3.3980848153214775E-2</v>
      </c>
      <c r="S12" s="11">
        <v>350.26</v>
      </c>
      <c r="T12" s="8">
        <v>20365</v>
      </c>
      <c r="U12" s="9">
        <v>1.72</v>
      </c>
      <c r="V12" s="12">
        <f>(S12/S154)</f>
        <v>1.6965259627661333E-2</v>
      </c>
      <c r="W12" s="13">
        <v>10.34</v>
      </c>
      <c r="X12">
        <f t="shared" si="0"/>
        <v>1611432</v>
      </c>
      <c r="Y12">
        <f t="shared" si="1"/>
        <v>544500</v>
      </c>
      <c r="Z12">
        <f t="shared" si="2"/>
        <v>327510</v>
      </c>
      <c r="AA12">
        <f t="shared" si="3"/>
        <v>372852</v>
      </c>
      <c r="AB12">
        <f t="shared" si="4"/>
        <v>366570</v>
      </c>
    </row>
    <row r="13" spans="1:28" x14ac:dyDescent="0.3">
      <c r="A13" s="6">
        <v>119172</v>
      </c>
      <c r="B13" s="6" t="s">
        <v>22</v>
      </c>
      <c r="C13" s="7">
        <v>1707.17</v>
      </c>
      <c r="D13" s="8">
        <v>3116</v>
      </c>
      <c r="E13" s="9">
        <v>54.79</v>
      </c>
      <c r="F13" s="10">
        <f>(C13/C154)</f>
        <v>2.2422193738670992E-2</v>
      </c>
      <c r="G13" s="11">
        <v>522.79</v>
      </c>
      <c r="H13" s="8">
        <v>951</v>
      </c>
      <c r="I13" s="9">
        <v>54.97</v>
      </c>
      <c r="J13" s="12">
        <f>(G13/G154)</f>
        <v>2.5165494693387153E-2</v>
      </c>
      <c r="K13" s="11">
        <v>451.35</v>
      </c>
      <c r="L13" s="8">
        <v>829</v>
      </c>
      <c r="M13" s="9">
        <v>54.44</v>
      </c>
      <c r="N13" s="12">
        <f>(K13/K154)</f>
        <v>2.2663787099492204E-2</v>
      </c>
      <c r="O13" s="11">
        <v>180.33</v>
      </c>
      <c r="P13" s="8">
        <v>314</v>
      </c>
      <c r="Q13" s="9">
        <v>57.43</v>
      </c>
      <c r="R13" s="12">
        <f>(O13/O154)</f>
        <v>1.2182195875766327E-2</v>
      </c>
      <c r="S13" s="11">
        <v>552.70000000000005</v>
      </c>
      <c r="T13" s="8">
        <v>1022</v>
      </c>
      <c r="U13" s="9">
        <v>54.08</v>
      </c>
      <c r="V13" s="12">
        <f>(S13/S154)</f>
        <v>2.6770681768424658E-2</v>
      </c>
      <c r="W13" s="13">
        <v>279.52999999999997</v>
      </c>
      <c r="X13">
        <f t="shared" si="0"/>
        <v>56088</v>
      </c>
      <c r="Y13">
        <f t="shared" si="1"/>
        <v>17118</v>
      </c>
      <c r="Z13">
        <f t="shared" si="2"/>
        <v>14922</v>
      </c>
      <c r="AA13">
        <f t="shared" si="3"/>
        <v>5652</v>
      </c>
      <c r="AB13">
        <f t="shared" si="4"/>
        <v>18396</v>
      </c>
    </row>
    <row r="14" spans="1:28" x14ac:dyDescent="0.3">
      <c r="A14" s="6">
        <v>101042</v>
      </c>
      <c r="B14" s="6" t="s">
        <v>23</v>
      </c>
      <c r="C14" s="7">
        <v>1701.52</v>
      </c>
      <c r="D14" s="8">
        <v>16378</v>
      </c>
      <c r="E14" s="9">
        <v>10.39</v>
      </c>
      <c r="F14" s="10">
        <f>(C14/C154)</f>
        <v>2.2347985900773484E-2</v>
      </c>
      <c r="G14" s="11">
        <v>514.01</v>
      </c>
      <c r="H14" s="8">
        <v>4921</v>
      </c>
      <c r="I14" s="9">
        <v>10.45</v>
      </c>
      <c r="J14" s="12">
        <f>(G14/G154)</f>
        <v>2.4742852631741103E-2</v>
      </c>
      <c r="K14" s="11">
        <v>315.39</v>
      </c>
      <c r="L14" s="8">
        <v>3798</v>
      </c>
      <c r="M14" s="9">
        <v>8.3000000000000007</v>
      </c>
      <c r="N14" s="12">
        <f>(K14/K154)</f>
        <v>1.5836782570751846E-2</v>
      </c>
      <c r="O14" s="11">
        <v>273.33999999999997</v>
      </c>
      <c r="P14" s="8">
        <v>2926</v>
      </c>
      <c r="Q14" s="9">
        <v>9.34</v>
      </c>
      <c r="R14" s="12">
        <f>(O14/O154)</f>
        <v>1.8465487831652902E-2</v>
      </c>
      <c r="S14" s="11">
        <v>598.79</v>
      </c>
      <c r="T14" s="8">
        <v>4733</v>
      </c>
      <c r="U14" s="9">
        <v>12.65</v>
      </c>
      <c r="V14" s="12">
        <f>(S14/S154)</f>
        <v>2.9003105728451235E-2</v>
      </c>
      <c r="W14" s="13">
        <v>38.700000000000003</v>
      </c>
      <c r="X14">
        <f t="shared" si="0"/>
        <v>294804</v>
      </c>
      <c r="Y14">
        <f t="shared" si="1"/>
        <v>88578</v>
      </c>
      <c r="Z14">
        <f t="shared" si="2"/>
        <v>68364</v>
      </c>
      <c r="AA14">
        <f t="shared" si="3"/>
        <v>52668</v>
      </c>
      <c r="AB14">
        <f t="shared" si="4"/>
        <v>85194</v>
      </c>
    </row>
    <row r="15" spans="1:28" x14ac:dyDescent="0.3">
      <c r="A15" s="6">
        <v>106352</v>
      </c>
      <c r="B15" s="6" t="s">
        <v>24</v>
      </c>
      <c r="C15" s="7">
        <v>1483.56</v>
      </c>
      <c r="D15" s="8">
        <v>52628</v>
      </c>
      <c r="E15" s="9">
        <v>2.82</v>
      </c>
      <c r="F15" s="10">
        <f>(C15/C154)</f>
        <v>1.9485270794907795E-2</v>
      </c>
      <c r="G15" s="11">
        <v>377.02</v>
      </c>
      <c r="H15" s="8">
        <v>12868</v>
      </c>
      <c r="I15" s="9">
        <v>2.93</v>
      </c>
      <c r="J15" s="12">
        <f>(G15/G154)</f>
        <v>1.8148577458063132E-2</v>
      </c>
      <c r="K15" s="11">
        <v>374.2</v>
      </c>
      <c r="L15" s="8">
        <v>14319</v>
      </c>
      <c r="M15" s="9">
        <v>2.61</v>
      </c>
      <c r="N15" s="12">
        <f>(K15/K154)</f>
        <v>1.878982858675082E-2</v>
      </c>
      <c r="O15" s="11">
        <v>314.33</v>
      </c>
      <c r="P15" s="8">
        <v>8751</v>
      </c>
      <c r="Q15" s="9">
        <v>3.59</v>
      </c>
      <c r="R15" s="12">
        <f>(O15/O154)</f>
        <v>2.1234567901234565E-2</v>
      </c>
      <c r="S15" s="11">
        <v>418.01</v>
      </c>
      <c r="T15" s="8">
        <v>16690</v>
      </c>
      <c r="U15" s="9">
        <v>2.5</v>
      </c>
      <c r="V15" s="12">
        <f>(S15/S154)</f>
        <v>2.0246811445665262E-2</v>
      </c>
      <c r="W15" s="13">
        <v>6.77</v>
      </c>
      <c r="X15">
        <f t="shared" si="0"/>
        <v>947304</v>
      </c>
      <c r="Y15">
        <f t="shared" si="1"/>
        <v>231624</v>
      </c>
      <c r="Z15">
        <f t="shared" si="2"/>
        <v>257742</v>
      </c>
      <c r="AA15">
        <f t="shared" si="3"/>
        <v>157518</v>
      </c>
      <c r="AB15">
        <f t="shared" si="4"/>
        <v>300420</v>
      </c>
    </row>
    <row r="16" spans="1:28" x14ac:dyDescent="0.3">
      <c r="A16" s="6">
        <v>106452</v>
      </c>
      <c r="B16" s="6" t="s">
        <v>25</v>
      </c>
      <c r="C16" s="7">
        <v>1437.42</v>
      </c>
      <c r="D16" s="8">
        <v>715</v>
      </c>
      <c r="E16" s="9">
        <v>201.04</v>
      </c>
      <c r="F16" s="10">
        <f>(C16/C154)</f>
        <v>1.887926200896247E-2</v>
      </c>
      <c r="G16" s="11">
        <v>209.27</v>
      </c>
      <c r="H16" s="8">
        <v>96</v>
      </c>
      <c r="I16" s="9">
        <v>217.99</v>
      </c>
      <c r="J16" s="12">
        <f>(G16/G154)</f>
        <v>1.0073610961351844E-2</v>
      </c>
      <c r="K16" s="11">
        <v>262.08999999999997</v>
      </c>
      <c r="L16" s="8">
        <v>116</v>
      </c>
      <c r="M16" s="9">
        <v>225.94</v>
      </c>
      <c r="N16" s="12">
        <f>(K16/K154)</f>
        <v>1.31604120104263E-2</v>
      </c>
      <c r="O16" s="11">
        <v>513.19000000000005</v>
      </c>
      <c r="P16" s="8">
        <v>236</v>
      </c>
      <c r="Q16" s="9">
        <v>217.45</v>
      </c>
      <c r="R16" s="12">
        <f>(O16/O154)</f>
        <v>3.4668558207089903E-2</v>
      </c>
      <c r="S16" s="11">
        <v>452.86</v>
      </c>
      <c r="T16" s="8">
        <v>267</v>
      </c>
      <c r="U16" s="9">
        <v>169.61</v>
      </c>
      <c r="V16" s="12">
        <f>(S16/S154)</f>
        <v>2.1934812639132963E-2</v>
      </c>
      <c r="W16" s="13">
        <v>878.56</v>
      </c>
      <c r="X16">
        <f t="shared" si="0"/>
        <v>12870</v>
      </c>
      <c r="Y16">
        <f t="shared" si="1"/>
        <v>1728</v>
      </c>
      <c r="Z16">
        <f t="shared" si="2"/>
        <v>2088</v>
      </c>
      <c r="AA16">
        <f t="shared" si="3"/>
        <v>4248</v>
      </c>
      <c r="AB16">
        <f t="shared" si="4"/>
        <v>4806</v>
      </c>
    </row>
    <row r="17" spans="1:28" x14ac:dyDescent="0.3">
      <c r="A17" s="6">
        <v>103282</v>
      </c>
      <c r="B17" s="6" t="s">
        <v>26</v>
      </c>
      <c r="C17" s="7">
        <v>924.9</v>
      </c>
      <c r="D17" s="8">
        <v>4136</v>
      </c>
      <c r="E17" s="9">
        <v>22.36</v>
      </c>
      <c r="F17" s="10">
        <f>(C17/C154)</f>
        <v>1.214775739316928E-2</v>
      </c>
      <c r="G17" s="11">
        <v>197.29</v>
      </c>
      <c r="H17" s="8">
        <v>886</v>
      </c>
      <c r="I17" s="9">
        <v>22.27</v>
      </c>
      <c r="J17" s="12">
        <f>(G17/G154)</f>
        <v>9.4969307906776178E-3</v>
      </c>
      <c r="K17" s="11">
        <v>241.37</v>
      </c>
      <c r="L17" s="8">
        <v>1124</v>
      </c>
      <c r="M17" s="9">
        <v>21.47</v>
      </c>
      <c r="N17" s="12">
        <f>(K17/K154)</f>
        <v>1.2119991785098998E-2</v>
      </c>
      <c r="O17" s="11">
        <v>242.69</v>
      </c>
      <c r="P17" s="8">
        <v>1077</v>
      </c>
      <c r="Q17" s="9">
        <v>22.53</v>
      </c>
      <c r="R17" s="12">
        <f>(O17/O154)</f>
        <v>1.6394926618364832E-2</v>
      </c>
      <c r="S17" s="11">
        <v>243.55</v>
      </c>
      <c r="T17" s="8">
        <v>1049</v>
      </c>
      <c r="U17" s="9">
        <v>23.22</v>
      </c>
      <c r="V17" s="12">
        <f>(S17/S154)</f>
        <v>1.1796633878595666E-2</v>
      </c>
      <c r="W17" s="13">
        <v>118.6</v>
      </c>
      <c r="X17">
        <f t="shared" si="0"/>
        <v>74448</v>
      </c>
      <c r="Y17">
        <f t="shared" si="1"/>
        <v>15948</v>
      </c>
      <c r="Z17">
        <f t="shared" si="2"/>
        <v>20232</v>
      </c>
      <c r="AA17">
        <f t="shared" si="3"/>
        <v>19386</v>
      </c>
      <c r="AB17">
        <f t="shared" si="4"/>
        <v>18882</v>
      </c>
    </row>
    <row r="18" spans="1:28" x14ac:dyDescent="0.3">
      <c r="A18" s="6">
        <v>103172</v>
      </c>
      <c r="B18" s="6" t="s">
        <v>27</v>
      </c>
      <c r="C18" s="7">
        <v>915.73</v>
      </c>
      <c r="D18" s="8">
        <v>7538</v>
      </c>
      <c r="E18" s="9">
        <v>12.15</v>
      </c>
      <c r="F18" s="10">
        <f>(C18/C154)</f>
        <v>1.2027317415555093E-2</v>
      </c>
      <c r="G18" s="11">
        <v>321.44</v>
      </c>
      <c r="H18" s="8">
        <v>2416</v>
      </c>
      <c r="I18" s="9">
        <v>13.3</v>
      </c>
      <c r="J18" s="12">
        <f>(G18/G154)</f>
        <v>1.5473128051880041E-2</v>
      </c>
      <c r="K18" s="11">
        <v>169.57</v>
      </c>
      <c r="L18" s="8">
        <v>1441</v>
      </c>
      <c r="M18" s="9">
        <v>11.77</v>
      </c>
      <c r="N18" s="12">
        <f>(K18/K154)</f>
        <v>8.5146745950169331E-3</v>
      </c>
      <c r="O18" s="11">
        <v>123.21</v>
      </c>
      <c r="P18" s="8">
        <v>761</v>
      </c>
      <c r="Q18" s="9">
        <v>16.190000000000001</v>
      </c>
      <c r="R18" s="12">
        <f>(O18/O154)</f>
        <v>8.3234534123727E-3</v>
      </c>
      <c r="S18" s="11">
        <v>301.51</v>
      </c>
      <c r="T18" s="8">
        <v>2920</v>
      </c>
      <c r="U18" s="9">
        <v>10.33</v>
      </c>
      <c r="V18" s="12">
        <f>(S18/S154)</f>
        <v>1.4603995404374376E-2</v>
      </c>
      <c r="W18" s="13">
        <v>44.8</v>
      </c>
      <c r="X18">
        <f t="shared" si="0"/>
        <v>135684</v>
      </c>
      <c r="Y18">
        <f t="shared" si="1"/>
        <v>43488</v>
      </c>
      <c r="Z18">
        <f t="shared" si="2"/>
        <v>25938</v>
      </c>
      <c r="AA18">
        <f t="shared" si="3"/>
        <v>13698</v>
      </c>
      <c r="AB18">
        <f t="shared" si="4"/>
        <v>52560</v>
      </c>
    </row>
    <row r="19" spans="1:28" x14ac:dyDescent="0.3">
      <c r="A19" s="6">
        <v>102162</v>
      </c>
      <c r="B19" s="6" t="s">
        <v>28</v>
      </c>
      <c r="C19" s="7">
        <v>844.8</v>
      </c>
      <c r="D19" s="8">
        <v>16266</v>
      </c>
      <c r="E19" s="9">
        <v>5.19</v>
      </c>
      <c r="F19" s="10">
        <f>(C19/C154)</f>
        <v>1.109571353200282E-2</v>
      </c>
      <c r="G19" s="11">
        <v>4.8</v>
      </c>
      <c r="H19" s="8">
        <v>560</v>
      </c>
      <c r="I19" s="57">
        <v>0.86</v>
      </c>
      <c r="J19" s="12">
        <f>(G19/G154)</f>
        <v>2.3105716354226044E-4</v>
      </c>
      <c r="K19" s="11">
        <v>322.37</v>
      </c>
      <c r="L19" s="8">
        <v>5737</v>
      </c>
      <c r="M19" s="9">
        <v>5.62</v>
      </c>
      <c r="N19" s="12">
        <f>(K19/K154)</f>
        <v>1.6187271623492414E-2</v>
      </c>
      <c r="O19" s="11">
        <v>516.42999999999995</v>
      </c>
      <c r="P19" s="8">
        <v>9949</v>
      </c>
      <c r="Q19" s="9">
        <v>5.19</v>
      </c>
      <c r="R19" s="12">
        <f>(O19/O154)</f>
        <v>3.4887436456063903E-2</v>
      </c>
      <c r="S19" s="11">
        <v>1.2</v>
      </c>
      <c r="T19" s="8">
        <v>20</v>
      </c>
      <c r="U19" s="9">
        <v>6</v>
      </c>
      <c r="V19" s="12">
        <f>(S19/S154)</f>
        <v>5.8123427034755897E-5</v>
      </c>
      <c r="W19" s="13">
        <v>9.4</v>
      </c>
      <c r="X19">
        <f t="shared" si="0"/>
        <v>292788</v>
      </c>
      <c r="Y19">
        <f t="shared" si="1"/>
        <v>10080</v>
      </c>
      <c r="Z19">
        <f t="shared" si="2"/>
        <v>103266</v>
      </c>
      <c r="AA19">
        <f t="shared" si="3"/>
        <v>179082</v>
      </c>
      <c r="AB19">
        <f t="shared" si="4"/>
        <v>360</v>
      </c>
    </row>
    <row r="20" spans="1:28" x14ac:dyDescent="0.3">
      <c r="A20" s="6">
        <v>106012</v>
      </c>
      <c r="B20" s="6" t="s">
        <v>29</v>
      </c>
      <c r="C20" s="7">
        <v>701.15</v>
      </c>
      <c r="D20" s="8">
        <v>723</v>
      </c>
      <c r="E20" s="9">
        <v>96.98</v>
      </c>
      <c r="F20" s="10">
        <f>(C20/C154)</f>
        <v>9.2089956711218952E-3</v>
      </c>
      <c r="G20" s="11">
        <v>111.16</v>
      </c>
      <c r="H20" s="8">
        <v>107</v>
      </c>
      <c r="I20" s="9">
        <v>103.88</v>
      </c>
      <c r="J20" s="12">
        <f>(G20/G154)</f>
        <v>5.3508988123661819E-3</v>
      </c>
      <c r="K20" s="11">
        <v>264.83</v>
      </c>
      <c r="L20" s="8">
        <v>270</v>
      </c>
      <c r="M20" s="9">
        <v>98.09</v>
      </c>
      <c r="N20" s="12">
        <f>(K20/K154)</f>
        <v>1.3297996538292943E-2</v>
      </c>
      <c r="O20" s="11">
        <v>178.12</v>
      </c>
      <c r="P20" s="8">
        <v>161</v>
      </c>
      <c r="Q20" s="9">
        <v>110.63</v>
      </c>
      <c r="R20" s="12">
        <f>(O20/O154)</f>
        <v>1.2032899292361217E-2</v>
      </c>
      <c r="S20" s="11">
        <v>147.04</v>
      </c>
      <c r="T20" s="8">
        <v>185</v>
      </c>
      <c r="U20" s="9">
        <v>79.48</v>
      </c>
      <c r="V20" s="12">
        <f>(S20/S154)</f>
        <v>7.1220572593254225E-3</v>
      </c>
      <c r="W20" s="13">
        <v>496.87</v>
      </c>
      <c r="X20">
        <f t="shared" si="0"/>
        <v>13014</v>
      </c>
      <c r="Y20">
        <f t="shared" si="1"/>
        <v>1926</v>
      </c>
      <c r="Z20">
        <f t="shared" si="2"/>
        <v>4860</v>
      </c>
      <c r="AA20">
        <f t="shared" si="3"/>
        <v>2898</v>
      </c>
      <c r="AB20">
        <f t="shared" si="4"/>
        <v>3330</v>
      </c>
    </row>
    <row r="21" spans="1:28" x14ac:dyDescent="0.3">
      <c r="A21" s="6">
        <v>119222</v>
      </c>
      <c r="B21" s="6" t="s">
        <v>30</v>
      </c>
      <c r="C21" s="7">
        <v>655.9</v>
      </c>
      <c r="D21" s="8">
        <v>943</v>
      </c>
      <c r="E21" s="9">
        <v>69.55</v>
      </c>
      <c r="F21" s="10">
        <f>(C21/C154)</f>
        <v>8.6146762614117533E-3</v>
      </c>
      <c r="G21" s="11">
        <v>113.77</v>
      </c>
      <c r="H21" s="8">
        <v>166</v>
      </c>
      <c r="I21" s="9">
        <v>68.540000000000006</v>
      </c>
      <c r="J21" s="12">
        <f>(G21/G154)</f>
        <v>5.4765361450422861E-3</v>
      </c>
      <c r="K21" s="11">
        <v>153.18</v>
      </c>
      <c r="L21" s="8">
        <v>212</v>
      </c>
      <c r="M21" s="9">
        <v>72.260000000000005</v>
      </c>
      <c r="N21" s="12">
        <f>(K21/K154)</f>
        <v>7.6916780943839941E-3</v>
      </c>
      <c r="O21" s="11">
        <v>148.5</v>
      </c>
      <c r="P21" s="8">
        <v>226</v>
      </c>
      <c r="Q21" s="9">
        <v>65.709999999999994</v>
      </c>
      <c r="R21" s="12">
        <f>(O21/O154)</f>
        <v>1.0031919744642043E-2</v>
      </c>
      <c r="S21" s="11">
        <v>240.44</v>
      </c>
      <c r="T21" s="8">
        <v>339</v>
      </c>
      <c r="U21" s="9">
        <v>70.930000000000007</v>
      </c>
      <c r="V21" s="12">
        <f>(S21/S154)</f>
        <v>1.1645997330197257E-2</v>
      </c>
      <c r="W21" s="13">
        <v>318.66000000000003</v>
      </c>
      <c r="X21">
        <f t="shared" si="0"/>
        <v>16974</v>
      </c>
      <c r="Y21">
        <f t="shared" si="1"/>
        <v>2988</v>
      </c>
      <c r="Z21">
        <f t="shared" si="2"/>
        <v>3816</v>
      </c>
      <c r="AA21">
        <f t="shared" si="3"/>
        <v>4068</v>
      </c>
      <c r="AB21">
        <f t="shared" si="4"/>
        <v>6102</v>
      </c>
    </row>
    <row r="22" spans="1:28" x14ac:dyDescent="0.3">
      <c r="A22" s="6">
        <v>106042</v>
      </c>
      <c r="B22" s="6" t="s">
        <v>31</v>
      </c>
      <c r="C22" s="7">
        <v>623.02</v>
      </c>
      <c r="D22" s="8">
        <v>904</v>
      </c>
      <c r="E22" s="9">
        <v>68.92</v>
      </c>
      <c r="F22" s="10">
        <f>(C22/C154)</f>
        <v>8.1828260472400528E-3</v>
      </c>
      <c r="G22" s="11">
        <v>195.97</v>
      </c>
      <c r="H22" s="8">
        <v>278</v>
      </c>
      <c r="I22" s="9">
        <v>70.489999999999995</v>
      </c>
      <c r="J22" s="12">
        <f>(G22/G154)</f>
        <v>9.4333900707034967E-3</v>
      </c>
      <c r="K22" s="11">
        <v>174.44</v>
      </c>
      <c r="L22" s="8">
        <v>237</v>
      </c>
      <c r="M22" s="9">
        <v>73.61</v>
      </c>
      <c r="N22" s="12">
        <f>(K22/K154)</f>
        <v>8.7592135186339206E-3</v>
      </c>
      <c r="O22" s="11">
        <v>116.73</v>
      </c>
      <c r="P22" s="8">
        <v>161</v>
      </c>
      <c r="Q22" s="9">
        <v>72.5</v>
      </c>
      <c r="R22" s="12">
        <f>(O22/O154)</f>
        <v>7.8856969144246846E-3</v>
      </c>
      <c r="S22" s="11">
        <v>135.88</v>
      </c>
      <c r="T22" s="8">
        <v>228</v>
      </c>
      <c r="U22" s="9">
        <v>59.6</v>
      </c>
      <c r="V22" s="12">
        <f>(S22/S154)</f>
        <v>6.5815093879021931E-3</v>
      </c>
      <c r="W22" s="13">
        <v>349.78</v>
      </c>
      <c r="X22">
        <f t="shared" si="0"/>
        <v>16272</v>
      </c>
      <c r="Y22">
        <f t="shared" si="1"/>
        <v>5004</v>
      </c>
      <c r="Z22">
        <f t="shared" si="2"/>
        <v>4266</v>
      </c>
      <c r="AA22">
        <f t="shared" si="3"/>
        <v>2898</v>
      </c>
      <c r="AB22">
        <f t="shared" si="4"/>
        <v>4104</v>
      </c>
    </row>
    <row r="23" spans="1:28" x14ac:dyDescent="0.3">
      <c r="A23" s="6">
        <v>106122</v>
      </c>
      <c r="B23" s="6" t="s">
        <v>32</v>
      </c>
      <c r="C23" s="7">
        <v>596.14</v>
      </c>
      <c r="D23" s="8">
        <v>538</v>
      </c>
      <c r="E23" s="9">
        <v>110.81</v>
      </c>
      <c r="F23" s="10">
        <f>(C23/C154)</f>
        <v>7.8297806166763278E-3</v>
      </c>
      <c r="G23" s="11">
        <v>180.62</v>
      </c>
      <c r="H23" s="8">
        <v>151</v>
      </c>
      <c r="I23" s="9">
        <v>119.61</v>
      </c>
      <c r="J23" s="12">
        <f>(G23/G154)</f>
        <v>8.6944885164589765E-3</v>
      </c>
      <c r="K23" s="11">
        <v>110.77</v>
      </c>
      <c r="L23" s="8">
        <v>106</v>
      </c>
      <c r="M23" s="9">
        <v>104.5</v>
      </c>
      <c r="N23" s="12">
        <f>(K23/K154)</f>
        <v>5.5621307123313417E-3</v>
      </c>
      <c r="O23" s="11">
        <v>129.19</v>
      </c>
      <c r="P23" s="8">
        <v>107</v>
      </c>
      <c r="Q23" s="9">
        <v>120.74</v>
      </c>
      <c r="R23" s="12">
        <f>(O23/O154)</f>
        <v>8.7274324027630003E-3</v>
      </c>
      <c r="S23" s="11">
        <v>175.57</v>
      </c>
      <c r="T23" s="8">
        <v>174</v>
      </c>
      <c r="U23" s="9">
        <v>100.9</v>
      </c>
      <c r="V23" s="12">
        <f>(S23/S154)</f>
        <v>8.5039417370767444E-3</v>
      </c>
      <c r="W23" s="13">
        <v>404.32</v>
      </c>
      <c r="X23">
        <f t="shared" si="0"/>
        <v>9684</v>
      </c>
      <c r="Y23">
        <f t="shared" si="1"/>
        <v>2718</v>
      </c>
      <c r="Z23">
        <f t="shared" si="2"/>
        <v>1908</v>
      </c>
      <c r="AA23">
        <f t="shared" si="3"/>
        <v>1926</v>
      </c>
      <c r="AB23">
        <f t="shared" si="4"/>
        <v>3132</v>
      </c>
    </row>
    <row r="24" spans="1:28" x14ac:dyDescent="0.3">
      <c r="A24" s="6">
        <v>999002</v>
      </c>
      <c r="B24" s="6" t="s">
        <v>33</v>
      </c>
      <c r="C24" s="7">
        <v>515.63</v>
      </c>
      <c r="D24" s="8">
        <v>5945</v>
      </c>
      <c r="E24" s="9">
        <v>8.67</v>
      </c>
      <c r="F24" s="10">
        <f>(C24/C154)</f>
        <v>6.7723517619633217E-3</v>
      </c>
      <c r="G24" s="11">
        <v>0</v>
      </c>
      <c r="H24" s="8">
        <v>4831</v>
      </c>
      <c r="I24" s="9">
        <v>0</v>
      </c>
      <c r="J24" s="12">
        <f>(G24/G154)</f>
        <v>0</v>
      </c>
      <c r="K24" s="11">
        <v>515.63</v>
      </c>
      <c r="L24" s="8">
        <v>1056</v>
      </c>
      <c r="M24" s="9">
        <v>48.83</v>
      </c>
      <c r="N24" s="12">
        <f>(K24/K154)</f>
        <v>2.5891500037911075E-2</v>
      </c>
      <c r="O24" s="11"/>
      <c r="P24" s="8"/>
      <c r="Q24" s="9"/>
      <c r="R24" s="12">
        <f>(O24/O154)</f>
        <v>0</v>
      </c>
      <c r="S24" s="11">
        <v>0</v>
      </c>
      <c r="T24" s="8">
        <v>58</v>
      </c>
      <c r="U24" s="9">
        <v>0</v>
      </c>
      <c r="V24" s="12">
        <f>(S24/S154)</f>
        <v>0</v>
      </c>
      <c r="W24" s="13"/>
      <c r="X24">
        <f t="shared" si="0"/>
        <v>107010</v>
      </c>
      <c r="Y24">
        <f t="shared" si="1"/>
        <v>86958</v>
      </c>
      <c r="Z24">
        <f t="shared" si="2"/>
        <v>19008</v>
      </c>
      <c r="AA24">
        <f t="shared" si="3"/>
        <v>0</v>
      </c>
      <c r="AB24">
        <f t="shared" si="4"/>
        <v>1044</v>
      </c>
    </row>
    <row r="25" spans="1:28" x14ac:dyDescent="0.3">
      <c r="A25" s="6">
        <v>106032</v>
      </c>
      <c r="B25" s="6" t="s">
        <v>34</v>
      </c>
      <c r="C25" s="7">
        <v>497.74</v>
      </c>
      <c r="D25" s="8">
        <v>674</v>
      </c>
      <c r="E25" s="9">
        <v>73.849999999999994</v>
      </c>
      <c r="F25" s="10">
        <f>(C25/C154)</f>
        <v>6.5373821655055446E-3</v>
      </c>
      <c r="G25" s="11">
        <v>146.49</v>
      </c>
      <c r="H25" s="8">
        <v>186</v>
      </c>
      <c r="I25" s="9">
        <v>78.760000000000005</v>
      </c>
      <c r="J25" s="12">
        <f>(G25/G154)</f>
        <v>7.0515758098553616E-3</v>
      </c>
      <c r="K25" s="11">
        <v>161.91999999999999</v>
      </c>
      <c r="L25" s="8">
        <v>210</v>
      </c>
      <c r="M25" s="9">
        <v>77.099999999999994</v>
      </c>
      <c r="N25" s="12">
        <f>(K25/K154)</f>
        <v>8.1305426102797757E-3</v>
      </c>
      <c r="O25" s="11">
        <v>82.09</v>
      </c>
      <c r="P25" s="8">
        <v>115</v>
      </c>
      <c r="Q25" s="9">
        <v>71.38</v>
      </c>
      <c r="R25" s="12">
        <f>(O25/O154)</f>
        <v>5.5455911908260293E-3</v>
      </c>
      <c r="S25" s="11">
        <v>107.25</v>
      </c>
      <c r="T25" s="8">
        <v>163</v>
      </c>
      <c r="U25" s="9">
        <v>65.8</v>
      </c>
      <c r="V25" s="12">
        <f>(S25/S154)</f>
        <v>5.1947812912313089E-3</v>
      </c>
      <c r="W25" s="13">
        <v>438.31</v>
      </c>
      <c r="X25">
        <f t="shared" si="0"/>
        <v>12132</v>
      </c>
      <c r="Y25">
        <f t="shared" si="1"/>
        <v>3348</v>
      </c>
      <c r="Z25">
        <f t="shared" si="2"/>
        <v>3780</v>
      </c>
      <c r="AA25">
        <f t="shared" si="3"/>
        <v>2070</v>
      </c>
      <c r="AB25">
        <f t="shared" si="4"/>
        <v>2934</v>
      </c>
    </row>
    <row r="26" spans="1:28" x14ac:dyDescent="0.3">
      <c r="A26" s="6">
        <v>101872</v>
      </c>
      <c r="B26" s="6" t="s">
        <v>35</v>
      </c>
      <c r="C26" s="7">
        <v>492.51</v>
      </c>
      <c r="D26" s="8">
        <v>4067</v>
      </c>
      <c r="E26" s="9">
        <v>12.11</v>
      </c>
      <c r="F26" s="10">
        <f>(C26/C154)</f>
        <v>6.4686906624605934E-3</v>
      </c>
      <c r="G26" s="11">
        <v>0</v>
      </c>
      <c r="H26" s="8">
        <v>102</v>
      </c>
      <c r="I26" s="9">
        <v>0</v>
      </c>
      <c r="J26" s="12">
        <f>(G26/G154)</f>
        <v>0</v>
      </c>
      <c r="K26" s="11">
        <v>163.92</v>
      </c>
      <c r="L26" s="8">
        <v>1303</v>
      </c>
      <c r="M26" s="9">
        <v>12.58</v>
      </c>
      <c r="N26" s="12">
        <f>(K26/K154)</f>
        <v>8.2309692729561571E-3</v>
      </c>
      <c r="O26" s="11">
        <v>328.59</v>
      </c>
      <c r="P26" s="8">
        <v>2662</v>
      </c>
      <c r="Q26" s="9">
        <v>12.34</v>
      </c>
      <c r="R26" s="12">
        <f>(O26/O154)</f>
        <v>2.2197902416780664E-2</v>
      </c>
      <c r="S26" s="11"/>
      <c r="T26" s="8"/>
      <c r="U26" s="9"/>
      <c r="V26" s="12">
        <f>(S26/S154)</f>
        <v>0</v>
      </c>
      <c r="W26" s="13">
        <v>49.9</v>
      </c>
      <c r="X26">
        <f t="shared" si="0"/>
        <v>73206</v>
      </c>
      <c r="Y26">
        <f t="shared" si="1"/>
        <v>1836</v>
      </c>
      <c r="Z26">
        <f t="shared" si="2"/>
        <v>23454</v>
      </c>
      <c r="AA26">
        <f t="shared" si="3"/>
        <v>47916</v>
      </c>
      <c r="AB26">
        <f t="shared" si="4"/>
        <v>0</v>
      </c>
    </row>
    <row r="27" spans="1:28" x14ac:dyDescent="0.3">
      <c r="A27" s="6">
        <v>106052</v>
      </c>
      <c r="B27" s="6" t="s">
        <v>36</v>
      </c>
      <c r="C27" s="7">
        <v>415.5</v>
      </c>
      <c r="D27" s="8">
        <v>666</v>
      </c>
      <c r="E27" s="9">
        <v>62.39</v>
      </c>
      <c r="F27" s="10">
        <f>(C27/C154)</f>
        <v>5.4572312648522399E-3</v>
      </c>
      <c r="G27" s="11">
        <v>151.08000000000001</v>
      </c>
      <c r="H27" s="8">
        <v>236</v>
      </c>
      <c r="I27" s="9">
        <v>64.02</v>
      </c>
      <c r="J27" s="12">
        <f>(G27/G154)</f>
        <v>7.2725242224926483E-3</v>
      </c>
      <c r="K27" s="11">
        <v>130.54</v>
      </c>
      <c r="L27" s="8">
        <v>196</v>
      </c>
      <c r="M27" s="9">
        <v>66.599999999999994</v>
      </c>
      <c r="N27" s="12">
        <f>(K27/K154)</f>
        <v>6.554848272887364E-3</v>
      </c>
      <c r="O27" s="11">
        <v>54</v>
      </c>
      <c r="P27" s="8">
        <v>81</v>
      </c>
      <c r="Q27" s="9">
        <v>66.66</v>
      </c>
      <c r="R27" s="12">
        <f>(O27/O154)</f>
        <v>3.6479708162334701E-3</v>
      </c>
      <c r="S27" s="11">
        <v>79.88</v>
      </c>
      <c r="T27" s="8">
        <v>153</v>
      </c>
      <c r="U27" s="9">
        <v>52.21</v>
      </c>
      <c r="V27" s="12">
        <f>(S27/S154)</f>
        <v>3.8690827929469176E-3</v>
      </c>
      <c r="W27" s="13">
        <v>356.91</v>
      </c>
      <c r="X27">
        <f t="shared" si="0"/>
        <v>11988</v>
      </c>
      <c r="Y27">
        <f t="shared" si="1"/>
        <v>4248</v>
      </c>
      <c r="Z27">
        <f t="shared" si="2"/>
        <v>3528</v>
      </c>
      <c r="AA27">
        <f t="shared" si="3"/>
        <v>1458</v>
      </c>
      <c r="AB27">
        <f t="shared" si="4"/>
        <v>2754</v>
      </c>
    </row>
    <row r="28" spans="1:28" x14ac:dyDescent="0.3">
      <c r="A28" s="6">
        <v>101032</v>
      </c>
      <c r="B28" s="6" t="s">
        <v>37</v>
      </c>
      <c r="C28" s="7">
        <v>400.36</v>
      </c>
      <c r="D28" s="8">
        <v>3751</v>
      </c>
      <c r="E28" s="9">
        <v>10.67</v>
      </c>
      <c r="F28" s="10">
        <f>(C28/C154)</f>
        <v>5.2583805275481172E-3</v>
      </c>
      <c r="G28" s="11">
        <v>82.86</v>
      </c>
      <c r="H28" s="8">
        <v>786</v>
      </c>
      <c r="I28" s="9">
        <v>10.54</v>
      </c>
      <c r="J28" s="12">
        <f>(G28/G154)</f>
        <v>3.9886242856482712E-3</v>
      </c>
      <c r="K28" s="11">
        <v>90.07</v>
      </c>
      <c r="L28" s="8">
        <v>918</v>
      </c>
      <c r="M28" s="9">
        <v>9.81</v>
      </c>
      <c r="N28" s="12">
        <f>(K28/K154)</f>
        <v>4.5227147536308025E-3</v>
      </c>
      <c r="O28" s="11">
        <v>65.209999999999994</v>
      </c>
      <c r="P28" s="8">
        <v>634</v>
      </c>
      <c r="Q28" s="9">
        <v>10.29</v>
      </c>
      <c r="R28" s="12">
        <f>(O28/O154)</f>
        <v>4.405262535677492E-3</v>
      </c>
      <c r="S28" s="11">
        <v>162.22</v>
      </c>
      <c r="T28" s="8">
        <v>1413</v>
      </c>
      <c r="U28" s="9">
        <v>11.48</v>
      </c>
      <c r="V28" s="12">
        <f>(S28/S154)</f>
        <v>7.8573186113150856E-3</v>
      </c>
      <c r="W28" s="13">
        <v>27.97</v>
      </c>
      <c r="X28">
        <f t="shared" si="0"/>
        <v>67518</v>
      </c>
      <c r="Y28">
        <f t="shared" si="1"/>
        <v>14148</v>
      </c>
      <c r="Z28">
        <f t="shared" si="2"/>
        <v>16524</v>
      </c>
      <c r="AA28">
        <f t="shared" si="3"/>
        <v>11412</v>
      </c>
      <c r="AB28">
        <f t="shared" si="4"/>
        <v>25434</v>
      </c>
    </row>
    <row r="29" spans="1:28" x14ac:dyDescent="0.3">
      <c r="A29" s="6">
        <v>119032</v>
      </c>
      <c r="B29" s="6" t="s">
        <v>38</v>
      </c>
      <c r="C29" s="7">
        <v>394.37</v>
      </c>
      <c r="D29" s="8">
        <v>975</v>
      </c>
      <c r="E29" s="9">
        <v>40.450000000000003</v>
      </c>
      <c r="F29" s="10">
        <f>(C29/C154)</f>
        <v>5.179707085246156E-3</v>
      </c>
      <c r="G29" s="11">
        <v>110.53</v>
      </c>
      <c r="H29" s="8">
        <v>362</v>
      </c>
      <c r="I29" s="57">
        <v>30.53</v>
      </c>
      <c r="J29" s="12">
        <f>(G29/G154)</f>
        <v>5.3205725596512602E-3</v>
      </c>
      <c r="K29" s="11">
        <v>12</v>
      </c>
      <c r="L29" s="8">
        <v>24</v>
      </c>
      <c r="M29" s="9">
        <v>50</v>
      </c>
      <c r="N29" s="12">
        <f>(K29/K154)</f>
        <v>6.0255997605828391E-4</v>
      </c>
      <c r="O29" s="11">
        <v>167.85</v>
      </c>
      <c r="P29" s="8">
        <v>354</v>
      </c>
      <c r="Q29" s="9">
        <v>47.42</v>
      </c>
      <c r="R29" s="12">
        <f>(O29/O154)</f>
        <v>1.1339109287125703E-2</v>
      </c>
      <c r="S29" s="11">
        <v>103.98</v>
      </c>
      <c r="T29" s="8">
        <v>235</v>
      </c>
      <c r="U29" s="9">
        <v>44.25</v>
      </c>
      <c r="V29" s="12">
        <f>(S29/S154)</f>
        <v>5.0363949525615986E-3</v>
      </c>
      <c r="W29" s="13">
        <v>203</v>
      </c>
      <c r="X29">
        <f t="shared" si="0"/>
        <v>17550</v>
      </c>
      <c r="Y29">
        <f t="shared" si="1"/>
        <v>6516</v>
      </c>
      <c r="Z29">
        <f t="shared" si="2"/>
        <v>432</v>
      </c>
      <c r="AA29">
        <f t="shared" si="3"/>
        <v>6372</v>
      </c>
      <c r="AB29">
        <f t="shared" si="4"/>
        <v>4230</v>
      </c>
    </row>
    <row r="30" spans="1:28" x14ac:dyDescent="0.3">
      <c r="A30" s="6">
        <v>106842</v>
      </c>
      <c r="B30" s="6" t="s">
        <v>39</v>
      </c>
      <c r="C30" s="7">
        <v>393.05</v>
      </c>
      <c r="D30" s="8">
        <v>1667</v>
      </c>
      <c r="E30" s="9">
        <v>23.58</v>
      </c>
      <c r="F30" s="10">
        <f>(C30/C154)</f>
        <v>5.1623700328524017E-3</v>
      </c>
      <c r="G30" s="11">
        <v>105.26</v>
      </c>
      <c r="H30" s="8">
        <v>429</v>
      </c>
      <c r="I30" s="9">
        <v>24.54</v>
      </c>
      <c r="J30" s="12">
        <f>(G30/G154)</f>
        <v>5.0668910488454871E-3</v>
      </c>
      <c r="K30" s="11">
        <v>77.64</v>
      </c>
      <c r="L30" s="8">
        <v>324</v>
      </c>
      <c r="M30" s="9">
        <v>23.96</v>
      </c>
      <c r="N30" s="12">
        <f>(K30/K154)</f>
        <v>3.8985630450970965E-3</v>
      </c>
      <c r="O30" s="11">
        <v>93.65</v>
      </c>
      <c r="P30" s="8">
        <v>387</v>
      </c>
      <c r="Q30" s="9">
        <v>24.2</v>
      </c>
      <c r="R30" s="12">
        <f>(O30/O154)</f>
        <v>6.3265271655604536E-3</v>
      </c>
      <c r="S30" s="11">
        <v>116.51</v>
      </c>
      <c r="T30" s="8">
        <v>527</v>
      </c>
      <c r="U30" s="9">
        <v>22.11</v>
      </c>
      <c r="V30" s="12">
        <f>(S30/S154)</f>
        <v>5.6433004031828417E-3</v>
      </c>
      <c r="W30" s="13">
        <v>49.43</v>
      </c>
      <c r="X30">
        <f t="shared" si="0"/>
        <v>30006</v>
      </c>
      <c r="Y30">
        <f t="shared" si="1"/>
        <v>7722</v>
      </c>
      <c r="Z30">
        <f t="shared" si="2"/>
        <v>5832</v>
      </c>
      <c r="AA30">
        <f t="shared" si="3"/>
        <v>6966</v>
      </c>
      <c r="AB30">
        <f t="shared" si="4"/>
        <v>9486</v>
      </c>
    </row>
    <row r="31" spans="1:28" x14ac:dyDescent="0.3">
      <c r="A31" s="6">
        <v>108022</v>
      </c>
      <c r="B31" s="6" t="s">
        <v>40</v>
      </c>
      <c r="C31" s="7">
        <v>385.84</v>
      </c>
      <c r="D31" s="8">
        <v>5938</v>
      </c>
      <c r="E31" s="9">
        <v>6.5</v>
      </c>
      <c r="F31" s="10">
        <f>(C31/C154)</f>
        <v>5.0676729512168185E-3</v>
      </c>
      <c r="G31" s="11">
        <v>48.19</v>
      </c>
      <c r="H31" s="8">
        <v>821</v>
      </c>
      <c r="I31" s="57">
        <v>5.87</v>
      </c>
      <c r="J31" s="12">
        <f>(G31/G154)</f>
        <v>2.3197176481461524E-3</v>
      </c>
      <c r="K31" s="11">
        <v>170.15</v>
      </c>
      <c r="L31" s="8">
        <v>2565</v>
      </c>
      <c r="M31" s="9">
        <v>6.63</v>
      </c>
      <c r="N31" s="12">
        <f>(K31/K154)</f>
        <v>8.5437983271930834E-3</v>
      </c>
      <c r="O31" s="11">
        <v>44.84</v>
      </c>
      <c r="P31" s="8">
        <v>606</v>
      </c>
      <c r="Q31" s="9">
        <v>7.4</v>
      </c>
      <c r="R31" s="12">
        <f>(O31/O154)</f>
        <v>3.029166877776089E-3</v>
      </c>
      <c r="S31" s="11">
        <v>122.66</v>
      </c>
      <c r="T31" s="8">
        <v>1946</v>
      </c>
      <c r="U31" s="9">
        <v>6.3</v>
      </c>
      <c r="V31" s="12">
        <f>(S31/S154)</f>
        <v>5.9411829667359653E-3</v>
      </c>
      <c r="W31" s="13">
        <v>8.14</v>
      </c>
      <c r="X31">
        <f t="shared" si="0"/>
        <v>106884</v>
      </c>
      <c r="Y31">
        <f t="shared" si="1"/>
        <v>14778</v>
      </c>
      <c r="Z31">
        <f t="shared" si="2"/>
        <v>46170</v>
      </c>
      <c r="AA31">
        <f t="shared" si="3"/>
        <v>10908</v>
      </c>
      <c r="AB31">
        <f t="shared" si="4"/>
        <v>35028</v>
      </c>
    </row>
    <row r="32" spans="1:28" x14ac:dyDescent="0.3">
      <c r="A32" s="6">
        <v>101102</v>
      </c>
      <c r="B32" s="6" t="s">
        <v>41</v>
      </c>
      <c r="C32" s="7">
        <v>385.8</v>
      </c>
      <c r="D32" s="8">
        <v>4773</v>
      </c>
      <c r="E32" s="9">
        <v>8.08</v>
      </c>
      <c r="F32" s="10">
        <f>(C32/C154)</f>
        <v>5.0671475859927657E-3</v>
      </c>
      <c r="G32" s="11">
        <v>80.09</v>
      </c>
      <c r="H32" s="8">
        <v>995</v>
      </c>
      <c r="I32" s="9">
        <v>8.0500000000000007</v>
      </c>
      <c r="J32" s="12">
        <f>(G32/G154)</f>
        <v>3.8552850475207586E-3</v>
      </c>
      <c r="K32" s="11">
        <v>82.68</v>
      </c>
      <c r="L32" s="8">
        <v>1133</v>
      </c>
      <c r="M32" s="9">
        <v>7.3</v>
      </c>
      <c r="N32" s="12">
        <f>(K32/K154)</f>
        <v>4.1516382350415765E-3</v>
      </c>
      <c r="O32" s="11">
        <v>61</v>
      </c>
      <c r="P32" s="8">
        <v>780</v>
      </c>
      <c r="Q32" s="9">
        <v>7.82</v>
      </c>
      <c r="R32" s="12">
        <f>(O32/O154)</f>
        <v>4.1208559220415122E-3</v>
      </c>
      <c r="S32" s="11">
        <v>162.04</v>
      </c>
      <c r="T32" s="8">
        <v>1865</v>
      </c>
      <c r="U32" s="9">
        <v>8.69</v>
      </c>
      <c r="V32" s="12">
        <f>(S32/S154)</f>
        <v>7.848600097259871E-3</v>
      </c>
      <c r="W32" s="13">
        <v>21.52</v>
      </c>
      <c r="X32">
        <f t="shared" si="0"/>
        <v>85914</v>
      </c>
      <c r="Y32">
        <f t="shared" si="1"/>
        <v>17910</v>
      </c>
      <c r="Z32">
        <f t="shared" si="2"/>
        <v>20394</v>
      </c>
      <c r="AA32">
        <f t="shared" si="3"/>
        <v>14040</v>
      </c>
      <c r="AB32">
        <f t="shared" si="4"/>
        <v>33570</v>
      </c>
    </row>
    <row r="33" spans="1:28" x14ac:dyDescent="0.3">
      <c r="A33" s="6">
        <v>805002</v>
      </c>
      <c r="B33" s="6" t="s">
        <v>42</v>
      </c>
      <c r="C33" s="7">
        <v>385.5</v>
      </c>
      <c r="D33" s="8">
        <v>1054</v>
      </c>
      <c r="E33" s="9">
        <v>36.58</v>
      </c>
      <c r="F33" s="10">
        <f>(C33/C154)</f>
        <v>5.0632073468123663E-3</v>
      </c>
      <c r="G33" s="11">
        <v>233.32</v>
      </c>
      <c r="H33" s="8">
        <v>456</v>
      </c>
      <c r="I33" s="9">
        <v>51.17</v>
      </c>
      <c r="J33" s="12">
        <f>(G33/G154)</f>
        <v>1.1231303624516711E-2</v>
      </c>
      <c r="K33" s="11">
        <v>94.56</v>
      </c>
      <c r="L33" s="8">
        <v>179</v>
      </c>
      <c r="M33" s="9">
        <v>52.83</v>
      </c>
      <c r="N33" s="12">
        <f>(K33/K154)</f>
        <v>4.7481726113392771E-3</v>
      </c>
      <c r="O33" s="11">
        <v>9</v>
      </c>
      <c r="P33" s="8">
        <v>20</v>
      </c>
      <c r="Q33" s="9">
        <v>45</v>
      </c>
      <c r="R33" s="12">
        <f>(O33/O154)</f>
        <v>6.0799513603891164E-4</v>
      </c>
      <c r="S33" s="11">
        <v>48.62</v>
      </c>
      <c r="T33" s="8">
        <v>399</v>
      </c>
      <c r="U33" s="9">
        <v>12.18</v>
      </c>
      <c r="V33" s="12">
        <f>(S33/S154)</f>
        <v>2.3549675186915263E-3</v>
      </c>
      <c r="W33" s="13">
        <v>199</v>
      </c>
      <c r="X33">
        <f t="shared" si="0"/>
        <v>18972</v>
      </c>
      <c r="Y33">
        <f t="shared" si="1"/>
        <v>8208</v>
      </c>
      <c r="Z33">
        <f t="shared" si="2"/>
        <v>3222</v>
      </c>
      <c r="AA33">
        <f t="shared" si="3"/>
        <v>360</v>
      </c>
      <c r="AB33">
        <f t="shared" si="4"/>
        <v>7182</v>
      </c>
    </row>
    <row r="34" spans="1:28" x14ac:dyDescent="0.3">
      <c r="A34" s="6">
        <v>101022</v>
      </c>
      <c r="B34" s="6" t="s">
        <v>43</v>
      </c>
      <c r="C34" s="7">
        <v>364.39</v>
      </c>
      <c r="D34" s="8">
        <v>3090</v>
      </c>
      <c r="E34" s="9">
        <v>11.79</v>
      </c>
      <c r="F34" s="10">
        <f>(C34/C154)</f>
        <v>4.7859458498183093E-3</v>
      </c>
      <c r="G34" s="11">
        <v>71.959999999999994</v>
      </c>
      <c r="H34" s="8">
        <v>612</v>
      </c>
      <c r="I34" s="9">
        <v>11.76</v>
      </c>
      <c r="J34" s="12">
        <f>(G34/G154)</f>
        <v>3.4639319767710542E-3</v>
      </c>
      <c r="K34" s="11">
        <v>81.81</v>
      </c>
      <c r="L34" s="8">
        <v>722</v>
      </c>
      <c r="M34" s="9">
        <v>11.33</v>
      </c>
      <c r="N34" s="12">
        <f>(K34/K154)</f>
        <v>4.1079526367773503E-3</v>
      </c>
      <c r="O34" s="11">
        <v>73.19</v>
      </c>
      <c r="P34" s="8">
        <v>634</v>
      </c>
      <c r="Q34" s="9">
        <v>11.54</v>
      </c>
      <c r="R34" s="12">
        <f>(O34/O154)</f>
        <v>4.9443515562986604E-3</v>
      </c>
      <c r="S34" s="11">
        <v>137.41999999999999</v>
      </c>
      <c r="T34" s="8">
        <v>1122</v>
      </c>
      <c r="U34" s="9">
        <v>12.25</v>
      </c>
      <c r="V34" s="12">
        <f>(S34/S154)</f>
        <v>6.6561011192634622E-3</v>
      </c>
      <c r="W34" s="13">
        <v>41.24</v>
      </c>
      <c r="X34">
        <f t="shared" si="0"/>
        <v>55620</v>
      </c>
      <c r="Y34">
        <f t="shared" si="1"/>
        <v>11016</v>
      </c>
      <c r="Z34">
        <f t="shared" si="2"/>
        <v>12996</v>
      </c>
      <c r="AA34">
        <f t="shared" si="3"/>
        <v>11412</v>
      </c>
      <c r="AB34">
        <f t="shared" si="4"/>
        <v>20196</v>
      </c>
    </row>
    <row r="35" spans="1:28" x14ac:dyDescent="0.3">
      <c r="A35" s="6">
        <v>105082</v>
      </c>
      <c r="B35" s="6" t="s">
        <v>44</v>
      </c>
      <c r="C35" s="7">
        <v>352.22</v>
      </c>
      <c r="D35" s="8">
        <v>2161</v>
      </c>
      <c r="E35" s="9">
        <v>16.3</v>
      </c>
      <c r="F35" s="10">
        <f>(C35/C154)</f>
        <v>4.6261034804001349E-3</v>
      </c>
      <c r="G35" s="11">
        <v>7.5</v>
      </c>
      <c r="H35" s="8">
        <v>38</v>
      </c>
      <c r="I35" s="9">
        <v>19.739999999999998</v>
      </c>
      <c r="J35" s="12">
        <f>(G35/G154)</f>
        <v>3.6102681803478197E-4</v>
      </c>
      <c r="K35" s="11">
        <v>102.56</v>
      </c>
      <c r="L35" s="8">
        <v>591</v>
      </c>
      <c r="M35" s="9">
        <v>17.350000000000001</v>
      </c>
      <c r="N35" s="12">
        <f>(K35/K154)</f>
        <v>5.1498792620447995E-3</v>
      </c>
      <c r="O35" s="11">
        <v>179.95</v>
      </c>
      <c r="P35" s="8">
        <v>1136</v>
      </c>
      <c r="Q35" s="9">
        <v>15.84</v>
      </c>
      <c r="R35" s="12">
        <f>(O35/O154)</f>
        <v>1.2156524970022462E-2</v>
      </c>
      <c r="S35" s="11">
        <v>62.21</v>
      </c>
      <c r="T35" s="8">
        <v>396</v>
      </c>
      <c r="U35" s="9">
        <v>15.71</v>
      </c>
      <c r="V35" s="12">
        <f>(S35/S154)</f>
        <v>3.0132153298601371E-3</v>
      </c>
      <c r="W35" s="13">
        <v>42</v>
      </c>
      <c r="X35">
        <f t="shared" si="0"/>
        <v>38898</v>
      </c>
      <c r="Y35">
        <f t="shared" si="1"/>
        <v>684</v>
      </c>
      <c r="Z35">
        <f t="shared" si="2"/>
        <v>10638</v>
      </c>
      <c r="AA35">
        <f t="shared" si="3"/>
        <v>20448</v>
      </c>
      <c r="AB35">
        <f t="shared" si="4"/>
        <v>7128</v>
      </c>
    </row>
    <row r="36" spans="1:28" x14ac:dyDescent="0.3">
      <c r="A36" s="6">
        <v>106682</v>
      </c>
      <c r="B36" s="6" t="s">
        <v>45</v>
      </c>
      <c r="C36" s="7">
        <v>346.4</v>
      </c>
      <c r="D36" s="8">
        <v>6977</v>
      </c>
      <c r="E36" s="9">
        <v>4.96</v>
      </c>
      <c r="F36" s="10">
        <f>(C36/C154)</f>
        <v>4.5496628403003982E-3</v>
      </c>
      <c r="G36" s="11">
        <v>44.14</v>
      </c>
      <c r="H36" s="8">
        <v>856</v>
      </c>
      <c r="I36" s="9">
        <v>5.16</v>
      </c>
      <c r="J36" s="12">
        <f>(G36/G154)</f>
        <v>2.1247631664073701E-3</v>
      </c>
      <c r="K36" s="11">
        <v>127.52</v>
      </c>
      <c r="L36" s="8">
        <v>2602</v>
      </c>
      <c r="M36" s="9">
        <v>4.9000000000000004</v>
      </c>
      <c r="N36" s="12">
        <f>(K36/K154)</f>
        <v>6.4032040122460297E-3</v>
      </c>
      <c r="O36" s="11">
        <v>47.15</v>
      </c>
      <c r="P36" s="8">
        <v>743</v>
      </c>
      <c r="Q36" s="9">
        <v>6.35</v>
      </c>
      <c r="R36" s="12">
        <f>(O36/O154)</f>
        <v>3.1852189626927429E-3</v>
      </c>
      <c r="S36" s="11">
        <v>127.59</v>
      </c>
      <c r="T36" s="8">
        <v>2776</v>
      </c>
      <c r="U36" s="9">
        <v>4.5999999999999996</v>
      </c>
      <c r="V36" s="12">
        <f>(S36/S154)</f>
        <v>6.1799733794704213E-3</v>
      </c>
      <c r="W36" s="13">
        <v>7.4</v>
      </c>
      <c r="X36">
        <f t="shared" si="0"/>
        <v>125586</v>
      </c>
      <c r="Y36">
        <f t="shared" si="1"/>
        <v>15408</v>
      </c>
      <c r="Z36">
        <f t="shared" si="2"/>
        <v>46836</v>
      </c>
      <c r="AA36">
        <f t="shared" si="3"/>
        <v>13374</v>
      </c>
      <c r="AB36">
        <f t="shared" si="4"/>
        <v>49968</v>
      </c>
    </row>
    <row r="37" spans="1:28" x14ac:dyDescent="0.3">
      <c r="A37" s="6">
        <v>108102</v>
      </c>
      <c r="B37" s="6" t="s">
        <v>46</v>
      </c>
      <c r="C37" s="7">
        <v>344.91</v>
      </c>
      <c r="D37" s="8">
        <v>4013</v>
      </c>
      <c r="E37" s="9">
        <v>8.59</v>
      </c>
      <c r="F37" s="10">
        <f>(C37/C154)</f>
        <v>4.5300929857044186E-3</v>
      </c>
      <c r="G37" s="11">
        <v>19.809999999999999</v>
      </c>
      <c r="H37" s="8">
        <v>204</v>
      </c>
      <c r="I37" s="9">
        <v>9.7100000000000009</v>
      </c>
      <c r="J37" s="12">
        <f>(G37/G154)</f>
        <v>9.5359216870253736E-4</v>
      </c>
      <c r="K37" s="11">
        <v>315.24</v>
      </c>
      <c r="L37" s="8">
        <v>3693</v>
      </c>
      <c r="M37" s="9">
        <v>8.5399999999999991</v>
      </c>
      <c r="N37" s="12">
        <f>(K37/K154)</f>
        <v>1.5829250571051119E-2</v>
      </c>
      <c r="O37" s="11">
        <v>9.86</v>
      </c>
      <c r="P37" s="8">
        <v>116</v>
      </c>
      <c r="Q37" s="9">
        <v>8.5</v>
      </c>
      <c r="R37" s="12">
        <f>(O37/O154)</f>
        <v>6.660924490381854E-4</v>
      </c>
      <c r="S37" s="11"/>
      <c r="T37" s="8"/>
      <c r="U37" s="9"/>
      <c r="V37" s="12">
        <f>(S37/S154)</f>
        <v>0</v>
      </c>
      <c r="W37" s="13">
        <v>35.299999999999997</v>
      </c>
      <c r="X37">
        <f t="shared" si="0"/>
        <v>72234</v>
      </c>
      <c r="Y37">
        <f t="shared" si="1"/>
        <v>3672</v>
      </c>
      <c r="Z37">
        <f t="shared" si="2"/>
        <v>66474</v>
      </c>
      <c r="AA37">
        <f t="shared" si="3"/>
        <v>2088</v>
      </c>
      <c r="AB37">
        <f t="shared" si="4"/>
        <v>0</v>
      </c>
    </row>
    <row r="38" spans="1:28" x14ac:dyDescent="0.3">
      <c r="A38" s="6">
        <v>101092</v>
      </c>
      <c r="B38" s="6" t="s">
        <v>47</v>
      </c>
      <c r="C38" s="7">
        <v>329.17</v>
      </c>
      <c r="D38" s="8">
        <v>3753</v>
      </c>
      <c r="E38" s="9">
        <v>8.77</v>
      </c>
      <c r="F38" s="10">
        <f>(C38/C154)</f>
        <v>4.3233617700394987E-3</v>
      </c>
      <c r="G38" s="11">
        <v>66.23</v>
      </c>
      <c r="H38" s="8">
        <v>735</v>
      </c>
      <c r="I38" s="9">
        <v>9.01</v>
      </c>
      <c r="J38" s="12">
        <f>(G38/G154)</f>
        <v>3.1881074877924817E-3</v>
      </c>
      <c r="K38" s="11">
        <v>77.22</v>
      </c>
      <c r="L38" s="8">
        <v>934</v>
      </c>
      <c r="M38" s="9">
        <v>8.27</v>
      </c>
      <c r="N38" s="12">
        <f>(K38/K154)</f>
        <v>3.8774734459350569E-3</v>
      </c>
      <c r="O38" s="11">
        <v>61.71</v>
      </c>
      <c r="P38" s="8">
        <v>731</v>
      </c>
      <c r="Q38" s="9">
        <v>8.44</v>
      </c>
      <c r="R38" s="12">
        <f>(O38/O154)</f>
        <v>4.1688199827734709E-3</v>
      </c>
      <c r="S38" s="11">
        <v>124.02</v>
      </c>
      <c r="T38" s="8">
        <v>1353</v>
      </c>
      <c r="U38" s="9">
        <v>9.17</v>
      </c>
      <c r="V38" s="12">
        <f>(S38/S154)</f>
        <v>6.0070561840420223E-3</v>
      </c>
      <c r="W38" s="13">
        <v>32.380000000000003</v>
      </c>
      <c r="X38">
        <f t="shared" si="0"/>
        <v>67554</v>
      </c>
      <c r="Y38">
        <f t="shared" si="1"/>
        <v>13230</v>
      </c>
      <c r="Z38">
        <f t="shared" si="2"/>
        <v>16812</v>
      </c>
      <c r="AA38">
        <f t="shared" si="3"/>
        <v>13158</v>
      </c>
      <c r="AB38">
        <f t="shared" si="4"/>
        <v>24354</v>
      </c>
    </row>
    <row r="39" spans="1:28" x14ac:dyDescent="0.3">
      <c r="A39" s="6">
        <v>102492</v>
      </c>
      <c r="B39" s="6" t="s">
        <v>48</v>
      </c>
      <c r="C39" s="7">
        <v>326.7</v>
      </c>
      <c r="D39" s="8">
        <v>4411</v>
      </c>
      <c r="E39" s="9">
        <v>7.41</v>
      </c>
      <c r="F39" s="10">
        <f>(C39/C154)</f>
        <v>4.2909204674542152E-3</v>
      </c>
      <c r="G39" s="11">
        <v>18.41</v>
      </c>
      <c r="H39" s="8">
        <v>499</v>
      </c>
      <c r="I39" s="57">
        <v>3.69</v>
      </c>
      <c r="J39" s="12">
        <f>(G39/G154)</f>
        <v>8.8620049600271142E-4</v>
      </c>
      <c r="K39" s="11">
        <v>128.66</v>
      </c>
      <c r="L39" s="8">
        <v>1934</v>
      </c>
      <c r="M39" s="9">
        <v>6.65</v>
      </c>
      <c r="N39" s="12">
        <f>(K39/K154)</f>
        <v>6.4604472099715664E-3</v>
      </c>
      <c r="O39" s="11">
        <v>179.63</v>
      </c>
      <c r="P39" s="8">
        <v>1978</v>
      </c>
      <c r="Q39" s="9">
        <v>9.08</v>
      </c>
      <c r="R39" s="12">
        <f>(O39/O154)</f>
        <v>1.2134907365185523E-2</v>
      </c>
      <c r="S39" s="11"/>
      <c r="T39" s="8"/>
      <c r="U39" s="9"/>
      <c r="V39" s="12">
        <f>(S39/S154)</f>
        <v>0</v>
      </c>
      <c r="W39" s="13">
        <v>9</v>
      </c>
      <c r="X39">
        <f t="shared" si="0"/>
        <v>79398</v>
      </c>
      <c r="Y39">
        <f t="shared" si="1"/>
        <v>8982</v>
      </c>
      <c r="Z39">
        <f t="shared" si="2"/>
        <v>34812</v>
      </c>
      <c r="AA39">
        <f t="shared" si="3"/>
        <v>35604</v>
      </c>
      <c r="AB39">
        <f t="shared" si="4"/>
        <v>0</v>
      </c>
    </row>
    <row r="40" spans="1:28" x14ac:dyDescent="0.3">
      <c r="A40" s="6">
        <v>106322</v>
      </c>
      <c r="B40" s="6" t="s">
        <v>49</v>
      </c>
      <c r="C40" s="7">
        <v>311.92</v>
      </c>
      <c r="D40" s="8">
        <v>609</v>
      </c>
      <c r="E40" s="9">
        <v>51.22</v>
      </c>
      <c r="F40" s="10">
        <f>(C40/C154)</f>
        <v>4.0967980171665716E-3</v>
      </c>
      <c r="G40" s="11">
        <v>109.28</v>
      </c>
      <c r="H40" s="8">
        <v>197</v>
      </c>
      <c r="I40" s="9">
        <v>55.47</v>
      </c>
      <c r="J40" s="12">
        <f>(G40/G154)</f>
        <v>5.2604014233121298E-3</v>
      </c>
      <c r="K40" s="11">
        <v>60.56</v>
      </c>
      <c r="L40" s="8">
        <v>107</v>
      </c>
      <c r="M40" s="9">
        <v>56.6</v>
      </c>
      <c r="N40" s="12">
        <f>(K40/K154)</f>
        <v>3.0409193458408061E-3</v>
      </c>
      <c r="O40" s="11">
        <v>54.59</v>
      </c>
      <c r="P40" s="8">
        <v>116</v>
      </c>
      <c r="Q40" s="9">
        <v>47.06</v>
      </c>
      <c r="R40" s="12">
        <f>(O40/O154)</f>
        <v>3.6878282751515766E-3</v>
      </c>
      <c r="S40" s="11">
        <v>87.5</v>
      </c>
      <c r="T40" s="8">
        <v>189</v>
      </c>
      <c r="U40" s="9">
        <v>46.29</v>
      </c>
      <c r="V40" s="12">
        <f>(S40/S154)</f>
        <v>4.2381665546176173E-3</v>
      </c>
      <c r="W40" s="13">
        <v>281.38</v>
      </c>
      <c r="X40">
        <f t="shared" si="0"/>
        <v>10962</v>
      </c>
      <c r="Y40">
        <f t="shared" si="1"/>
        <v>3546</v>
      </c>
      <c r="Z40">
        <f t="shared" si="2"/>
        <v>1926</v>
      </c>
      <c r="AA40">
        <f t="shared" si="3"/>
        <v>2088</v>
      </c>
      <c r="AB40">
        <f t="shared" si="4"/>
        <v>3402</v>
      </c>
    </row>
    <row r="41" spans="1:28" x14ac:dyDescent="0.3">
      <c r="A41" s="6">
        <v>106222</v>
      </c>
      <c r="B41" s="6" t="s">
        <v>50</v>
      </c>
      <c r="C41" s="7">
        <v>310.11</v>
      </c>
      <c r="D41" s="8">
        <v>748</v>
      </c>
      <c r="E41" s="9">
        <v>41.46</v>
      </c>
      <c r="F41" s="10">
        <f>(C41/C154)</f>
        <v>4.0730252407781666E-3</v>
      </c>
      <c r="G41" s="11">
        <v>76.09</v>
      </c>
      <c r="H41" s="8">
        <v>180</v>
      </c>
      <c r="I41" s="9">
        <v>42.27</v>
      </c>
      <c r="J41" s="12">
        <f>(G41/G154)</f>
        <v>3.6627374112355414E-3</v>
      </c>
      <c r="K41" s="11">
        <v>68.64</v>
      </c>
      <c r="L41" s="8">
        <v>177</v>
      </c>
      <c r="M41" s="9">
        <v>38.78</v>
      </c>
      <c r="N41" s="12">
        <f>(K41/K154)</f>
        <v>3.4466430630533838E-3</v>
      </c>
      <c r="O41" s="11">
        <v>72.42</v>
      </c>
      <c r="P41" s="8">
        <v>151</v>
      </c>
      <c r="Q41" s="9">
        <v>47.96</v>
      </c>
      <c r="R41" s="12">
        <f>(O41/O154)</f>
        <v>4.8923341946597761E-3</v>
      </c>
      <c r="S41" s="11">
        <v>92.96</v>
      </c>
      <c r="T41" s="8">
        <v>240</v>
      </c>
      <c r="U41" s="9">
        <v>38.729999999999997</v>
      </c>
      <c r="V41" s="12">
        <f>(S41/S154)</f>
        <v>4.5026281476257569E-3</v>
      </c>
      <c r="W41" s="13">
        <v>168.8</v>
      </c>
      <c r="X41">
        <f t="shared" si="0"/>
        <v>13464</v>
      </c>
      <c r="Y41">
        <f t="shared" si="1"/>
        <v>3240</v>
      </c>
      <c r="Z41">
        <f t="shared" si="2"/>
        <v>3186</v>
      </c>
      <c r="AA41">
        <f t="shared" si="3"/>
        <v>2718</v>
      </c>
      <c r="AB41">
        <f t="shared" si="4"/>
        <v>4320</v>
      </c>
    </row>
    <row r="42" spans="1:28" x14ac:dyDescent="0.3">
      <c r="A42" s="6">
        <v>108222</v>
      </c>
      <c r="B42" s="6" t="s">
        <v>51</v>
      </c>
      <c r="C42" s="7">
        <v>309.79000000000002</v>
      </c>
      <c r="D42" s="8">
        <v>3281</v>
      </c>
      <c r="E42" s="9">
        <v>9.44</v>
      </c>
      <c r="F42" s="10">
        <f>(C42/C154)</f>
        <v>4.0688223189857412E-3</v>
      </c>
      <c r="G42" s="11">
        <v>78.34</v>
      </c>
      <c r="H42" s="8">
        <v>784</v>
      </c>
      <c r="I42" s="9">
        <v>9.99</v>
      </c>
      <c r="J42" s="12">
        <f>(G42/G154)</f>
        <v>3.771045456645976E-3</v>
      </c>
      <c r="K42" s="11">
        <v>127.2</v>
      </c>
      <c r="L42" s="8">
        <v>1359</v>
      </c>
      <c r="M42" s="9">
        <v>9.36</v>
      </c>
      <c r="N42" s="12">
        <f>(K42/K154)</f>
        <v>6.3871357462178093E-3</v>
      </c>
      <c r="O42" s="11">
        <v>55.13</v>
      </c>
      <c r="P42" s="8">
        <v>560</v>
      </c>
      <c r="Q42" s="9">
        <v>9.84</v>
      </c>
      <c r="R42" s="12">
        <f>(O42/O154)</f>
        <v>3.7243079833139113E-3</v>
      </c>
      <c r="S42" s="11">
        <v>49.12</v>
      </c>
      <c r="T42" s="8">
        <v>578</v>
      </c>
      <c r="U42" s="9">
        <v>8.5</v>
      </c>
      <c r="V42" s="12">
        <f>(S42/S154)</f>
        <v>2.3791856132893414E-3</v>
      </c>
      <c r="W42" s="13">
        <v>10.78</v>
      </c>
      <c r="X42">
        <f t="shared" si="0"/>
        <v>59058</v>
      </c>
      <c r="Y42">
        <f t="shared" si="1"/>
        <v>14112</v>
      </c>
      <c r="Z42">
        <f t="shared" si="2"/>
        <v>24462</v>
      </c>
      <c r="AA42">
        <f t="shared" si="3"/>
        <v>10080</v>
      </c>
      <c r="AB42">
        <f t="shared" si="4"/>
        <v>10404</v>
      </c>
    </row>
    <row r="43" spans="1:28" x14ac:dyDescent="0.3">
      <c r="A43" s="6">
        <v>106062</v>
      </c>
      <c r="B43" s="6" t="s">
        <v>52</v>
      </c>
      <c r="C43" s="7">
        <v>293.16000000000003</v>
      </c>
      <c r="D43" s="8">
        <v>499</v>
      </c>
      <c r="E43" s="9">
        <v>58.75</v>
      </c>
      <c r="F43" s="10">
        <f>(C43/C154)</f>
        <v>3.850401727085638E-3</v>
      </c>
      <c r="G43" s="11">
        <v>67.87</v>
      </c>
      <c r="H43" s="8">
        <v>114</v>
      </c>
      <c r="I43" s="9">
        <v>59.54</v>
      </c>
      <c r="J43" s="12">
        <f>(G43/G154)</f>
        <v>3.2670520186694205E-3</v>
      </c>
      <c r="K43" s="11">
        <v>93.93</v>
      </c>
      <c r="L43" s="8">
        <v>152</v>
      </c>
      <c r="M43" s="9">
        <v>61.79</v>
      </c>
      <c r="N43" s="12">
        <f>(K43/K154)</f>
        <v>4.7165382125962177E-3</v>
      </c>
      <c r="O43" s="11">
        <v>65.3</v>
      </c>
      <c r="P43" s="8">
        <v>106</v>
      </c>
      <c r="Q43" s="9">
        <v>61.61</v>
      </c>
      <c r="R43" s="12">
        <f>(O43/O154)</f>
        <v>4.4113424870378809E-3</v>
      </c>
      <c r="S43" s="11">
        <v>66.06</v>
      </c>
      <c r="T43" s="8">
        <v>127</v>
      </c>
      <c r="U43" s="9">
        <v>52.02</v>
      </c>
      <c r="V43" s="12">
        <f>(S43/S154)</f>
        <v>3.1996946582633122E-3</v>
      </c>
      <c r="W43" s="13">
        <v>304.14</v>
      </c>
      <c r="X43">
        <f t="shared" si="0"/>
        <v>8982</v>
      </c>
      <c r="Y43">
        <f t="shared" si="1"/>
        <v>2052</v>
      </c>
      <c r="Z43">
        <f t="shared" si="2"/>
        <v>2736</v>
      </c>
      <c r="AA43">
        <f t="shared" si="3"/>
        <v>1908</v>
      </c>
      <c r="AB43">
        <f t="shared" si="4"/>
        <v>2286</v>
      </c>
    </row>
    <row r="44" spans="1:28" x14ac:dyDescent="0.3">
      <c r="A44" s="6">
        <v>106132</v>
      </c>
      <c r="B44" s="6" t="s">
        <v>53</v>
      </c>
      <c r="C44" s="7">
        <v>277</v>
      </c>
      <c r="D44" s="8">
        <v>400</v>
      </c>
      <c r="E44" s="9">
        <v>69.25</v>
      </c>
      <c r="F44" s="10">
        <f>(C44/C154)</f>
        <v>3.6381541765681596E-3</v>
      </c>
      <c r="G44" s="11">
        <v>55.51</v>
      </c>
      <c r="H44" s="8">
        <v>76</v>
      </c>
      <c r="I44" s="9">
        <v>73.040000000000006</v>
      </c>
      <c r="J44" s="12">
        <f>(G44/G154)</f>
        <v>2.6720798225480995E-3</v>
      </c>
      <c r="K44" s="11">
        <v>85.25</v>
      </c>
      <c r="L44" s="8">
        <v>126</v>
      </c>
      <c r="M44" s="9">
        <v>67.66</v>
      </c>
      <c r="N44" s="12">
        <f>(K44/K154)</f>
        <v>4.280686496580725E-3</v>
      </c>
      <c r="O44" s="11">
        <v>65.14</v>
      </c>
      <c r="P44" s="8">
        <v>87</v>
      </c>
      <c r="Q44" s="9">
        <v>74.87</v>
      </c>
      <c r="R44" s="12">
        <f>(O44/O154)</f>
        <v>4.4005336846194123E-3</v>
      </c>
      <c r="S44" s="11">
        <v>71.11</v>
      </c>
      <c r="T44" s="8">
        <v>111</v>
      </c>
      <c r="U44" s="9">
        <v>64.06</v>
      </c>
      <c r="V44" s="12">
        <f>(S44/S154)</f>
        <v>3.4442974137012432E-3</v>
      </c>
      <c r="W44" s="13">
        <v>170.94</v>
      </c>
      <c r="X44">
        <f t="shared" si="0"/>
        <v>7200</v>
      </c>
      <c r="Y44">
        <f t="shared" si="1"/>
        <v>1368</v>
      </c>
      <c r="Z44">
        <f t="shared" si="2"/>
        <v>2268</v>
      </c>
      <c r="AA44">
        <f t="shared" si="3"/>
        <v>1566</v>
      </c>
      <c r="AB44">
        <f t="shared" si="4"/>
        <v>1998</v>
      </c>
    </row>
    <row r="45" spans="1:28" x14ac:dyDescent="0.3">
      <c r="A45" s="6">
        <v>203202</v>
      </c>
      <c r="B45" s="6" t="s">
        <v>54</v>
      </c>
      <c r="C45" s="7">
        <v>266.5</v>
      </c>
      <c r="D45" s="8">
        <v>46</v>
      </c>
      <c r="E45" s="9">
        <v>579.34</v>
      </c>
      <c r="F45" s="10">
        <f>(C45/C154)</f>
        <v>3.5002458052542039E-3</v>
      </c>
      <c r="G45" s="11">
        <v>32</v>
      </c>
      <c r="H45" s="8">
        <v>4</v>
      </c>
      <c r="I45" s="9">
        <v>800</v>
      </c>
      <c r="J45" s="12">
        <f>(G45/G154)</f>
        <v>1.5403810902817365E-3</v>
      </c>
      <c r="K45" s="11">
        <v>85.6</v>
      </c>
      <c r="L45" s="8">
        <v>11</v>
      </c>
      <c r="M45" s="9">
        <v>778.18</v>
      </c>
      <c r="N45" s="12">
        <f>(K45/K154)</f>
        <v>4.2982611625490916E-3</v>
      </c>
      <c r="O45" s="11">
        <v>24</v>
      </c>
      <c r="P45" s="8">
        <v>3</v>
      </c>
      <c r="Q45" s="9">
        <v>800</v>
      </c>
      <c r="R45" s="12">
        <f>(O45/O154)</f>
        <v>1.6213203627704312E-3</v>
      </c>
      <c r="S45" s="11">
        <v>124.9</v>
      </c>
      <c r="T45" s="8">
        <v>28</v>
      </c>
      <c r="U45" s="9">
        <v>446.06</v>
      </c>
      <c r="V45" s="12">
        <f>(S45/S154)</f>
        <v>6.0496800305341767E-3</v>
      </c>
      <c r="W45" s="13">
        <v>1155.28</v>
      </c>
      <c r="X45">
        <f t="shared" si="0"/>
        <v>828</v>
      </c>
      <c r="Y45">
        <f t="shared" si="1"/>
        <v>72</v>
      </c>
      <c r="Z45">
        <f t="shared" si="2"/>
        <v>198</v>
      </c>
      <c r="AA45">
        <f t="shared" si="3"/>
        <v>54</v>
      </c>
      <c r="AB45">
        <f t="shared" si="4"/>
        <v>504</v>
      </c>
    </row>
    <row r="46" spans="1:28" x14ac:dyDescent="0.3">
      <c r="A46" s="6">
        <v>101052</v>
      </c>
      <c r="B46" s="6" t="s">
        <v>55</v>
      </c>
      <c r="C46" s="7">
        <v>264.56</v>
      </c>
      <c r="D46" s="8">
        <v>3446</v>
      </c>
      <c r="E46" s="9">
        <v>7.68</v>
      </c>
      <c r="F46" s="10">
        <f>(C46/C154)</f>
        <v>3.4747655918876256E-3</v>
      </c>
      <c r="G46" s="11">
        <v>42.8</v>
      </c>
      <c r="H46" s="8">
        <v>543</v>
      </c>
      <c r="I46" s="9">
        <v>7.88</v>
      </c>
      <c r="J46" s="12">
        <f>(G46/G154)</f>
        <v>2.0602597082518223E-3</v>
      </c>
      <c r="K46" s="11">
        <v>73.14</v>
      </c>
      <c r="L46" s="8">
        <v>1003</v>
      </c>
      <c r="M46" s="9">
        <v>7.29</v>
      </c>
      <c r="N46" s="12">
        <f>(K46/K154)</f>
        <v>3.6726030540752404E-3</v>
      </c>
      <c r="O46" s="11">
        <v>35.64</v>
      </c>
      <c r="P46" s="8">
        <v>517</v>
      </c>
      <c r="Q46" s="9">
        <v>6.89</v>
      </c>
      <c r="R46" s="12">
        <f>(O46/O154)</f>
        <v>2.4076607387140902E-3</v>
      </c>
      <c r="S46" s="11">
        <v>112.98</v>
      </c>
      <c r="T46" s="8">
        <v>1383</v>
      </c>
      <c r="U46" s="9">
        <v>8.17</v>
      </c>
      <c r="V46" s="12">
        <f>(S46/S154)</f>
        <v>5.4723206553222679E-3</v>
      </c>
      <c r="W46" s="13">
        <v>23.64</v>
      </c>
      <c r="X46">
        <f t="shared" si="0"/>
        <v>62028</v>
      </c>
      <c r="Y46">
        <f t="shared" si="1"/>
        <v>9774</v>
      </c>
      <c r="Z46">
        <f t="shared" si="2"/>
        <v>18054</v>
      </c>
      <c r="AA46">
        <f t="shared" si="3"/>
        <v>9306</v>
      </c>
      <c r="AB46">
        <f t="shared" si="4"/>
        <v>24894</v>
      </c>
    </row>
    <row r="47" spans="1:28" x14ac:dyDescent="0.3">
      <c r="A47" s="6">
        <v>106082</v>
      </c>
      <c r="B47" s="6" t="s">
        <v>56</v>
      </c>
      <c r="C47" s="7">
        <v>260.62</v>
      </c>
      <c r="D47" s="8">
        <v>583</v>
      </c>
      <c r="E47" s="9">
        <v>44.7</v>
      </c>
      <c r="F47" s="10">
        <f>(C47/C154)</f>
        <v>3.4230171173183889E-3</v>
      </c>
      <c r="G47" s="11">
        <v>65.81</v>
      </c>
      <c r="H47" s="8">
        <v>144</v>
      </c>
      <c r="I47" s="9">
        <v>45.7</v>
      </c>
      <c r="J47" s="12">
        <f>(G47/G154)</f>
        <v>3.1678899859825336E-3</v>
      </c>
      <c r="K47" s="11">
        <v>68.72</v>
      </c>
      <c r="L47" s="8">
        <v>148</v>
      </c>
      <c r="M47" s="9">
        <v>46.43</v>
      </c>
      <c r="N47" s="12">
        <f>(K47/K154)</f>
        <v>3.4506601295604391E-3</v>
      </c>
      <c r="O47" s="11">
        <v>43.79</v>
      </c>
      <c r="P47" s="8">
        <v>88</v>
      </c>
      <c r="Q47" s="9">
        <v>49.76</v>
      </c>
      <c r="R47" s="12">
        <f>(O47/O154)</f>
        <v>2.9582341119048826E-3</v>
      </c>
      <c r="S47" s="11">
        <v>82.3</v>
      </c>
      <c r="T47" s="8">
        <v>203</v>
      </c>
      <c r="U47" s="9">
        <v>40.54</v>
      </c>
      <c r="V47" s="12">
        <f>(S47/S154)</f>
        <v>3.9862983708003419E-3</v>
      </c>
      <c r="W47" s="13">
        <v>174.12</v>
      </c>
      <c r="X47">
        <f t="shared" si="0"/>
        <v>10494</v>
      </c>
      <c r="Y47">
        <f t="shared" si="1"/>
        <v>2592</v>
      </c>
      <c r="Z47">
        <f t="shared" si="2"/>
        <v>2664</v>
      </c>
      <c r="AA47">
        <f t="shared" si="3"/>
        <v>1584</v>
      </c>
      <c r="AB47">
        <f t="shared" si="4"/>
        <v>3654</v>
      </c>
    </row>
    <row r="48" spans="1:28" x14ac:dyDescent="0.3">
      <c r="A48" s="6">
        <v>111012</v>
      </c>
      <c r="B48" s="6" t="s">
        <v>57</v>
      </c>
      <c r="C48" s="7">
        <v>253.19</v>
      </c>
      <c r="D48" s="8">
        <v>4224</v>
      </c>
      <c r="E48" s="9">
        <v>5.99</v>
      </c>
      <c r="F48" s="10">
        <f>(C48/C154)</f>
        <v>3.3254305269505139E-3</v>
      </c>
      <c r="G48" s="11">
        <v>0</v>
      </c>
      <c r="H48" s="8">
        <v>264</v>
      </c>
      <c r="I48" s="9">
        <v>0</v>
      </c>
      <c r="J48" s="12">
        <f>(G48/G154)</f>
        <v>0</v>
      </c>
      <c r="K48" s="11"/>
      <c r="L48" s="8"/>
      <c r="M48" s="9"/>
      <c r="N48" s="12">
        <f>(K48/K154)</f>
        <v>0</v>
      </c>
      <c r="O48" s="11">
        <v>253.14</v>
      </c>
      <c r="P48" s="8">
        <v>3959</v>
      </c>
      <c r="Q48" s="9">
        <v>6.39</v>
      </c>
      <c r="R48" s="12">
        <f>(O48/O154)</f>
        <v>1.7100876526321123E-2</v>
      </c>
      <c r="S48" s="11">
        <v>0.05</v>
      </c>
      <c r="T48" s="8">
        <v>1</v>
      </c>
      <c r="U48" s="9">
        <v>5.12</v>
      </c>
      <c r="V48" s="12">
        <f>(S48/S154)</f>
        <v>2.4218094597814958E-6</v>
      </c>
      <c r="W48" s="13">
        <v>31.29</v>
      </c>
      <c r="X48">
        <f t="shared" si="0"/>
        <v>76032</v>
      </c>
      <c r="Y48">
        <f t="shared" si="1"/>
        <v>4752</v>
      </c>
      <c r="Z48">
        <f t="shared" si="2"/>
        <v>0</v>
      </c>
      <c r="AA48">
        <f t="shared" si="3"/>
        <v>71262</v>
      </c>
      <c r="AB48">
        <f t="shared" si="4"/>
        <v>18</v>
      </c>
    </row>
    <row r="49" spans="1:28" x14ac:dyDescent="0.3">
      <c r="A49" s="6">
        <v>103382</v>
      </c>
      <c r="B49" s="6" t="s">
        <v>58</v>
      </c>
      <c r="C49" s="7">
        <v>240.68</v>
      </c>
      <c r="D49" s="8">
        <v>6773</v>
      </c>
      <c r="E49" s="9">
        <v>3.55</v>
      </c>
      <c r="F49" s="10">
        <f>(C49/C154)</f>
        <v>3.161122553127887E-3</v>
      </c>
      <c r="G49" s="11">
        <v>68.209999999999994</v>
      </c>
      <c r="H49" s="8">
        <v>1785</v>
      </c>
      <c r="I49" s="9">
        <v>3.82</v>
      </c>
      <c r="J49" s="12">
        <f>(G49/G154)</f>
        <v>3.2834185677536633E-3</v>
      </c>
      <c r="K49" s="11">
        <v>69.98</v>
      </c>
      <c r="L49" s="8">
        <v>2546</v>
      </c>
      <c r="M49" s="9">
        <v>2.75</v>
      </c>
      <c r="N49" s="12">
        <f>(K49/K154)</f>
        <v>3.5139289270465588E-3</v>
      </c>
      <c r="O49" s="11">
        <v>73.349999999999994</v>
      </c>
      <c r="P49" s="8">
        <v>1677</v>
      </c>
      <c r="Q49" s="9">
        <v>4.37</v>
      </c>
      <c r="R49" s="12">
        <f>(O49/O154)</f>
        <v>4.9551603587171299E-3</v>
      </c>
      <c r="S49" s="11">
        <v>29.14</v>
      </c>
      <c r="T49" s="8">
        <v>765</v>
      </c>
      <c r="U49" s="9">
        <v>3.81</v>
      </c>
      <c r="V49" s="12">
        <f>(S49/S154)</f>
        <v>1.4114305531606557E-3</v>
      </c>
      <c r="W49" s="13">
        <v>13.92</v>
      </c>
      <c r="X49">
        <f t="shared" si="0"/>
        <v>121914</v>
      </c>
      <c r="Y49">
        <f t="shared" si="1"/>
        <v>32130</v>
      </c>
      <c r="Z49">
        <f t="shared" si="2"/>
        <v>45828</v>
      </c>
      <c r="AA49">
        <f t="shared" si="3"/>
        <v>30186</v>
      </c>
      <c r="AB49">
        <f t="shared" si="4"/>
        <v>13770</v>
      </c>
    </row>
    <row r="50" spans="1:28" x14ac:dyDescent="0.3">
      <c r="A50" s="6">
        <v>102072</v>
      </c>
      <c r="B50" s="6" t="s">
        <v>59</v>
      </c>
      <c r="C50" s="7">
        <v>239.85</v>
      </c>
      <c r="D50" s="8">
        <v>2679</v>
      </c>
      <c r="E50" s="9">
        <v>8.9499999999999993</v>
      </c>
      <c r="F50" s="10">
        <f>(C50/C154)</f>
        <v>3.1502212247287837E-3</v>
      </c>
      <c r="G50" s="11">
        <v>71.28</v>
      </c>
      <c r="H50" s="8">
        <v>792</v>
      </c>
      <c r="I50" s="9">
        <v>9</v>
      </c>
      <c r="J50" s="12">
        <f>(G50/G154)</f>
        <v>3.4311988786025678E-3</v>
      </c>
      <c r="K50" s="11">
        <v>154.44</v>
      </c>
      <c r="L50" s="8">
        <v>1716</v>
      </c>
      <c r="M50" s="9">
        <v>9</v>
      </c>
      <c r="N50" s="12">
        <f>(K50/K154)</f>
        <v>7.7549468918701138E-3</v>
      </c>
      <c r="O50" s="11">
        <v>4.05</v>
      </c>
      <c r="P50" s="8">
        <v>45</v>
      </c>
      <c r="Q50" s="9">
        <v>9</v>
      </c>
      <c r="R50" s="12">
        <f>(O50/O154)</f>
        <v>2.7359781121751026E-4</v>
      </c>
      <c r="S50" s="11">
        <v>10.08</v>
      </c>
      <c r="T50" s="8">
        <v>126</v>
      </c>
      <c r="U50" s="9">
        <v>8</v>
      </c>
      <c r="V50" s="12">
        <f>(S50/S154)</f>
        <v>4.8823678709194958E-4</v>
      </c>
      <c r="W50" s="13">
        <v>9</v>
      </c>
      <c r="X50">
        <f t="shared" si="0"/>
        <v>48222</v>
      </c>
      <c r="Y50">
        <f t="shared" si="1"/>
        <v>14256</v>
      </c>
      <c r="Z50">
        <f t="shared" si="2"/>
        <v>30888</v>
      </c>
      <c r="AA50">
        <f t="shared" si="3"/>
        <v>810</v>
      </c>
      <c r="AB50">
        <f t="shared" si="4"/>
        <v>2268</v>
      </c>
    </row>
    <row r="51" spans="1:28" x14ac:dyDescent="0.3">
      <c r="A51" s="6">
        <v>119182</v>
      </c>
      <c r="B51" s="6" t="s">
        <v>60</v>
      </c>
      <c r="C51" s="7">
        <v>235.64</v>
      </c>
      <c r="D51" s="8">
        <v>1000</v>
      </c>
      <c r="E51" s="9">
        <v>23.56</v>
      </c>
      <c r="F51" s="10">
        <f>(C51/C154)</f>
        <v>3.0949265348971882E-3</v>
      </c>
      <c r="G51" s="11">
        <v>49.1</v>
      </c>
      <c r="H51" s="8">
        <v>176</v>
      </c>
      <c r="I51" s="9">
        <v>27.9</v>
      </c>
      <c r="J51" s="12">
        <f>(G51/G154)</f>
        <v>2.3635222354010392E-3</v>
      </c>
      <c r="K51" s="11">
        <v>80.27</v>
      </c>
      <c r="L51" s="8">
        <v>313</v>
      </c>
      <c r="M51" s="9">
        <v>25.65</v>
      </c>
      <c r="N51" s="12">
        <f>(K51/K154)</f>
        <v>4.0306241065165369E-3</v>
      </c>
      <c r="O51" s="11">
        <v>29.05</v>
      </c>
      <c r="P51" s="8">
        <v>100</v>
      </c>
      <c r="Q51" s="9">
        <v>29.05</v>
      </c>
      <c r="R51" s="12">
        <f>(O51/O154)</f>
        <v>1.9624731891033759E-3</v>
      </c>
      <c r="S51" s="11">
        <v>77.22</v>
      </c>
      <c r="T51" s="8">
        <v>411</v>
      </c>
      <c r="U51" s="9">
        <v>18.79</v>
      </c>
      <c r="V51" s="12">
        <f>(S51/S154)</f>
        <v>3.740242529686542E-3</v>
      </c>
      <c r="W51" s="13">
        <v>115.09</v>
      </c>
      <c r="X51">
        <f t="shared" si="0"/>
        <v>18000</v>
      </c>
      <c r="Y51">
        <f t="shared" si="1"/>
        <v>3168</v>
      </c>
      <c r="Z51">
        <f t="shared" si="2"/>
        <v>5634</v>
      </c>
      <c r="AA51">
        <f t="shared" si="3"/>
        <v>1800</v>
      </c>
      <c r="AB51">
        <f t="shared" si="4"/>
        <v>7398</v>
      </c>
    </row>
    <row r="52" spans="1:28" x14ac:dyDescent="0.3">
      <c r="A52" s="6">
        <v>103162</v>
      </c>
      <c r="B52" s="6" t="s">
        <v>61</v>
      </c>
      <c r="C52" s="7">
        <v>203.72</v>
      </c>
      <c r="D52" s="8">
        <v>6218</v>
      </c>
      <c r="E52" s="9">
        <v>3.28</v>
      </c>
      <c r="F52" s="10">
        <f>(C52/C154)</f>
        <v>2.6756850861027635E-3</v>
      </c>
      <c r="G52" s="11">
        <v>61.65</v>
      </c>
      <c r="H52" s="8">
        <v>1767</v>
      </c>
      <c r="I52" s="9">
        <v>3.49</v>
      </c>
      <c r="J52" s="12">
        <f>(G52/G154)</f>
        <v>2.9676404442459075E-3</v>
      </c>
      <c r="K52" s="11">
        <v>54.43</v>
      </c>
      <c r="L52" s="8">
        <v>1792</v>
      </c>
      <c r="M52" s="9">
        <v>3.04</v>
      </c>
      <c r="N52" s="12">
        <f>(K52/K154)</f>
        <v>2.7331116247376994E-3</v>
      </c>
      <c r="O52" s="11">
        <v>45.32</v>
      </c>
      <c r="P52" s="8">
        <v>1173</v>
      </c>
      <c r="Q52" s="9">
        <v>3.86</v>
      </c>
      <c r="R52" s="12">
        <f>(O52/O154)</f>
        <v>3.0615932850314976E-3</v>
      </c>
      <c r="S52" s="11">
        <v>42.32</v>
      </c>
      <c r="T52" s="8">
        <v>1486</v>
      </c>
      <c r="U52" s="9">
        <v>2.85</v>
      </c>
      <c r="V52" s="12">
        <f>(S52/S154)</f>
        <v>2.0498195267590583E-3</v>
      </c>
      <c r="W52" s="13">
        <v>10.8</v>
      </c>
      <c r="X52">
        <f t="shared" si="0"/>
        <v>111924</v>
      </c>
      <c r="Y52">
        <f t="shared" si="1"/>
        <v>31806</v>
      </c>
      <c r="Z52">
        <f t="shared" si="2"/>
        <v>32256</v>
      </c>
      <c r="AA52">
        <f t="shared" si="3"/>
        <v>21114</v>
      </c>
      <c r="AB52">
        <f t="shared" si="4"/>
        <v>26748</v>
      </c>
    </row>
    <row r="53" spans="1:28" x14ac:dyDescent="0.3">
      <c r="A53" s="6">
        <v>106692</v>
      </c>
      <c r="B53" s="6" t="s">
        <v>62</v>
      </c>
      <c r="C53" s="7">
        <v>203.29</v>
      </c>
      <c r="D53" s="8">
        <v>96</v>
      </c>
      <c r="E53" s="9">
        <v>211.76</v>
      </c>
      <c r="F53" s="10">
        <f>(C53/C154)</f>
        <v>2.670037409944192E-3</v>
      </c>
      <c r="G53" s="11">
        <v>12.37</v>
      </c>
      <c r="H53" s="8">
        <v>6</v>
      </c>
      <c r="I53" s="9">
        <v>206.09</v>
      </c>
      <c r="J53" s="12">
        <f>(G53/G154)</f>
        <v>5.9545356521203366E-4</v>
      </c>
      <c r="K53" s="11">
        <v>104.96</v>
      </c>
      <c r="L53" s="8">
        <v>50</v>
      </c>
      <c r="M53" s="9">
        <v>209.92</v>
      </c>
      <c r="N53" s="12">
        <f>(K53/K154)</f>
        <v>5.2703912572564559E-3</v>
      </c>
      <c r="O53" s="11">
        <v>11.78</v>
      </c>
      <c r="P53" s="8">
        <v>4</v>
      </c>
      <c r="Q53" s="9">
        <v>294.41000000000003</v>
      </c>
      <c r="R53" s="12">
        <f>(O53/O154)</f>
        <v>7.9579807805981991E-4</v>
      </c>
      <c r="S53" s="11">
        <v>74.19</v>
      </c>
      <c r="T53" s="8">
        <v>36</v>
      </c>
      <c r="U53" s="9">
        <v>206.09</v>
      </c>
      <c r="V53" s="12">
        <f>(S53/S154)</f>
        <v>3.5934808764237834E-3</v>
      </c>
      <c r="W53" s="13">
        <v>646.20000000000005</v>
      </c>
      <c r="X53">
        <f t="shared" si="0"/>
        <v>1728</v>
      </c>
      <c r="Y53">
        <f t="shared" si="1"/>
        <v>108</v>
      </c>
      <c r="Z53">
        <f t="shared" si="2"/>
        <v>900</v>
      </c>
      <c r="AA53">
        <f t="shared" si="3"/>
        <v>72</v>
      </c>
      <c r="AB53">
        <f t="shared" si="4"/>
        <v>648</v>
      </c>
    </row>
    <row r="54" spans="1:28" x14ac:dyDescent="0.3">
      <c r="A54" s="6">
        <v>108542</v>
      </c>
      <c r="B54" s="6" t="s">
        <v>63</v>
      </c>
      <c r="C54" s="7">
        <v>201.2</v>
      </c>
      <c r="D54" s="8">
        <v>2345</v>
      </c>
      <c r="E54" s="9">
        <v>8.58</v>
      </c>
      <c r="F54" s="10">
        <f>(C54/C154)</f>
        <v>2.6425870769874139E-3</v>
      </c>
      <c r="G54" s="11">
        <v>16.45</v>
      </c>
      <c r="H54" s="8">
        <v>239</v>
      </c>
      <c r="I54" s="9">
        <v>6.88</v>
      </c>
      <c r="J54" s="12">
        <f>(G54/G154)</f>
        <v>7.9185215422295505E-4</v>
      </c>
      <c r="K54" s="11">
        <v>103.39</v>
      </c>
      <c r="L54" s="8">
        <v>1141</v>
      </c>
      <c r="M54" s="9">
        <v>9.06</v>
      </c>
      <c r="N54" s="12">
        <f>(K54/K154)</f>
        <v>5.1915563270554972E-3</v>
      </c>
      <c r="O54" s="11">
        <v>8.75</v>
      </c>
      <c r="P54" s="8">
        <v>92</v>
      </c>
      <c r="Q54" s="9">
        <v>9.51</v>
      </c>
      <c r="R54" s="12">
        <f>(O54/O154)</f>
        <v>5.9110638226005303E-4</v>
      </c>
      <c r="S54" s="11">
        <v>72.61</v>
      </c>
      <c r="T54" s="8">
        <v>873</v>
      </c>
      <c r="U54" s="9">
        <v>8.32</v>
      </c>
      <c r="V54" s="12">
        <f>(S54/S154)</f>
        <v>3.5169516974946882E-3</v>
      </c>
      <c r="W54" s="13">
        <v>21.27</v>
      </c>
      <c r="X54">
        <f t="shared" si="0"/>
        <v>42210</v>
      </c>
      <c r="Y54">
        <f t="shared" si="1"/>
        <v>4302</v>
      </c>
      <c r="Z54">
        <f t="shared" si="2"/>
        <v>20538</v>
      </c>
      <c r="AA54">
        <f t="shared" si="3"/>
        <v>1656</v>
      </c>
      <c r="AB54">
        <f t="shared" si="4"/>
        <v>15714</v>
      </c>
    </row>
    <row r="55" spans="1:28" x14ac:dyDescent="0.3">
      <c r="A55" s="6">
        <v>106362</v>
      </c>
      <c r="B55" s="6" t="s">
        <v>64</v>
      </c>
      <c r="C55" s="7">
        <v>200.02</v>
      </c>
      <c r="D55" s="8">
        <v>1376</v>
      </c>
      <c r="E55" s="9">
        <v>14.54</v>
      </c>
      <c r="F55" s="10">
        <f>(C55/C154)</f>
        <v>2.6270888028778459E-3</v>
      </c>
      <c r="G55" s="11">
        <v>68.819999999999993</v>
      </c>
      <c r="H55" s="8">
        <v>460</v>
      </c>
      <c r="I55" s="9">
        <v>14.96</v>
      </c>
      <c r="J55" s="12">
        <f>(G55/G154)</f>
        <v>3.3127820822871591E-3</v>
      </c>
      <c r="K55" s="11">
        <v>47.21</v>
      </c>
      <c r="L55" s="8">
        <v>320</v>
      </c>
      <c r="M55" s="9">
        <v>14.75</v>
      </c>
      <c r="N55" s="12">
        <f>(K55/K154)</f>
        <v>2.3705713724759651E-3</v>
      </c>
      <c r="O55" s="11">
        <v>45.92</v>
      </c>
      <c r="P55" s="8">
        <v>325</v>
      </c>
      <c r="Q55" s="9">
        <v>14.13</v>
      </c>
      <c r="R55" s="12">
        <f>(O55/O154)</f>
        <v>3.1021262941007583E-3</v>
      </c>
      <c r="S55" s="11">
        <v>38.07</v>
      </c>
      <c r="T55" s="8">
        <v>271</v>
      </c>
      <c r="U55" s="9">
        <v>14.05</v>
      </c>
      <c r="V55" s="12">
        <f>(S55/S154)</f>
        <v>1.843965722677631E-3</v>
      </c>
      <c r="W55" s="13">
        <v>53</v>
      </c>
      <c r="X55">
        <f t="shared" si="0"/>
        <v>24768</v>
      </c>
      <c r="Y55">
        <f t="shared" si="1"/>
        <v>8280</v>
      </c>
      <c r="Z55">
        <f t="shared" si="2"/>
        <v>5760</v>
      </c>
      <c r="AA55">
        <f t="shared" si="3"/>
        <v>5850</v>
      </c>
      <c r="AB55">
        <f t="shared" si="4"/>
        <v>4878</v>
      </c>
    </row>
    <row r="56" spans="1:28" x14ac:dyDescent="0.3">
      <c r="A56" s="6">
        <v>102202</v>
      </c>
      <c r="B56" s="6" t="s">
        <v>65</v>
      </c>
      <c r="C56" s="7">
        <v>197.56</v>
      </c>
      <c r="D56" s="8">
        <v>1724</v>
      </c>
      <c r="E56" s="9">
        <v>11.46</v>
      </c>
      <c r="F56" s="10">
        <f>(C56/C154)</f>
        <v>2.5947788415985763E-3</v>
      </c>
      <c r="G56" s="11"/>
      <c r="H56" s="8"/>
      <c r="I56" s="9"/>
      <c r="J56" s="12">
        <f>(G56/G154)</f>
        <v>0</v>
      </c>
      <c r="K56" s="11">
        <v>149.56</v>
      </c>
      <c r="L56" s="8">
        <v>1324</v>
      </c>
      <c r="M56" s="9">
        <v>11.3</v>
      </c>
      <c r="N56" s="12">
        <f>(K56/K154)</f>
        <v>7.5099058349397448E-3</v>
      </c>
      <c r="O56" s="11"/>
      <c r="P56" s="8"/>
      <c r="Q56" s="9"/>
      <c r="R56" s="12">
        <f>(O56/O154)</f>
        <v>0</v>
      </c>
      <c r="S56" s="11">
        <v>48</v>
      </c>
      <c r="T56" s="8">
        <v>400</v>
      </c>
      <c r="U56" s="9">
        <v>12</v>
      </c>
      <c r="V56" s="12">
        <f>(S56/S154)</f>
        <v>2.3249370813902361E-3</v>
      </c>
      <c r="W56" s="13">
        <v>17</v>
      </c>
      <c r="X56">
        <f t="shared" si="0"/>
        <v>31032</v>
      </c>
      <c r="Y56">
        <f t="shared" si="1"/>
        <v>0</v>
      </c>
      <c r="Z56">
        <f t="shared" si="2"/>
        <v>23832</v>
      </c>
      <c r="AA56">
        <f t="shared" si="3"/>
        <v>0</v>
      </c>
      <c r="AB56">
        <f t="shared" si="4"/>
        <v>7200</v>
      </c>
    </row>
    <row r="57" spans="1:28" x14ac:dyDescent="0.3">
      <c r="A57" s="6">
        <v>101162</v>
      </c>
      <c r="B57" s="6" t="s">
        <v>66</v>
      </c>
      <c r="C57" s="7">
        <v>194.48</v>
      </c>
      <c r="D57" s="8">
        <v>2180</v>
      </c>
      <c r="E57" s="9">
        <v>8.92</v>
      </c>
      <c r="F57" s="10">
        <f>(C57/C154)</f>
        <v>2.5543257193464826E-3</v>
      </c>
      <c r="G57" s="11">
        <v>70.489999999999995</v>
      </c>
      <c r="H57" s="8">
        <v>659</v>
      </c>
      <c r="I57" s="9">
        <v>10.7</v>
      </c>
      <c r="J57" s="12">
        <f>(G57/G154)</f>
        <v>3.3931707204362372E-3</v>
      </c>
      <c r="K57" s="11">
        <v>85.39</v>
      </c>
      <c r="L57" s="8">
        <v>926</v>
      </c>
      <c r="M57" s="9">
        <v>9.2200000000000006</v>
      </c>
      <c r="N57" s="12">
        <f>(K57/K154)</f>
        <v>4.2877163629680718E-3</v>
      </c>
      <c r="O57" s="11">
        <v>10.91</v>
      </c>
      <c r="P57" s="8">
        <v>145</v>
      </c>
      <c r="Q57" s="9">
        <v>7.53</v>
      </c>
      <c r="R57" s="12">
        <f>(O57/O154)</f>
        <v>7.3702521490939181E-4</v>
      </c>
      <c r="S57" s="11">
        <v>27.69</v>
      </c>
      <c r="T57" s="8">
        <v>450</v>
      </c>
      <c r="U57" s="9">
        <v>6.15</v>
      </c>
      <c r="V57" s="12">
        <f>(S57/S154)</f>
        <v>1.3411980788269925E-3</v>
      </c>
      <c r="W57" s="13">
        <v>11.66</v>
      </c>
      <c r="X57">
        <f t="shared" si="0"/>
        <v>39240</v>
      </c>
      <c r="Y57">
        <f t="shared" si="1"/>
        <v>11862</v>
      </c>
      <c r="Z57">
        <f t="shared" si="2"/>
        <v>16668</v>
      </c>
      <c r="AA57">
        <f t="shared" si="3"/>
        <v>2610</v>
      </c>
      <c r="AB57">
        <f t="shared" si="4"/>
        <v>8100</v>
      </c>
    </row>
    <row r="58" spans="1:28" x14ac:dyDescent="0.3">
      <c r="A58" s="6">
        <v>106662</v>
      </c>
      <c r="B58" s="6" t="s">
        <v>67</v>
      </c>
      <c r="C58" s="7">
        <v>191.34</v>
      </c>
      <c r="D58" s="8">
        <v>1001</v>
      </c>
      <c r="E58" s="9">
        <v>19.12</v>
      </c>
      <c r="F58" s="10">
        <f>(C58/C154)</f>
        <v>2.5130845492583095E-3</v>
      </c>
      <c r="G58" s="11">
        <v>14.6</v>
      </c>
      <c r="H58" s="8">
        <v>68</v>
      </c>
      <c r="I58" s="9">
        <v>21.47</v>
      </c>
      <c r="J58" s="12">
        <f>(G58/G154)</f>
        <v>7.0279887244104218E-4</v>
      </c>
      <c r="K58" s="11">
        <v>94.06</v>
      </c>
      <c r="L58" s="8">
        <v>483</v>
      </c>
      <c r="M58" s="9">
        <v>19.47</v>
      </c>
      <c r="N58" s="12">
        <f>(K58/K154)</f>
        <v>4.7230659456701822E-3</v>
      </c>
      <c r="O58" s="11">
        <v>20.420000000000002</v>
      </c>
      <c r="P58" s="8">
        <v>77</v>
      </c>
      <c r="Q58" s="9">
        <v>26.52</v>
      </c>
      <c r="R58" s="12">
        <f>(O58/O154)</f>
        <v>1.3794734086571754E-3</v>
      </c>
      <c r="S58" s="11">
        <v>62.27</v>
      </c>
      <c r="T58" s="8">
        <v>373</v>
      </c>
      <c r="U58" s="9">
        <v>16.690000000000001</v>
      </c>
      <c r="V58" s="12">
        <f>(S58/S154)</f>
        <v>3.016121501211875E-3</v>
      </c>
      <c r="W58" s="13">
        <v>77.430000000000007</v>
      </c>
      <c r="X58">
        <f t="shared" si="0"/>
        <v>18018</v>
      </c>
      <c r="Y58">
        <f t="shared" si="1"/>
        <v>1224</v>
      </c>
      <c r="Z58">
        <f t="shared" si="2"/>
        <v>8694</v>
      </c>
      <c r="AA58">
        <f t="shared" si="3"/>
        <v>1386</v>
      </c>
      <c r="AB58">
        <f t="shared" si="4"/>
        <v>6714</v>
      </c>
    </row>
    <row r="59" spans="1:28" x14ac:dyDescent="0.3">
      <c r="A59" s="6">
        <v>104512</v>
      </c>
      <c r="B59" s="6" t="s">
        <v>68</v>
      </c>
      <c r="C59" s="7">
        <v>184.11</v>
      </c>
      <c r="D59" s="8">
        <v>625</v>
      </c>
      <c r="E59" s="9">
        <v>29.46</v>
      </c>
      <c r="F59" s="10">
        <f>(C59/C154)</f>
        <v>2.4181247850106999E-3</v>
      </c>
      <c r="G59" s="11">
        <v>9.6</v>
      </c>
      <c r="H59" s="8">
        <v>32</v>
      </c>
      <c r="I59" s="9">
        <v>30</v>
      </c>
      <c r="J59" s="12">
        <f>(G59/G154)</f>
        <v>4.6211432708452089E-4</v>
      </c>
      <c r="K59" s="11">
        <v>41.4</v>
      </c>
      <c r="L59" s="8">
        <v>138</v>
      </c>
      <c r="M59" s="9">
        <v>30</v>
      </c>
      <c r="N59" s="12">
        <f>(K59/K154)</f>
        <v>2.0788319174010793E-3</v>
      </c>
      <c r="O59" s="11">
        <v>44.91</v>
      </c>
      <c r="P59" s="8">
        <v>161</v>
      </c>
      <c r="Q59" s="9">
        <v>27.89</v>
      </c>
      <c r="R59" s="12">
        <f>(O59/O154)</f>
        <v>3.0338957288341692E-3</v>
      </c>
      <c r="S59" s="11">
        <v>88.2</v>
      </c>
      <c r="T59" s="8">
        <v>294</v>
      </c>
      <c r="U59" s="9">
        <v>30</v>
      </c>
      <c r="V59" s="12">
        <f>(S59/S154)</f>
        <v>4.2720718870545588E-3</v>
      </c>
      <c r="W59" s="13">
        <v>110</v>
      </c>
      <c r="X59">
        <f t="shared" si="0"/>
        <v>11250</v>
      </c>
      <c r="Y59">
        <f t="shared" si="1"/>
        <v>576</v>
      </c>
      <c r="Z59">
        <f t="shared" si="2"/>
        <v>2484</v>
      </c>
      <c r="AA59">
        <f t="shared" si="3"/>
        <v>2898</v>
      </c>
      <c r="AB59">
        <f t="shared" si="4"/>
        <v>5292</v>
      </c>
    </row>
    <row r="60" spans="1:28" x14ac:dyDescent="0.3">
      <c r="A60" s="6">
        <v>111032</v>
      </c>
      <c r="B60" s="6" t="s">
        <v>69</v>
      </c>
      <c r="C60" s="7">
        <v>183.14</v>
      </c>
      <c r="D60" s="8">
        <v>2380</v>
      </c>
      <c r="E60" s="9">
        <v>7.69</v>
      </c>
      <c r="F60" s="10">
        <f>(C60/C154)</f>
        <v>2.4053846783274103E-3</v>
      </c>
      <c r="G60" s="11"/>
      <c r="H60" s="8"/>
      <c r="I60" s="9"/>
      <c r="J60" s="12">
        <f>(G60/G154)</f>
        <v>0</v>
      </c>
      <c r="K60" s="11">
        <v>182.87</v>
      </c>
      <c r="L60" s="8">
        <v>2377</v>
      </c>
      <c r="M60" s="9">
        <v>7.69</v>
      </c>
      <c r="N60" s="12">
        <f>(K60/K154)</f>
        <v>9.1825119018148649E-3</v>
      </c>
      <c r="O60" s="11">
        <v>0.27</v>
      </c>
      <c r="P60" s="8">
        <v>3</v>
      </c>
      <c r="Q60" s="9">
        <v>9</v>
      </c>
      <c r="R60" s="12">
        <f>(O60/O154)</f>
        <v>1.8239854081167351E-5</v>
      </c>
      <c r="S60" s="11"/>
      <c r="T60" s="8"/>
      <c r="U60" s="9"/>
      <c r="V60" s="12">
        <f>(S60/S154)</f>
        <v>0</v>
      </c>
      <c r="W60" s="13">
        <v>34.76</v>
      </c>
      <c r="X60">
        <f t="shared" si="0"/>
        <v>42840</v>
      </c>
      <c r="Y60">
        <f t="shared" si="1"/>
        <v>0</v>
      </c>
      <c r="Z60">
        <f t="shared" si="2"/>
        <v>42786</v>
      </c>
      <c r="AA60">
        <f t="shared" si="3"/>
        <v>54</v>
      </c>
      <c r="AB60">
        <f t="shared" si="4"/>
        <v>0</v>
      </c>
    </row>
    <row r="61" spans="1:28" x14ac:dyDescent="0.3">
      <c r="A61" s="6">
        <v>107172</v>
      </c>
      <c r="B61" s="6" t="s">
        <v>70</v>
      </c>
      <c r="C61" s="7">
        <v>179.47</v>
      </c>
      <c r="D61" s="8">
        <v>166</v>
      </c>
      <c r="E61" s="9">
        <v>108.11</v>
      </c>
      <c r="F61" s="10">
        <f>(C61/C154)</f>
        <v>2.3571824190205329E-3</v>
      </c>
      <c r="G61" s="11">
        <v>86.31</v>
      </c>
      <c r="H61" s="8">
        <v>75</v>
      </c>
      <c r="I61" s="9">
        <v>115.07</v>
      </c>
      <c r="J61" s="12">
        <f>(G61/G154)</f>
        <v>4.1546966219442706E-3</v>
      </c>
      <c r="K61" s="11">
        <v>17.38</v>
      </c>
      <c r="L61" s="8">
        <v>21</v>
      </c>
      <c r="M61" s="9">
        <v>82.78</v>
      </c>
      <c r="N61" s="12">
        <f>(K61/K154)</f>
        <v>8.7270769865774778E-4</v>
      </c>
      <c r="O61" s="11">
        <v>13.25</v>
      </c>
      <c r="P61" s="8">
        <v>10</v>
      </c>
      <c r="Q61" s="9">
        <v>132.47</v>
      </c>
      <c r="R61" s="12">
        <f>(O61/O154)</f>
        <v>8.951039502795089E-4</v>
      </c>
      <c r="S61" s="11">
        <v>62.53</v>
      </c>
      <c r="T61" s="8">
        <v>60</v>
      </c>
      <c r="U61" s="9">
        <v>104.22</v>
      </c>
      <c r="V61" s="12">
        <f>(S61/S154)</f>
        <v>3.0287149104027385E-3</v>
      </c>
      <c r="W61" s="13">
        <v>610.96</v>
      </c>
      <c r="X61">
        <f t="shared" si="0"/>
        <v>2988</v>
      </c>
      <c r="Y61">
        <f t="shared" si="1"/>
        <v>1350</v>
      </c>
      <c r="Z61">
        <f t="shared" si="2"/>
        <v>378</v>
      </c>
      <c r="AA61">
        <f t="shared" si="3"/>
        <v>180</v>
      </c>
      <c r="AB61">
        <f t="shared" si="4"/>
        <v>1080</v>
      </c>
    </row>
    <row r="62" spans="1:28" x14ac:dyDescent="0.3">
      <c r="A62" s="6">
        <v>101082</v>
      </c>
      <c r="B62" s="6" t="s">
        <v>71</v>
      </c>
      <c r="C62" s="7">
        <v>163.63</v>
      </c>
      <c r="D62" s="8">
        <v>1868</v>
      </c>
      <c r="E62" s="9">
        <v>8.76</v>
      </c>
      <c r="F62" s="10">
        <f>(C62/C154)</f>
        <v>2.1491377902954798E-3</v>
      </c>
      <c r="G62" s="11">
        <v>19.09</v>
      </c>
      <c r="H62" s="8">
        <v>212</v>
      </c>
      <c r="I62" s="9">
        <v>9.01</v>
      </c>
      <c r="J62" s="12">
        <f>(G62/G154)</f>
        <v>9.1893359417119839E-4</v>
      </c>
      <c r="K62" s="11">
        <v>125.73</v>
      </c>
      <c r="L62" s="8">
        <v>1402</v>
      </c>
      <c r="M62" s="9">
        <v>8.9700000000000006</v>
      </c>
      <c r="N62" s="12">
        <f>(K62/K154)</f>
        <v>6.3133221491506698E-3</v>
      </c>
      <c r="O62" s="11">
        <v>13.08</v>
      </c>
      <c r="P62" s="8">
        <v>118</v>
      </c>
      <c r="Q62" s="9">
        <v>11.09</v>
      </c>
      <c r="R62" s="12">
        <f>(O62/O154)</f>
        <v>8.8361959770988504E-4</v>
      </c>
      <c r="S62" s="11">
        <v>5.72</v>
      </c>
      <c r="T62" s="8">
        <v>136</v>
      </c>
      <c r="U62" s="9">
        <v>4.2</v>
      </c>
      <c r="V62" s="12">
        <f>(S62/S154)</f>
        <v>2.7705500219900309E-4</v>
      </c>
      <c r="W62" s="13">
        <v>42.6</v>
      </c>
      <c r="X62">
        <f t="shared" si="0"/>
        <v>33624</v>
      </c>
      <c r="Y62">
        <f t="shared" si="1"/>
        <v>3816</v>
      </c>
      <c r="Z62">
        <f t="shared" si="2"/>
        <v>25236</v>
      </c>
      <c r="AA62">
        <f t="shared" si="3"/>
        <v>2124</v>
      </c>
      <c r="AB62">
        <f t="shared" si="4"/>
        <v>2448</v>
      </c>
    </row>
    <row r="63" spans="1:28" x14ac:dyDescent="0.3">
      <c r="A63" s="6">
        <v>106102</v>
      </c>
      <c r="B63" s="6" t="s">
        <v>72</v>
      </c>
      <c r="C63" s="7">
        <v>158.18</v>
      </c>
      <c r="D63" s="8">
        <v>423</v>
      </c>
      <c r="E63" s="9">
        <v>37.39</v>
      </c>
      <c r="F63" s="10">
        <f>(C63/C154)</f>
        <v>2.0775567785182364E-3</v>
      </c>
      <c r="G63" s="11">
        <v>34.770000000000003</v>
      </c>
      <c r="H63" s="8">
        <v>93</v>
      </c>
      <c r="I63" s="9">
        <v>37.39</v>
      </c>
      <c r="J63" s="12">
        <f>(G63/G154)</f>
        <v>1.6737203284092493E-3</v>
      </c>
      <c r="K63" s="11">
        <v>48.37</v>
      </c>
      <c r="L63" s="8">
        <v>129</v>
      </c>
      <c r="M63" s="9">
        <v>37.5</v>
      </c>
      <c r="N63" s="12">
        <f>(K63/K154)</f>
        <v>2.4288188368282657E-3</v>
      </c>
      <c r="O63" s="11">
        <v>30.99</v>
      </c>
      <c r="P63" s="8">
        <v>72</v>
      </c>
      <c r="Q63" s="9">
        <v>43.04</v>
      </c>
      <c r="R63" s="12">
        <f>(O63/O154)</f>
        <v>2.0935299184273192E-3</v>
      </c>
      <c r="S63" s="11">
        <v>44.04</v>
      </c>
      <c r="T63" s="8">
        <v>129</v>
      </c>
      <c r="U63" s="9">
        <v>34.14</v>
      </c>
      <c r="V63" s="12">
        <f>(S63/S154)</f>
        <v>2.1331297721755415E-3</v>
      </c>
      <c r="W63" s="13">
        <v>128.35</v>
      </c>
      <c r="X63">
        <f t="shared" si="0"/>
        <v>7614</v>
      </c>
      <c r="Y63">
        <f t="shared" si="1"/>
        <v>1674</v>
      </c>
      <c r="Z63">
        <f t="shared" si="2"/>
        <v>2322</v>
      </c>
      <c r="AA63">
        <f t="shared" si="3"/>
        <v>1296</v>
      </c>
      <c r="AB63">
        <f t="shared" si="4"/>
        <v>2322</v>
      </c>
    </row>
    <row r="64" spans="1:28" x14ac:dyDescent="0.3">
      <c r="A64" s="6">
        <v>101702</v>
      </c>
      <c r="B64" s="6" t="s">
        <v>73</v>
      </c>
      <c r="C64" s="7">
        <v>156.97</v>
      </c>
      <c r="D64" s="8">
        <v>13083</v>
      </c>
      <c r="E64" s="9">
        <v>1.2</v>
      </c>
      <c r="F64" s="10">
        <f>(C64/C154)</f>
        <v>2.0616644804906281E-3</v>
      </c>
      <c r="G64" s="11">
        <v>0</v>
      </c>
      <c r="H64" s="8">
        <v>800</v>
      </c>
      <c r="I64" s="9">
        <v>0</v>
      </c>
      <c r="J64" s="12">
        <f>(G64/G154)</f>
        <v>0</v>
      </c>
      <c r="K64" s="11">
        <v>38.1</v>
      </c>
      <c r="L64" s="8">
        <v>3000</v>
      </c>
      <c r="M64" s="9">
        <v>1.27</v>
      </c>
      <c r="N64" s="12">
        <f>(K64/K154)</f>
        <v>1.9131279239850514E-3</v>
      </c>
      <c r="O64" s="11">
        <v>118.87</v>
      </c>
      <c r="P64" s="8">
        <v>9283</v>
      </c>
      <c r="Q64" s="9">
        <v>1.28</v>
      </c>
      <c r="R64" s="12">
        <f>(O64/O154)</f>
        <v>8.0302646467717148E-3</v>
      </c>
      <c r="S64" s="11"/>
      <c r="T64" s="8"/>
      <c r="U64" s="9"/>
      <c r="V64" s="12">
        <f>(S64/S154)</f>
        <v>0</v>
      </c>
      <c r="W64" s="13">
        <v>9.2200000000000006</v>
      </c>
      <c r="X64">
        <f t="shared" si="0"/>
        <v>235494</v>
      </c>
      <c r="Y64">
        <f t="shared" si="1"/>
        <v>14400</v>
      </c>
      <c r="Z64">
        <f t="shared" si="2"/>
        <v>54000</v>
      </c>
      <c r="AA64">
        <f t="shared" si="3"/>
        <v>167094</v>
      </c>
      <c r="AB64">
        <f t="shared" si="4"/>
        <v>0</v>
      </c>
    </row>
    <row r="65" spans="1:28" x14ac:dyDescent="0.3">
      <c r="A65" s="6">
        <v>105092</v>
      </c>
      <c r="B65" s="6" t="s">
        <v>74</v>
      </c>
      <c r="C65" s="7">
        <v>156.94</v>
      </c>
      <c r="D65" s="8">
        <v>1119</v>
      </c>
      <c r="E65" s="9">
        <v>14.02</v>
      </c>
      <c r="F65" s="10">
        <f>(C65/C154)</f>
        <v>2.0612704565725884E-3</v>
      </c>
      <c r="G65" s="11">
        <v>38.74</v>
      </c>
      <c r="H65" s="8">
        <v>243</v>
      </c>
      <c r="I65" s="9">
        <v>15.94</v>
      </c>
      <c r="J65" s="12">
        <f>(G65/G154)</f>
        <v>1.8648238574223272E-3</v>
      </c>
      <c r="K65" s="11">
        <v>55.12</v>
      </c>
      <c r="L65" s="8">
        <v>455</v>
      </c>
      <c r="M65" s="9">
        <v>12.11</v>
      </c>
      <c r="N65" s="12">
        <f>(K65/K154)</f>
        <v>2.7677588233610503E-3</v>
      </c>
      <c r="O65" s="11">
        <v>63.08</v>
      </c>
      <c r="P65" s="8">
        <v>421</v>
      </c>
      <c r="Q65" s="9">
        <v>14.98</v>
      </c>
      <c r="R65" s="12">
        <f>(O65/O154)</f>
        <v>4.2613703534816168E-3</v>
      </c>
      <c r="S65" s="11"/>
      <c r="T65" s="8"/>
      <c r="U65" s="9"/>
      <c r="V65" s="12">
        <f>(S65/S154)</f>
        <v>0</v>
      </c>
      <c r="W65" s="13">
        <v>44</v>
      </c>
      <c r="X65">
        <f t="shared" si="0"/>
        <v>20142</v>
      </c>
      <c r="Y65">
        <f t="shared" si="1"/>
        <v>4374</v>
      </c>
      <c r="Z65">
        <f t="shared" si="2"/>
        <v>8190</v>
      </c>
      <c r="AA65">
        <f t="shared" si="3"/>
        <v>7578</v>
      </c>
      <c r="AB65">
        <f t="shared" si="4"/>
        <v>0</v>
      </c>
    </row>
    <row r="66" spans="1:28" x14ac:dyDescent="0.3">
      <c r="A66" s="6">
        <v>104662</v>
      </c>
      <c r="B66" s="6" t="s">
        <v>75</v>
      </c>
      <c r="C66" s="7">
        <v>155.78</v>
      </c>
      <c r="D66" s="8">
        <v>3958</v>
      </c>
      <c r="E66" s="9">
        <v>3.94</v>
      </c>
      <c r="F66" s="10">
        <f>(C66/C154)</f>
        <v>2.0460348650750467E-3</v>
      </c>
      <c r="G66" s="11">
        <v>7.28</v>
      </c>
      <c r="H66" s="8">
        <v>182</v>
      </c>
      <c r="I66" s="9">
        <v>4</v>
      </c>
      <c r="J66" s="12">
        <f>(G66/G154)</f>
        <v>3.5043669803909504E-4</v>
      </c>
      <c r="K66" s="11">
        <v>53.54</v>
      </c>
      <c r="L66" s="8">
        <v>1341</v>
      </c>
      <c r="M66" s="9">
        <v>3.99</v>
      </c>
      <c r="N66" s="12">
        <f>(K66/K154)</f>
        <v>2.6884217598467097E-3</v>
      </c>
      <c r="O66" s="11">
        <v>31.93</v>
      </c>
      <c r="P66" s="8">
        <v>859</v>
      </c>
      <c r="Q66" s="9">
        <v>3.72</v>
      </c>
      <c r="R66" s="12">
        <f>(O66/O154)</f>
        <v>2.1570316326358276E-3</v>
      </c>
      <c r="S66" s="11">
        <v>63.04</v>
      </c>
      <c r="T66" s="8">
        <v>1576</v>
      </c>
      <c r="U66" s="9">
        <v>4</v>
      </c>
      <c r="V66" s="12">
        <f>(S66/S154)</f>
        <v>3.05341736689251E-3</v>
      </c>
      <c r="W66" s="13">
        <v>6</v>
      </c>
      <c r="X66">
        <f t="shared" si="0"/>
        <v>71244</v>
      </c>
      <c r="Y66">
        <f t="shared" si="1"/>
        <v>3276</v>
      </c>
      <c r="Z66">
        <f t="shared" si="2"/>
        <v>24138</v>
      </c>
      <c r="AA66">
        <f t="shared" si="3"/>
        <v>15462</v>
      </c>
      <c r="AB66">
        <f t="shared" si="4"/>
        <v>28368</v>
      </c>
    </row>
    <row r="67" spans="1:28" x14ac:dyDescent="0.3">
      <c r="A67" s="6">
        <v>106072</v>
      </c>
      <c r="B67" s="6" t="s">
        <v>76</v>
      </c>
      <c r="C67" s="7">
        <v>151.36000000000001</v>
      </c>
      <c r="D67" s="8">
        <v>281</v>
      </c>
      <c r="E67" s="9">
        <v>53.86</v>
      </c>
      <c r="F67" s="10">
        <f>(C67/C154)</f>
        <v>1.9879820078171724E-3</v>
      </c>
      <c r="G67" s="11">
        <v>14.82</v>
      </c>
      <c r="H67" s="8">
        <v>26</v>
      </c>
      <c r="I67" s="9">
        <v>57</v>
      </c>
      <c r="J67" s="12">
        <f>(G67/G154)</f>
        <v>7.1338899243672917E-4</v>
      </c>
      <c r="K67" s="11">
        <v>36.93</v>
      </c>
      <c r="L67" s="8">
        <v>68</v>
      </c>
      <c r="M67" s="9">
        <v>54.31</v>
      </c>
      <c r="N67" s="12">
        <f>(K67/K154)</f>
        <v>1.8543783263193685E-3</v>
      </c>
      <c r="O67" s="11">
        <v>19.45</v>
      </c>
      <c r="P67" s="8">
        <v>33</v>
      </c>
      <c r="Q67" s="9">
        <v>58.95</v>
      </c>
      <c r="R67" s="12">
        <f>(O67/O154)</f>
        <v>1.3139450439952035E-3</v>
      </c>
      <c r="S67" s="11">
        <v>80.16</v>
      </c>
      <c r="T67" s="8">
        <v>154</v>
      </c>
      <c r="U67" s="9">
        <v>52.05</v>
      </c>
      <c r="V67" s="12">
        <f>(S67/S154)</f>
        <v>3.8826449259216941E-3</v>
      </c>
      <c r="W67" s="13">
        <v>197.79</v>
      </c>
      <c r="X67">
        <f t="shared" si="0"/>
        <v>5058</v>
      </c>
      <c r="Y67">
        <f t="shared" si="1"/>
        <v>468</v>
      </c>
      <c r="Z67">
        <f t="shared" si="2"/>
        <v>1224</v>
      </c>
      <c r="AA67">
        <f t="shared" si="3"/>
        <v>594</v>
      </c>
      <c r="AB67">
        <f t="shared" si="4"/>
        <v>2772</v>
      </c>
    </row>
    <row r="68" spans="1:28" x14ac:dyDescent="0.3">
      <c r="A68" s="6">
        <v>106092</v>
      </c>
      <c r="B68" s="6" t="s">
        <v>77</v>
      </c>
      <c r="C68" s="7">
        <v>147.44999999999999</v>
      </c>
      <c r="D68" s="8">
        <v>370</v>
      </c>
      <c r="E68" s="9">
        <v>39.85</v>
      </c>
      <c r="F68" s="10">
        <f>(C68/C154)</f>
        <v>1.936627557165975E-3</v>
      </c>
      <c r="G68" s="11">
        <v>36.200000000000003</v>
      </c>
      <c r="H68" s="8">
        <v>86</v>
      </c>
      <c r="I68" s="9">
        <v>42.1</v>
      </c>
      <c r="J68" s="12">
        <f>(G68/G154)</f>
        <v>1.7425561083812145E-3</v>
      </c>
      <c r="K68" s="11">
        <v>54.34</v>
      </c>
      <c r="L68" s="8">
        <v>136</v>
      </c>
      <c r="M68" s="9">
        <v>39.96</v>
      </c>
      <c r="N68" s="12">
        <f>(K68/K154)</f>
        <v>2.7285924249172621E-3</v>
      </c>
      <c r="O68" s="11">
        <v>18.420000000000002</v>
      </c>
      <c r="P68" s="8">
        <v>45</v>
      </c>
      <c r="Q68" s="9">
        <v>40.93</v>
      </c>
      <c r="R68" s="12">
        <f>(O68/O154)</f>
        <v>1.244363378426306E-3</v>
      </c>
      <c r="S68" s="11">
        <v>38.49</v>
      </c>
      <c r="T68" s="8">
        <v>103</v>
      </c>
      <c r="U68" s="9">
        <v>37.369999999999997</v>
      </c>
      <c r="V68" s="12">
        <f>(S68/S154)</f>
        <v>1.8643089221397956E-3</v>
      </c>
      <c r="W68" s="13">
        <v>159.56</v>
      </c>
      <c r="X68">
        <f t="shared" si="0"/>
        <v>6660</v>
      </c>
      <c r="Y68">
        <f t="shared" si="1"/>
        <v>1548</v>
      </c>
      <c r="Z68">
        <f t="shared" si="2"/>
        <v>2448</v>
      </c>
      <c r="AA68">
        <f t="shared" si="3"/>
        <v>810</v>
      </c>
      <c r="AB68">
        <f t="shared" si="4"/>
        <v>1854</v>
      </c>
    </row>
    <row r="69" spans="1:28" x14ac:dyDescent="0.3">
      <c r="A69" s="6">
        <v>119062</v>
      </c>
      <c r="B69" s="6" t="s">
        <v>78</v>
      </c>
      <c r="C69" s="7">
        <v>144.41</v>
      </c>
      <c r="D69" s="8">
        <v>291</v>
      </c>
      <c r="E69" s="9">
        <v>49.63</v>
      </c>
      <c r="F69" s="10">
        <f>(C69/C154)</f>
        <v>1.8966998001379348E-3</v>
      </c>
      <c r="G69" s="11">
        <v>35.32</v>
      </c>
      <c r="H69" s="8">
        <v>131</v>
      </c>
      <c r="I69" s="9">
        <v>26.96</v>
      </c>
      <c r="J69" s="12">
        <f>(G69/G154)</f>
        <v>1.7001956283984666E-3</v>
      </c>
      <c r="K69" s="11">
        <v>3</v>
      </c>
      <c r="L69" s="8">
        <v>4</v>
      </c>
      <c r="M69" s="9">
        <v>75</v>
      </c>
      <c r="N69" s="12">
        <f>(K69/K154)</f>
        <v>1.5063999401457098E-4</v>
      </c>
      <c r="O69" s="11">
        <v>73.52</v>
      </c>
      <c r="P69" s="8">
        <v>106</v>
      </c>
      <c r="Q69" s="9">
        <v>69.36</v>
      </c>
      <c r="R69" s="12">
        <f>(O69/O154)</f>
        <v>4.9666447112867535E-3</v>
      </c>
      <c r="S69" s="11">
        <v>32.57</v>
      </c>
      <c r="T69" s="8">
        <v>50</v>
      </c>
      <c r="U69" s="9">
        <v>65.14</v>
      </c>
      <c r="V69" s="12">
        <f>(S69/S154)</f>
        <v>1.5775666821016665E-3</v>
      </c>
      <c r="W69" s="13">
        <v>280</v>
      </c>
      <c r="X69">
        <f t="shared" ref="X69:X132" si="5">D69*$W$4</f>
        <v>5238</v>
      </c>
      <c r="Y69">
        <f t="shared" ref="Y69:Y132" si="6">H69*$W$4</f>
        <v>2358</v>
      </c>
      <c r="Z69">
        <f t="shared" ref="Z69:Z132" si="7">L69*$W$4</f>
        <v>72</v>
      </c>
      <c r="AA69">
        <f t="shared" ref="AA69:AA132" si="8">P69*$W$4</f>
        <v>1908</v>
      </c>
      <c r="AB69">
        <f t="shared" ref="AB69:AB132" si="9">T69*$W$4</f>
        <v>900</v>
      </c>
    </row>
    <row r="70" spans="1:28" x14ac:dyDescent="0.3">
      <c r="A70" s="6">
        <v>116082</v>
      </c>
      <c r="B70" s="6" t="s">
        <v>79</v>
      </c>
      <c r="C70" s="7">
        <v>144.06</v>
      </c>
      <c r="D70" s="8">
        <v>920</v>
      </c>
      <c r="E70" s="9">
        <v>15.66</v>
      </c>
      <c r="F70" s="10">
        <f>(C70/C154)</f>
        <v>1.8921028544274696E-3</v>
      </c>
      <c r="G70" s="11">
        <v>79.37</v>
      </c>
      <c r="H70" s="8">
        <v>551</v>
      </c>
      <c r="I70" s="9">
        <v>14.4</v>
      </c>
      <c r="J70" s="12">
        <f>(G70/G154)</f>
        <v>3.8206264729894195E-3</v>
      </c>
      <c r="K70" s="11">
        <v>46.35</v>
      </c>
      <c r="L70" s="8">
        <v>260</v>
      </c>
      <c r="M70" s="9">
        <v>17.829999999999998</v>
      </c>
      <c r="N70" s="12">
        <f>(K70/K154)</f>
        <v>2.3273879075251217E-3</v>
      </c>
      <c r="O70" s="11">
        <v>2.98</v>
      </c>
      <c r="P70" s="8">
        <v>12</v>
      </c>
      <c r="Q70" s="9">
        <v>24.85</v>
      </c>
      <c r="R70" s="12">
        <f>(O70/O154)</f>
        <v>2.0131394504399521E-4</v>
      </c>
      <c r="S70" s="11">
        <v>15.36</v>
      </c>
      <c r="T70" s="8">
        <v>97</v>
      </c>
      <c r="U70" s="9">
        <v>15.83</v>
      </c>
      <c r="V70" s="12">
        <f>(S70/S154)</f>
        <v>7.4397986604487544E-4</v>
      </c>
      <c r="W70" s="13">
        <v>37.729999999999997</v>
      </c>
      <c r="X70">
        <f t="shared" si="5"/>
        <v>16560</v>
      </c>
      <c r="Y70">
        <f t="shared" si="6"/>
        <v>9918</v>
      </c>
      <c r="Z70">
        <f t="shared" si="7"/>
        <v>4680</v>
      </c>
      <c r="AA70">
        <f t="shared" si="8"/>
        <v>216</v>
      </c>
      <c r="AB70">
        <f t="shared" si="9"/>
        <v>1746</v>
      </c>
    </row>
    <row r="71" spans="1:28" x14ac:dyDescent="0.3">
      <c r="A71" s="6">
        <v>106142</v>
      </c>
      <c r="B71" s="6" t="s">
        <v>80</v>
      </c>
      <c r="C71" s="7">
        <v>143.05000000000001</v>
      </c>
      <c r="D71" s="8">
        <v>22097</v>
      </c>
      <c r="E71" s="9">
        <v>0.65</v>
      </c>
      <c r="F71" s="10">
        <f>(C71/C154)</f>
        <v>1.8788373825201273E-3</v>
      </c>
      <c r="G71" s="11">
        <v>38.56</v>
      </c>
      <c r="H71" s="8">
        <v>5520</v>
      </c>
      <c r="I71" s="9">
        <v>0.7</v>
      </c>
      <c r="J71" s="12">
        <f>(G71/G154)</f>
        <v>1.8561592137894924E-3</v>
      </c>
      <c r="K71" s="11">
        <v>35.229999999999997</v>
      </c>
      <c r="L71" s="8">
        <v>6065</v>
      </c>
      <c r="M71" s="9">
        <v>0.57999999999999996</v>
      </c>
      <c r="N71" s="12">
        <f>(K71/K154)</f>
        <v>1.769015663044445E-3</v>
      </c>
      <c r="O71" s="11">
        <v>28.06</v>
      </c>
      <c r="P71" s="8">
        <v>3736</v>
      </c>
      <c r="Q71" s="9">
        <v>0.75</v>
      </c>
      <c r="R71" s="12">
        <f>(O71/O154)</f>
        <v>1.8955937241390958E-3</v>
      </c>
      <c r="S71" s="11">
        <v>41.2</v>
      </c>
      <c r="T71" s="8">
        <v>6776</v>
      </c>
      <c r="U71" s="9">
        <v>0.61</v>
      </c>
      <c r="V71" s="12">
        <f>(S71/S154)</f>
        <v>1.9955709948599526E-3</v>
      </c>
      <c r="W71" s="13">
        <v>3.68</v>
      </c>
      <c r="X71">
        <f t="shared" si="5"/>
        <v>397746</v>
      </c>
      <c r="Y71">
        <f t="shared" si="6"/>
        <v>99360</v>
      </c>
      <c r="Z71">
        <f t="shared" si="7"/>
        <v>109170</v>
      </c>
      <c r="AA71">
        <f t="shared" si="8"/>
        <v>67248</v>
      </c>
      <c r="AB71">
        <f t="shared" si="9"/>
        <v>121968</v>
      </c>
    </row>
    <row r="72" spans="1:28" x14ac:dyDescent="0.3">
      <c r="A72" s="6">
        <v>107182</v>
      </c>
      <c r="B72" s="6" t="s">
        <v>81</v>
      </c>
      <c r="C72" s="7">
        <v>136.13</v>
      </c>
      <c r="D72" s="8">
        <v>184</v>
      </c>
      <c r="E72" s="9">
        <v>73.98</v>
      </c>
      <c r="F72" s="10">
        <f>(C72/C154)</f>
        <v>1.7879491987589297E-3</v>
      </c>
      <c r="G72" s="11">
        <v>62.32</v>
      </c>
      <c r="H72" s="8">
        <v>63</v>
      </c>
      <c r="I72" s="9">
        <v>98.92</v>
      </c>
      <c r="J72" s="12">
        <f>(G72/G154)</f>
        <v>2.9998921733236815E-3</v>
      </c>
      <c r="K72" s="11">
        <v>5.59</v>
      </c>
      <c r="L72" s="8">
        <v>25</v>
      </c>
      <c r="M72" s="9">
        <v>22.36</v>
      </c>
      <c r="N72" s="12">
        <f>(K72/K154)</f>
        <v>2.8069252218048389E-4</v>
      </c>
      <c r="O72" s="11">
        <v>40.729999999999997</v>
      </c>
      <c r="P72" s="8">
        <v>46</v>
      </c>
      <c r="Q72" s="9">
        <v>88.55</v>
      </c>
      <c r="R72" s="12">
        <f>(O72/O154)</f>
        <v>2.7515157656516523E-3</v>
      </c>
      <c r="S72" s="11">
        <v>27.49</v>
      </c>
      <c r="T72" s="8">
        <v>50</v>
      </c>
      <c r="U72" s="9">
        <v>54.97</v>
      </c>
      <c r="V72" s="12">
        <f>(S72/S154)</f>
        <v>1.3315108409878663E-3</v>
      </c>
      <c r="W72" s="13">
        <v>486.91</v>
      </c>
      <c r="X72">
        <f t="shared" si="5"/>
        <v>3312</v>
      </c>
      <c r="Y72">
        <f t="shared" si="6"/>
        <v>1134</v>
      </c>
      <c r="Z72">
        <f t="shared" si="7"/>
        <v>450</v>
      </c>
      <c r="AA72">
        <f t="shared" si="8"/>
        <v>828</v>
      </c>
      <c r="AB72">
        <f t="shared" si="9"/>
        <v>900</v>
      </c>
    </row>
    <row r="73" spans="1:28" x14ac:dyDescent="0.3">
      <c r="A73" s="6">
        <v>108012</v>
      </c>
      <c r="B73" s="6" t="s">
        <v>82</v>
      </c>
      <c r="C73" s="7">
        <v>135.65</v>
      </c>
      <c r="D73" s="8">
        <v>1495</v>
      </c>
      <c r="E73" s="9">
        <v>9.07</v>
      </c>
      <c r="F73" s="10">
        <f>(C73/C154)</f>
        <v>1.7816448160702921E-3</v>
      </c>
      <c r="G73" s="11">
        <v>55.92</v>
      </c>
      <c r="H73" s="8">
        <v>608</v>
      </c>
      <c r="I73" s="9">
        <v>9.1999999999999993</v>
      </c>
      <c r="J73" s="12">
        <f>(G73/G154)</f>
        <v>2.6918159552673346E-3</v>
      </c>
      <c r="K73" s="11">
        <v>76.260000000000005</v>
      </c>
      <c r="L73" s="8">
        <v>850</v>
      </c>
      <c r="M73" s="9">
        <v>8.9700000000000006</v>
      </c>
      <c r="N73" s="12">
        <f>(K73/K154)</f>
        <v>3.8292686478503942E-3</v>
      </c>
      <c r="O73" s="11">
        <v>2.57</v>
      </c>
      <c r="P73" s="8">
        <v>27</v>
      </c>
      <c r="Q73" s="9">
        <v>9.51</v>
      </c>
      <c r="R73" s="12">
        <f>(O73/O154)</f>
        <v>1.73616388846667E-4</v>
      </c>
      <c r="S73" s="11">
        <v>0.9</v>
      </c>
      <c r="T73" s="8">
        <v>10</v>
      </c>
      <c r="U73" s="9">
        <v>9.0299999999999994</v>
      </c>
      <c r="V73" s="12">
        <f>(S73/S154)</f>
        <v>4.3592570276066928E-5</v>
      </c>
      <c r="W73" s="13">
        <v>19.79</v>
      </c>
      <c r="X73">
        <f t="shared" si="5"/>
        <v>26910</v>
      </c>
      <c r="Y73">
        <f t="shared" si="6"/>
        <v>10944</v>
      </c>
      <c r="Z73">
        <f t="shared" si="7"/>
        <v>15300</v>
      </c>
      <c r="AA73">
        <f t="shared" si="8"/>
        <v>486</v>
      </c>
      <c r="AB73">
        <f t="shared" si="9"/>
        <v>180</v>
      </c>
    </row>
    <row r="74" spans="1:28" x14ac:dyDescent="0.3">
      <c r="A74" s="6">
        <v>106952</v>
      </c>
      <c r="B74" s="6" t="s">
        <v>83</v>
      </c>
      <c r="C74" s="7">
        <v>133.36000000000001</v>
      </c>
      <c r="D74" s="8">
        <v>76</v>
      </c>
      <c r="E74" s="9">
        <v>175.47</v>
      </c>
      <c r="F74" s="10">
        <f>(C74/C154)</f>
        <v>1.7515676569932485E-3</v>
      </c>
      <c r="G74" s="11">
        <v>30.68</v>
      </c>
      <c r="H74" s="8">
        <v>17</v>
      </c>
      <c r="I74" s="9">
        <v>180.45</v>
      </c>
      <c r="J74" s="12">
        <f>(G74/G154)</f>
        <v>1.4768403703076147E-3</v>
      </c>
      <c r="K74" s="11">
        <v>35.35</v>
      </c>
      <c r="L74" s="8">
        <v>21</v>
      </c>
      <c r="M74" s="9">
        <v>168.33</v>
      </c>
      <c r="N74" s="12">
        <f>(K74/K154)</f>
        <v>1.7750412628050279E-3</v>
      </c>
      <c r="O74" s="11">
        <v>43.77</v>
      </c>
      <c r="P74" s="8">
        <v>22</v>
      </c>
      <c r="Q74" s="9">
        <v>198.93</v>
      </c>
      <c r="R74" s="12">
        <f>(O74/O154)</f>
        <v>2.9568830116025739E-3</v>
      </c>
      <c r="S74" s="11">
        <v>23.57</v>
      </c>
      <c r="T74" s="8">
        <v>16</v>
      </c>
      <c r="U74" s="9">
        <v>147.29</v>
      </c>
      <c r="V74" s="12">
        <f>(S74/S154)</f>
        <v>1.1416409793409972E-3</v>
      </c>
      <c r="W74" s="13">
        <v>327</v>
      </c>
      <c r="X74">
        <f t="shared" si="5"/>
        <v>1368</v>
      </c>
      <c r="Y74">
        <f t="shared" si="6"/>
        <v>306</v>
      </c>
      <c r="Z74">
        <f t="shared" si="7"/>
        <v>378</v>
      </c>
      <c r="AA74">
        <f t="shared" si="8"/>
        <v>396</v>
      </c>
      <c r="AB74">
        <f t="shared" si="9"/>
        <v>288</v>
      </c>
    </row>
    <row r="75" spans="1:28" x14ac:dyDescent="0.3">
      <c r="A75" s="6">
        <v>111002</v>
      </c>
      <c r="B75" s="6" t="s">
        <v>84</v>
      </c>
      <c r="C75" s="7">
        <v>131.63</v>
      </c>
      <c r="D75" s="8">
        <v>1877</v>
      </c>
      <c r="E75" s="9">
        <v>7.01</v>
      </c>
      <c r="F75" s="10">
        <f>(C75/C154)</f>
        <v>1.7288456110529488E-3</v>
      </c>
      <c r="G75" s="11"/>
      <c r="H75" s="8"/>
      <c r="I75" s="9"/>
      <c r="J75" s="12">
        <f>(G75/G154)</f>
        <v>0</v>
      </c>
      <c r="K75" s="11"/>
      <c r="L75" s="8"/>
      <c r="M75" s="9"/>
      <c r="N75" s="12">
        <f>(K75/K154)</f>
        <v>0</v>
      </c>
      <c r="O75" s="11">
        <v>131.63</v>
      </c>
      <c r="P75" s="8">
        <v>1877</v>
      </c>
      <c r="Q75" s="9">
        <v>7.01</v>
      </c>
      <c r="R75" s="12">
        <f>(O75/O154)</f>
        <v>8.8922666396446595E-3</v>
      </c>
      <c r="S75" s="11"/>
      <c r="T75" s="8"/>
      <c r="U75" s="9"/>
      <c r="V75" s="12">
        <f>(S75/S154)</f>
        <v>0</v>
      </c>
      <c r="W75" s="13">
        <v>26.73</v>
      </c>
      <c r="X75">
        <f t="shared" si="5"/>
        <v>33786</v>
      </c>
      <c r="Y75">
        <f t="shared" si="6"/>
        <v>0</v>
      </c>
      <c r="Z75">
        <f t="shared" si="7"/>
        <v>0</v>
      </c>
      <c r="AA75">
        <f t="shared" si="8"/>
        <v>33786</v>
      </c>
      <c r="AB75">
        <f t="shared" si="9"/>
        <v>0</v>
      </c>
    </row>
    <row r="76" spans="1:28" x14ac:dyDescent="0.3">
      <c r="A76" s="6">
        <v>119232</v>
      </c>
      <c r="B76" s="6" t="s">
        <v>85</v>
      </c>
      <c r="C76" s="7">
        <v>131.34</v>
      </c>
      <c r="D76" s="8">
        <v>477</v>
      </c>
      <c r="E76" s="9">
        <v>27.53</v>
      </c>
      <c r="F76" s="10">
        <f>(C76/C154)</f>
        <v>1.7250367131785636E-3</v>
      </c>
      <c r="G76" s="11">
        <v>25.13</v>
      </c>
      <c r="H76" s="8">
        <v>108</v>
      </c>
      <c r="I76" s="9">
        <v>23.27</v>
      </c>
      <c r="J76" s="12">
        <f>(G76/G154)</f>
        <v>1.2096805249618761E-3</v>
      </c>
      <c r="K76" s="11">
        <v>28.25</v>
      </c>
      <c r="L76" s="8">
        <v>80</v>
      </c>
      <c r="M76" s="9">
        <v>35.31</v>
      </c>
      <c r="N76" s="12">
        <f>(K76/K154)</f>
        <v>1.4185266103038767E-3</v>
      </c>
      <c r="O76" s="11">
        <v>32.53</v>
      </c>
      <c r="P76" s="8">
        <v>95</v>
      </c>
      <c r="Q76" s="9">
        <v>34.24</v>
      </c>
      <c r="R76" s="12">
        <f>(O76/O154)</f>
        <v>2.1975646417050887E-3</v>
      </c>
      <c r="S76" s="11">
        <v>45.44</v>
      </c>
      <c r="T76" s="8">
        <v>194</v>
      </c>
      <c r="U76" s="9">
        <v>23.42</v>
      </c>
      <c r="V76" s="12">
        <f>(S76/S154)</f>
        <v>2.2009404370494233E-3</v>
      </c>
      <c r="W76" s="13">
        <v>138.66999999999999</v>
      </c>
      <c r="X76">
        <f t="shared" si="5"/>
        <v>8586</v>
      </c>
      <c r="Y76">
        <f t="shared" si="6"/>
        <v>1944</v>
      </c>
      <c r="Z76">
        <f t="shared" si="7"/>
        <v>1440</v>
      </c>
      <c r="AA76">
        <f t="shared" si="8"/>
        <v>1710</v>
      </c>
      <c r="AB76">
        <f t="shared" si="9"/>
        <v>3492</v>
      </c>
    </row>
    <row r="77" spans="1:28" x14ac:dyDescent="0.3">
      <c r="A77" s="6">
        <v>116212</v>
      </c>
      <c r="B77" s="6" t="s">
        <v>86</v>
      </c>
      <c r="C77" s="7">
        <v>127.14</v>
      </c>
      <c r="D77" s="8">
        <v>1755</v>
      </c>
      <c r="E77" s="9">
        <v>7.24</v>
      </c>
      <c r="F77" s="10">
        <f>(C77/C154)</f>
        <v>1.6698733646529813E-3</v>
      </c>
      <c r="G77" s="11">
        <v>11.2</v>
      </c>
      <c r="H77" s="8">
        <v>223</v>
      </c>
      <c r="I77" s="9">
        <v>5.0199999999999996</v>
      </c>
      <c r="J77" s="12">
        <f>(G77/G154)</f>
        <v>5.3913338159860766E-4</v>
      </c>
      <c r="K77" s="11">
        <v>53.65</v>
      </c>
      <c r="L77" s="8">
        <v>683</v>
      </c>
      <c r="M77" s="9">
        <v>7.86</v>
      </c>
      <c r="N77" s="12">
        <f>(K77/K154)</f>
        <v>2.6939452262939108E-3</v>
      </c>
      <c r="O77" s="11">
        <v>6.4</v>
      </c>
      <c r="P77" s="8">
        <v>80</v>
      </c>
      <c r="Q77" s="9">
        <v>8</v>
      </c>
      <c r="R77" s="12">
        <f>(O77/O154)</f>
        <v>4.323520967387817E-4</v>
      </c>
      <c r="S77" s="11">
        <v>55.89</v>
      </c>
      <c r="T77" s="8">
        <v>769</v>
      </c>
      <c r="U77" s="9">
        <v>7.27</v>
      </c>
      <c r="V77" s="12">
        <f>(S77/S154)</f>
        <v>2.707098614143756E-3</v>
      </c>
      <c r="W77" s="13">
        <v>13.14</v>
      </c>
      <c r="X77">
        <f t="shared" si="5"/>
        <v>31590</v>
      </c>
      <c r="Y77">
        <f t="shared" si="6"/>
        <v>4014</v>
      </c>
      <c r="Z77">
        <f t="shared" si="7"/>
        <v>12294</v>
      </c>
      <c r="AA77">
        <f t="shared" si="8"/>
        <v>1440</v>
      </c>
      <c r="AB77">
        <f t="shared" si="9"/>
        <v>13842</v>
      </c>
    </row>
    <row r="78" spans="1:28" x14ac:dyDescent="0.3">
      <c r="A78" s="6">
        <v>101902</v>
      </c>
      <c r="B78" s="6" t="s">
        <v>87</v>
      </c>
      <c r="C78" s="7">
        <v>125.95</v>
      </c>
      <c r="D78" s="8">
        <v>1114</v>
      </c>
      <c r="E78" s="9">
        <v>11.31</v>
      </c>
      <c r="F78" s="10">
        <f>(C78/C154)</f>
        <v>1.6542437492373997E-3</v>
      </c>
      <c r="G78" s="11">
        <v>0</v>
      </c>
      <c r="H78" s="8">
        <v>60</v>
      </c>
      <c r="I78" s="9">
        <v>0</v>
      </c>
      <c r="J78" s="12">
        <f>(G78/G154)</f>
        <v>0</v>
      </c>
      <c r="K78" s="11">
        <v>38.770000000000003</v>
      </c>
      <c r="L78" s="8">
        <v>328</v>
      </c>
      <c r="M78" s="9">
        <v>11.82</v>
      </c>
      <c r="N78" s="12">
        <f>(K78/K154)</f>
        <v>1.9467708559816389E-3</v>
      </c>
      <c r="O78" s="11">
        <v>87.18</v>
      </c>
      <c r="P78" s="8">
        <v>726</v>
      </c>
      <c r="Q78" s="9">
        <v>12.01</v>
      </c>
      <c r="R78" s="12">
        <f>(O78/O154)</f>
        <v>5.8894462177635915E-3</v>
      </c>
      <c r="S78" s="11"/>
      <c r="T78" s="8"/>
      <c r="U78" s="9"/>
      <c r="V78" s="12">
        <f>(S78/S154)</f>
        <v>0</v>
      </c>
      <c r="W78" s="13">
        <v>36</v>
      </c>
      <c r="X78">
        <f t="shared" si="5"/>
        <v>20052</v>
      </c>
      <c r="Y78">
        <f t="shared" si="6"/>
        <v>1080</v>
      </c>
      <c r="Z78">
        <f t="shared" si="7"/>
        <v>5904</v>
      </c>
      <c r="AA78">
        <f t="shared" si="8"/>
        <v>13068</v>
      </c>
      <c r="AB78">
        <f t="shared" si="9"/>
        <v>0</v>
      </c>
    </row>
    <row r="79" spans="1:28" x14ac:dyDescent="0.3">
      <c r="A79" s="6">
        <v>101662</v>
      </c>
      <c r="B79" s="6" t="s">
        <v>88</v>
      </c>
      <c r="C79" s="7">
        <v>125.47</v>
      </c>
      <c r="D79" s="8">
        <v>1509</v>
      </c>
      <c r="E79" s="9">
        <v>8.31</v>
      </c>
      <c r="F79" s="10">
        <f>(C79/C154)</f>
        <v>1.6479393665487616E-3</v>
      </c>
      <c r="G79" s="11"/>
      <c r="H79" s="8"/>
      <c r="I79" s="9"/>
      <c r="J79" s="12">
        <f>(G79/G154)</f>
        <v>0</v>
      </c>
      <c r="K79" s="11">
        <v>0</v>
      </c>
      <c r="L79" s="8">
        <v>80</v>
      </c>
      <c r="M79" s="9">
        <v>0</v>
      </c>
      <c r="N79" s="12">
        <f>(K79/K154)</f>
        <v>0</v>
      </c>
      <c r="O79" s="11">
        <v>7.2</v>
      </c>
      <c r="P79" s="8">
        <v>80</v>
      </c>
      <c r="Q79" s="9">
        <v>9</v>
      </c>
      <c r="R79" s="12">
        <f>(O79/O154)</f>
        <v>4.8639610883112938E-4</v>
      </c>
      <c r="S79" s="11">
        <v>118.27</v>
      </c>
      <c r="T79" s="8">
        <v>1349</v>
      </c>
      <c r="U79" s="9">
        <v>8.77</v>
      </c>
      <c r="V79" s="12">
        <f>(S79/S154)</f>
        <v>5.7285480961671497E-3</v>
      </c>
      <c r="W79" s="13">
        <v>42.6</v>
      </c>
      <c r="X79">
        <f t="shared" si="5"/>
        <v>27162</v>
      </c>
      <c r="Y79">
        <f t="shared" si="6"/>
        <v>0</v>
      </c>
      <c r="Z79">
        <f t="shared" si="7"/>
        <v>1440</v>
      </c>
      <c r="AA79">
        <f t="shared" si="8"/>
        <v>1440</v>
      </c>
      <c r="AB79">
        <f t="shared" si="9"/>
        <v>24282</v>
      </c>
    </row>
    <row r="80" spans="1:28" x14ac:dyDescent="0.3">
      <c r="A80" s="6">
        <v>116072</v>
      </c>
      <c r="B80" s="6" t="s">
        <v>89</v>
      </c>
      <c r="C80" s="7">
        <v>121.45</v>
      </c>
      <c r="D80" s="8">
        <v>983</v>
      </c>
      <c r="E80" s="9">
        <v>12.36</v>
      </c>
      <c r="F80" s="10">
        <f>(C80/C154)</f>
        <v>1.5951401615314188E-3</v>
      </c>
      <c r="G80" s="11">
        <v>71.16</v>
      </c>
      <c r="H80" s="8">
        <v>576</v>
      </c>
      <c r="I80" s="9">
        <v>12.35</v>
      </c>
      <c r="J80" s="12">
        <f>(G80/G154)</f>
        <v>3.4254224495140111E-3</v>
      </c>
      <c r="K80" s="11">
        <v>21.89</v>
      </c>
      <c r="L80" s="8">
        <v>155</v>
      </c>
      <c r="M80" s="9">
        <v>14.12</v>
      </c>
      <c r="N80" s="12">
        <f>(K80/K154)</f>
        <v>1.0991698229929861E-3</v>
      </c>
      <c r="O80" s="11">
        <v>1.9</v>
      </c>
      <c r="P80" s="8">
        <v>19</v>
      </c>
      <c r="Q80" s="9">
        <v>10</v>
      </c>
      <c r="R80" s="12">
        <f>(O80/O154)</f>
        <v>1.2835452871932579E-4</v>
      </c>
      <c r="S80" s="11">
        <v>26.5</v>
      </c>
      <c r="T80" s="8">
        <v>233</v>
      </c>
      <c r="U80" s="9">
        <v>11.38</v>
      </c>
      <c r="V80" s="12">
        <f>(S80/S154)</f>
        <v>1.2835590136841928E-3</v>
      </c>
      <c r="W80" s="13">
        <v>26.39</v>
      </c>
      <c r="X80">
        <f t="shared" si="5"/>
        <v>17694</v>
      </c>
      <c r="Y80">
        <f t="shared" si="6"/>
        <v>10368</v>
      </c>
      <c r="Z80">
        <f t="shared" si="7"/>
        <v>2790</v>
      </c>
      <c r="AA80">
        <f t="shared" si="8"/>
        <v>342</v>
      </c>
      <c r="AB80">
        <f t="shared" si="9"/>
        <v>4194</v>
      </c>
    </row>
    <row r="81" spans="1:28" x14ac:dyDescent="0.3">
      <c r="A81" s="6">
        <v>108552</v>
      </c>
      <c r="B81" s="6" t="s">
        <v>90</v>
      </c>
      <c r="C81" s="7">
        <v>120.87</v>
      </c>
      <c r="D81" s="8">
        <v>1144</v>
      </c>
      <c r="E81" s="9">
        <v>10.57</v>
      </c>
      <c r="F81" s="10">
        <f>(C81/C154)</f>
        <v>1.5875223657826479E-3</v>
      </c>
      <c r="G81" s="11">
        <v>0.1</v>
      </c>
      <c r="H81" s="8">
        <v>1</v>
      </c>
      <c r="I81" s="9">
        <v>10.5</v>
      </c>
      <c r="J81" s="12">
        <f>(G81/G154)</f>
        <v>4.8136909071304265E-6</v>
      </c>
      <c r="K81" s="11">
        <v>12</v>
      </c>
      <c r="L81" s="8">
        <v>80</v>
      </c>
      <c r="M81" s="9">
        <v>15</v>
      </c>
      <c r="N81" s="12">
        <f>(K81/K154)</f>
        <v>6.0255997605828391E-4</v>
      </c>
      <c r="O81" s="11">
        <v>25.17</v>
      </c>
      <c r="P81" s="8">
        <v>222</v>
      </c>
      <c r="Q81" s="9">
        <v>11.34</v>
      </c>
      <c r="R81" s="12">
        <f>(O81/O154)</f>
        <v>1.7003597304554897E-3</v>
      </c>
      <c r="S81" s="11">
        <v>83.59</v>
      </c>
      <c r="T81" s="8">
        <v>841</v>
      </c>
      <c r="U81" s="9">
        <v>9.94</v>
      </c>
      <c r="V81" s="12">
        <f>(S81/S154)</f>
        <v>4.0487810548627051E-3</v>
      </c>
      <c r="W81" s="13">
        <v>29</v>
      </c>
      <c r="X81">
        <f t="shared" si="5"/>
        <v>20592</v>
      </c>
      <c r="Y81">
        <f t="shared" si="6"/>
        <v>18</v>
      </c>
      <c r="Z81">
        <f t="shared" si="7"/>
        <v>1440</v>
      </c>
      <c r="AA81">
        <f t="shared" si="8"/>
        <v>3996</v>
      </c>
      <c r="AB81">
        <f t="shared" si="9"/>
        <v>15138</v>
      </c>
    </row>
    <row r="82" spans="1:28" x14ac:dyDescent="0.3">
      <c r="A82" s="6">
        <v>101012</v>
      </c>
      <c r="B82" s="6" t="s">
        <v>91</v>
      </c>
      <c r="C82" s="7">
        <v>119.77</v>
      </c>
      <c r="D82" s="8">
        <v>979</v>
      </c>
      <c r="E82" s="9">
        <v>12.23</v>
      </c>
      <c r="F82" s="10">
        <f>(C82/C154)</f>
        <v>1.5730748221211858E-3</v>
      </c>
      <c r="G82" s="11">
        <v>8.41</v>
      </c>
      <c r="H82" s="8">
        <v>65</v>
      </c>
      <c r="I82" s="9">
        <v>12.94</v>
      </c>
      <c r="J82" s="12">
        <f>(G82/G154)</f>
        <v>4.0483140528966882E-4</v>
      </c>
      <c r="K82" s="11">
        <v>87.16</v>
      </c>
      <c r="L82" s="8">
        <v>724</v>
      </c>
      <c r="M82" s="9">
        <v>12.04</v>
      </c>
      <c r="N82" s="12">
        <f>(K82/K154)</f>
        <v>4.3765939594366679E-3</v>
      </c>
      <c r="O82" s="11">
        <v>9.44</v>
      </c>
      <c r="P82" s="8">
        <v>67</v>
      </c>
      <c r="Q82" s="9">
        <v>14.09</v>
      </c>
      <c r="R82" s="12">
        <f>(O82/O154)</f>
        <v>6.3771934268970292E-4</v>
      </c>
      <c r="S82" s="11">
        <v>14.76</v>
      </c>
      <c r="T82" s="8">
        <v>123</v>
      </c>
      <c r="U82" s="9">
        <v>12</v>
      </c>
      <c r="V82" s="12">
        <f>(S82/S154)</f>
        <v>7.1491815252749751E-4</v>
      </c>
      <c r="W82" s="13">
        <v>54.1</v>
      </c>
      <c r="X82">
        <f t="shared" si="5"/>
        <v>17622</v>
      </c>
      <c r="Y82">
        <f t="shared" si="6"/>
        <v>1170</v>
      </c>
      <c r="Z82">
        <f t="shared" si="7"/>
        <v>13032</v>
      </c>
      <c r="AA82">
        <f t="shared" si="8"/>
        <v>1206</v>
      </c>
      <c r="AB82">
        <f t="shared" si="9"/>
        <v>2214</v>
      </c>
    </row>
    <row r="83" spans="1:28" x14ac:dyDescent="0.3">
      <c r="A83" s="6">
        <v>119242</v>
      </c>
      <c r="B83" s="6" t="s">
        <v>92</v>
      </c>
      <c r="C83" s="7">
        <v>107.26</v>
      </c>
      <c r="D83" s="8">
        <v>568</v>
      </c>
      <c r="E83" s="9">
        <v>18.88</v>
      </c>
      <c r="F83" s="10">
        <f>(C83/C154)</f>
        <v>1.4087668482985589E-3</v>
      </c>
      <c r="G83" s="11">
        <v>33.229999999999997</v>
      </c>
      <c r="H83" s="8">
        <v>154</v>
      </c>
      <c r="I83" s="9">
        <v>21.57</v>
      </c>
      <c r="J83" s="12">
        <f>(G83/G154)</f>
        <v>1.5995894884394404E-3</v>
      </c>
      <c r="K83" s="11">
        <v>33.97</v>
      </c>
      <c r="L83" s="8">
        <v>168</v>
      </c>
      <c r="M83" s="9">
        <v>20.22</v>
      </c>
      <c r="N83" s="12">
        <f>(K83/K154)</f>
        <v>1.7057468655583253E-3</v>
      </c>
      <c r="O83" s="11">
        <v>18.600000000000001</v>
      </c>
      <c r="P83" s="8">
        <v>96</v>
      </c>
      <c r="Q83" s="9">
        <v>19.38</v>
      </c>
      <c r="R83" s="12">
        <f>(O83/O154)</f>
        <v>1.2565232811470842E-3</v>
      </c>
      <c r="S83" s="11">
        <v>21.47</v>
      </c>
      <c r="T83" s="8">
        <v>150</v>
      </c>
      <c r="U83" s="9">
        <v>14.31</v>
      </c>
      <c r="V83" s="12">
        <f>(S83/S154)</f>
        <v>1.0399249820301742E-3</v>
      </c>
      <c r="W83" s="13">
        <v>86.59</v>
      </c>
      <c r="X83">
        <f t="shared" si="5"/>
        <v>10224</v>
      </c>
      <c r="Y83">
        <f t="shared" si="6"/>
        <v>2772</v>
      </c>
      <c r="Z83">
        <f t="shared" si="7"/>
        <v>3024</v>
      </c>
      <c r="AA83">
        <f t="shared" si="8"/>
        <v>1728</v>
      </c>
      <c r="AB83">
        <f t="shared" si="9"/>
        <v>2700</v>
      </c>
    </row>
    <row r="84" spans="1:28" x14ac:dyDescent="0.3">
      <c r="A84" s="6">
        <v>106442</v>
      </c>
      <c r="B84" s="6" t="s">
        <v>93</v>
      </c>
      <c r="C84" s="7">
        <v>106.52</v>
      </c>
      <c r="D84" s="8">
        <v>78</v>
      </c>
      <c r="E84" s="9">
        <v>136.57</v>
      </c>
      <c r="F84" s="10">
        <f>(C84/C154)</f>
        <v>1.3990475916535754E-3</v>
      </c>
      <c r="G84" s="11">
        <v>8.23</v>
      </c>
      <c r="H84" s="8">
        <v>7</v>
      </c>
      <c r="I84" s="9">
        <v>117.64</v>
      </c>
      <c r="J84" s="12">
        <f>(G84/G154)</f>
        <v>3.9616676165683411E-4</v>
      </c>
      <c r="K84" s="11">
        <v>18.190000000000001</v>
      </c>
      <c r="L84" s="8">
        <v>12</v>
      </c>
      <c r="M84" s="9">
        <v>151.55000000000001</v>
      </c>
      <c r="N84" s="12">
        <f>(K84/K154)</f>
        <v>9.13380497041682E-4</v>
      </c>
      <c r="O84" s="11">
        <v>46.99</v>
      </c>
      <c r="P84" s="8">
        <v>30</v>
      </c>
      <c r="Q84" s="9">
        <v>156.63999999999999</v>
      </c>
      <c r="R84" s="12">
        <f>(O84/O154)</f>
        <v>3.1744101602742734E-3</v>
      </c>
      <c r="S84" s="11">
        <v>33.11</v>
      </c>
      <c r="T84" s="8">
        <v>29</v>
      </c>
      <c r="U84" s="9">
        <v>114.18</v>
      </c>
      <c r="V84" s="12">
        <f>(S84/S154)</f>
        <v>1.6037222242673065E-3</v>
      </c>
      <c r="W84" s="13">
        <v>461.35</v>
      </c>
      <c r="X84">
        <f t="shared" si="5"/>
        <v>1404</v>
      </c>
      <c r="Y84">
        <f t="shared" si="6"/>
        <v>126</v>
      </c>
      <c r="Z84">
        <f t="shared" si="7"/>
        <v>216</v>
      </c>
      <c r="AA84">
        <f t="shared" si="8"/>
        <v>540</v>
      </c>
      <c r="AB84">
        <f t="shared" si="9"/>
        <v>522</v>
      </c>
    </row>
    <row r="85" spans="1:28" x14ac:dyDescent="0.3">
      <c r="A85" s="6">
        <v>102012</v>
      </c>
      <c r="B85" s="6" t="s">
        <v>94</v>
      </c>
      <c r="C85" s="7">
        <v>106.44</v>
      </c>
      <c r="D85" s="8">
        <v>1759</v>
      </c>
      <c r="E85" s="9">
        <v>6.05</v>
      </c>
      <c r="F85" s="10">
        <f>(C85/C154)</f>
        <v>1.397996861205469E-3</v>
      </c>
      <c r="G85" s="11"/>
      <c r="H85" s="8"/>
      <c r="I85" s="9"/>
      <c r="J85" s="12">
        <f>(G85/G154)</f>
        <v>0</v>
      </c>
      <c r="K85" s="11">
        <v>6.38</v>
      </c>
      <c r="L85" s="8">
        <v>58</v>
      </c>
      <c r="M85" s="9">
        <v>11</v>
      </c>
      <c r="N85" s="12">
        <f>(K85/K154)</f>
        <v>3.2036105393765427E-4</v>
      </c>
      <c r="O85" s="11">
        <v>2.16</v>
      </c>
      <c r="P85" s="8">
        <v>12</v>
      </c>
      <c r="Q85" s="9">
        <v>18</v>
      </c>
      <c r="R85" s="12">
        <f>(O85/O154)</f>
        <v>1.4591883264933881E-4</v>
      </c>
      <c r="S85" s="11">
        <v>97.9</v>
      </c>
      <c r="T85" s="8">
        <v>1689</v>
      </c>
      <c r="U85" s="9">
        <v>5.8</v>
      </c>
      <c r="V85" s="12">
        <f>(S85/S154)</f>
        <v>4.7419029222521688E-3</v>
      </c>
      <c r="W85" s="13">
        <v>17.84</v>
      </c>
      <c r="X85">
        <f t="shared" si="5"/>
        <v>31662</v>
      </c>
      <c r="Y85">
        <f t="shared" si="6"/>
        <v>0</v>
      </c>
      <c r="Z85">
        <f t="shared" si="7"/>
        <v>1044</v>
      </c>
      <c r="AA85">
        <f t="shared" si="8"/>
        <v>216</v>
      </c>
      <c r="AB85">
        <f t="shared" si="9"/>
        <v>30402</v>
      </c>
    </row>
    <row r="86" spans="1:28" x14ac:dyDescent="0.3">
      <c r="A86" s="6">
        <v>106242</v>
      </c>
      <c r="B86" s="6" t="s">
        <v>95</v>
      </c>
      <c r="C86" s="7">
        <v>101.26</v>
      </c>
      <c r="D86" s="8">
        <v>573</v>
      </c>
      <c r="E86" s="9">
        <v>17.670000000000002</v>
      </c>
      <c r="F86" s="10">
        <f>(C86/C154)</f>
        <v>1.3299620646905843E-3</v>
      </c>
      <c r="G86" s="11">
        <v>29.85</v>
      </c>
      <c r="H86" s="8">
        <v>153</v>
      </c>
      <c r="I86" s="9">
        <v>19.510000000000002</v>
      </c>
      <c r="J86" s="12">
        <f>(G86/G154)</f>
        <v>1.4368867357784324E-3</v>
      </c>
      <c r="K86" s="11">
        <v>7.93</v>
      </c>
      <c r="L86" s="8">
        <v>43</v>
      </c>
      <c r="M86" s="9">
        <v>18.45</v>
      </c>
      <c r="N86" s="12">
        <f>(K86/K154)</f>
        <v>3.9819171751184925E-4</v>
      </c>
      <c r="O86" s="11">
        <v>13.49</v>
      </c>
      <c r="P86" s="8">
        <v>70</v>
      </c>
      <c r="Q86" s="9">
        <v>19.28</v>
      </c>
      <c r="R86" s="12">
        <f>(O86/O154)</f>
        <v>9.1131715390721318E-4</v>
      </c>
      <c r="S86" s="11">
        <v>49.98</v>
      </c>
      <c r="T86" s="8">
        <v>307</v>
      </c>
      <c r="U86" s="9">
        <v>16.28</v>
      </c>
      <c r="V86" s="12">
        <f>(S86/S154)</f>
        <v>2.4208407359975832E-3</v>
      </c>
      <c r="W86" s="13">
        <v>29.07</v>
      </c>
      <c r="X86">
        <f t="shared" si="5"/>
        <v>10314</v>
      </c>
      <c r="Y86">
        <f t="shared" si="6"/>
        <v>2754</v>
      </c>
      <c r="Z86">
        <f t="shared" si="7"/>
        <v>774</v>
      </c>
      <c r="AA86">
        <f t="shared" si="8"/>
        <v>1260</v>
      </c>
      <c r="AB86">
        <f t="shared" si="9"/>
        <v>5526</v>
      </c>
    </row>
    <row r="87" spans="1:28" x14ac:dyDescent="0.3">
      <c r="A87" s="6">
        <v>116492</v>
      </c>
      <c r="B87" s="6" t="s">
        <v>96</v>
      </c>
      <c r="C87" s="7">
        <v>101.16</v>
      </c>
      <c r="D87" s="8">
        <v>729</v>
      </c>
      <c r="E87" s="9">
        <v>13.88</v>
      </c>
      <c r="F87" s="10">
        <f>(C87/C154)</f>
        <v>1.3286486516304514E-3</v>
      </c>
      <c r="G87" s="11">
        <v>23.12</v>
      </c>
      <c r="H87" s="8">
        <v>153</v>
      </c>
      <c r="I87" s="9">
        <v>15.11</v>
      </c>
      <c r="J87" s="12">
        <f>(G87/G154)</f>
        <v>1.1129253377285546E-3</v>
      </c>
      <c r="K87" s="11">
        <v>28.11</v>
      </c>
      <c r="L87" s="8">
        <v>194</v>
      </c>
      <c r="M87" s="9">
        <v>14.49</v>
      </c>
      <c r="N87" s="12">
        <f>(K87/K154)</f>
        <v>1.4114967439165299E-3</v>
      </c>
      <c r="O87" s="11">
        <v>16.739999999999998</v>
      </c>
      <c r="P87" s="8">
        <v>116</v>
      </c>
      <c r="Q87" s="9">
        <v>14.43</v>
      </c>
      <c r="R87" s="12">
        <f>(O87/O154)</f>
        <v>1.1308709530323756E-3</v>
      </c>
      <c r="S87" s="11">
        <v>33.19</v>
      </c>
      <c r="T87" s="8">
        <v>266</v>
      </c>
      <c r="U87" s="9">
        <v>12.48</v>
      </c>
      <c r="V87" s="12">
        <f>(S87/S154)</f>
        <v>1.6075971194029568E-3</v>
      </c>
      <c r="W87" s="13">
        <v>16.05</v>
      </c>
      <c r="X87">
        <f t="shared" si="5"/>
        <v>13122</v>
      </c>
      <c r="Y87">
        <f t="shared" si="6"/>
        <v>2754</v>
      </c>
      <c r="Z87">
        <f t="shared" si="7"/>
        <v>3492</v>
      </c>
      <c r="AA87">
        <f t="shared" si="8"/>
        <v>2088</v>
      </c>
      <c r="AB87">
        <f t="shared" si="9"/>
        <v>4788</v>
      </c>
    </row>
    <row r="88" spans="1:28" x14ac:dyDescent="0.3">
      <c r="A88" s="6">
        <v>108892</v>
      </c>
      <c r="B88" s="6" t="s">
        <v>97</v>
      </c>
      <c r="C88" s="7">
        <v>95.93</v>
      </c>
      <c r="D88" s="8">
        <v>100</v>
      </c>
      <c r="E88" s="9">
        <v>95.93</v>
      </c>
      <c r="F88" s="10">
        <f>(C88/C154)</f>
        <v>1.2599571485855004E-3</v>
      </c>
      <c r="G88" s="11">
        <v>51.78</v>
      </c>
      <c r="H88" s="8">
        <v>46</v>
      </c>
      <c r="I88" s="9">
        <v>112.56</v>
      </c>
      <c r="J88" s="12">
        <f>(G88/G154)</f>
        <v>2.4925291517121349E-3</v>
      </c>
      <c r="K88" s="11"/>
      <c r="L88" s="8"/>
      <c r="M88" s="9"/>
      <c r="N88" s="12">
        <f>(K88/K154)</f>
        <v>0</v>
      </c>
      <c r="O88" s="11">
        <v>8.06</v>
      </c>
      <c r="P88" s="8">
        <v>12</v>
      </c>
      <c r="Q88" s="9">
        <v>67.14</v>
      </c>
      <c r="R88" s="12">
        <f>(O88/O154)</f>
        <v>5.4449342183040313E-4</v>
      </c>
      <c r="S88" s="11">
        <v>36.1</v>
      </c>
      <c r="T88" s="8">
        <v>42</v>
      </c>
      <c r="U88" s="9">
        <v>85.95</v>
      </c>
      <c r="V88" s="12">
        <f>(S88/S154)</f>
        <v>1.74854642996224E-3</v>
      </c>
      <c r="W88" s="13">
        <v>478.8</v>
      </c>
      <c r="X88">
        <f t="shared" si="5"/>
        <v>1800</v>
      </c>
      <c r="Y88">
        <f t="shared" si="6"/>
        <v>828</v>
      </c>
      <c r="Z88">
        <f t="shared" si="7"/>
        <v>0</v>
      </c>
      <c r="AA88">
        <f t="shared" si="8"/>
        <v>216</v>
      </c>
      <c r="AB88">
        <f t="shared" si="9"/>
        <v>756</v>
      </c>
    </row>
    <row r="89" spans="1:28" x14ac:dyDescent="0.3">
      <c r="A89" s="6">
        <v>105102</v>
      </c>
      <c r="B89" s="6" t="s">
        <v>98</v>
      </c>
      <c r="C89" s="7">
        <v>95.03</v>
      </c>
      <c r="D89" s="8">
        <v>467</v>
      </c>
      <c r="E89" s="9">
        <v>20.350000000000001</v>
      </c>
      <c r="F89" s="10">
        <f>(C89/C154)</f>
        <v>1.2481364310443039E-3</v>
      </c>
      <c r="G89" s="11"/>
      <c r="H89" s="8"/>
      <c r="I89" s="9"/>
      <c r="J89" s="12">
        <f>(G89/G154)</f>
        <v>0</v>
      </c>
      <c r="K89" s="11">
        <v>66.63</v>
      </c>
      <c r="L89" s="8">
        <v>273</v>
      </c>
      <c r="M89" s="9">
        <v>24.41</v>
      </c>
      <c r="N89" s="12">
        <f>(K89/K154)</f>
        <v>3.3457142670636209E-3</v>
      </c>
      <c r="O89" s="11">
        <v>27</v>
      </c>
      <c r="P89" s="8">
        <v>180</v>
      </c>
      <c r="Q89" s="9">
        <v>15</v>
      </c>
      <c r="R89" s="12">
        <f>(O89/O154)</f>
        <v>1.823985408116735E-3</v>
      </c>
      <c r="S89" s="11">
        <v>1.4</v>
      </c>
      <c r="T89" s="8">
        <v>14</v>
      </c>
      <c r="U89" s="9">
        <v>10</v>
      </c>
      <c r="V89" s="12">
        <f>(S89/S154)</f>
        <v>6.7810664873881878E-5</v>
      </c>
      <c r="W89" s="13">
        <v>52.8</v>
      </c>
      <c r="X89">
        <f t="shared" si="5"/>
        <v>8406</v>
      </c>
      <c r="Y89">
        <f t="shared" si="6"/>
        <v>0</v>
      </c>
      <c r="Z89">
        <f t="shared" si="7"/>
        <v>4914</v>
      </c>
      <c r="AA89">
        <f t="shared" si="8"/>
        <v>3240</v>
      </c>
      <c r="AB89">
        <f t="shared" si="9"/>
        <v>252</v>
      </c>
    </row>
    <row r="90" spans="1:28" x14ac:dyDescent="0.3">
      <c r="A90" s="6">
        <v>106112</v>
      </c>
      <c r="B90" s="6" t="s">
        <v>99</v>
      </c>
      <c r="C90" s="7">
        <v>94.9</v>
      </c>
      <c r="D90" s="8">
        <v>307</v>
      </c>
      <c r="E90" s="9">
        <v>30.91</v>
      </c>
      <c r="F90" s="10">
        <f>(C90/C154)</f>
        <v>1.2464289940661312E-3</v>
      </c>
      <c r="G90" s="11">
        <v>18.61</v>
      </c>
      <c r="H90" s="8">
        <v>58</v>
      </c>
      <c r="I90" s="9">
        <v>32.090000000000003</v>
      </c>
      <c r="J90" s="12">
        <f>(G90/G154)</f>
        <v>8.958278778169723E-4</v>
      </c>
      <c r="K90" s="11">
        <v>39.21</v>
      </c>
      <c r="L90" s="8">
        <v>130</v>
      </c>
      <c r="M90" s="9">
        <v>30.17</v>
      </c>
      <c r="N90" s="12">
        <f>(K90/K154)</f>
        <v>1.9688647217704427E-3</v>
      </c>
      <c r="O90" s="11">
        <v>14.1</v>
      </c>
      <c r="P90" s="8">
        <v>41</v>
      </c>
      <c r="Q90" s="9">
        <v>34.39</v>
      </c>
      <c r="R90" s="12">
        <f>(O90/O154)</f>
        <v>9.5252571312762831E-4</v>
      </c>
      <c r="S90" s="11">
        <v>22.98</v>
      </c>
      <c r="T90" s="8">
        <v>78</v>
      </c>
      <c r="U90" s="9">
        <v>29.46</v>
      </c>
      <c r="V90" s="12">
        <f>(S90/S154)</f>
        <v>1.1130636277155756E-3</v>
      </c>
      <c r="W90" s="13">
        <v>120.33</v>
      </c>
      <c r="X90">
        <f t="shared" si="5"/>
        <v>5526</v>
      </c>
      <c r="Y90">
        <f t="shared" si="6"/>
        <v>1044</v>
      </c>
      <c r="Z90">
        <f t="shared" si="7"/>
        <v>2340</v>
      </c>
      <c r="AA90">
        <f t="shared" si="8"/>
        <v>738</v>
      </c>
      <c r="AB90">
        <f t="shared" si="9"/>
        <v>1404</v>
      </c>
    </row>
    <row r="91" spans="1:28" x14ac:dyDescent="0.3">
      <c r="A91" s="6">
        <v>106572</v>
      </c>
      <c r="B91" s="6" t="s">
        <v>100</v>
      </c>
      <c r="C91" s="7">
        <v>92.45</v>
      </c>
      <c r="D91" s="8">
        <v>670</v>
      </c>
      <c r="E91" s="9">
        <v>13.8</v>
      </c>
      <c r="F91" s="10">
        <f>(C91/C154)</f>
        <v>1.214250374092875E-3</v>
      </c>
      <c r="G91" s="11">
        <v>23.82</v>
      </c>
      <c r="H91" s="8">
        <v>157</v>
      </c>
      <c r="I91" s="9">
        <v>15.17</v>
      </c>
      <c r="J91" s="12">
        <f>(G91/G154)</f>
        <v>1.1466211740784676E-3</v>
      </c>
      <c r="K91" s="11">
        <v>26.07</v>
      </c>
      <c r="L91" s="8">
        <v>210</v>
      </c>
      <c r="M91" s="9">
        <v>12.41</v>
      </c>
      <c r="N91" s="12">
        <f>(K91/K154)</f>
        <v>1.3090615479866218E-3</v>
      </c>
      <c r="O91" s="11">
        <v>17.97</v>
      </c>
      <c r="P91" s="8">
        <v>102</v>
      </c>
      <c r="Q91" s="9">
        <v>17.62</v>
      </c>
      <c r="R91" s="12">
        <f>(O91/O154)</f>
        <v>1.2139636216243603E-3</v>
      </c>
      <c r="S91" s="11">
        <v>24.59</v>
      </c>
      <c r="T91" s="8">
        <v>201</v>
      </c>
      <c r="U91" s="9">
        <v>12.23</v>
      </c>
      <c r="V91" s="12">
        <f>(S91/S154)</f>
        <v>1.1910458923205397E-3</v>
      </c>
      <c r="W91" s="13">
        <v>36.270000000000003</v>
      </c>
      <c r="X91">
        <f t="shared" si="5"/>
        <v>12060</v>
      </c>
      <c r="Y91">
        <f t="shared" si="6"/>
        <v>2826</v>
      </c>
      <c r="Z91">
        <f t="shared" si="7"/>
        <v>3780</v>
      </c>
      <c r="AA91">
        <f t="shared" si="8"/>
        <v>1836</v>
      </c>
      <c r="AB91">
        <f t="shared" si="9"/>
        <v>3618</v>
      </c>
    </row>
    <row r="92" spans="1:28" x14ac:dyDescent="0.3">
      <c r="A92" s="6">
        <v>106332</v>
      </c>
      <c r="B92" s="6" t="s">
        <v>101</v>
      </c>
      <c r="C92" s="7">
        <v>88.03</v>
      </c>
      <c r="D92" s="8">
        <v>271</v>
      </c>
      <c r="E92" s="9">
        <v>32.479999999999997</v>
      </c>
      <c r="F92" s="10">
        <f>(C92/C154)</f>
        <v>1.1561975168350004E-3</v>
      </c>
      <c r="G92" s="11">
        <v>18.95</v>
      </c>
      <c r="H92" s="8">
        <v>59</v>
      </c>
      <c r="I92" s="9">
        <v>32.130000000000003</v>
      </c>
      <c r="J92" s="12">
        <f>(G92/G154)</f>
        <v>9.1219442690121573E-4</v>
      </c>
      <c r="K92" s="11">
        <v>35.33</v>
      </c>
      <c r="L92" s="8">
        <v>97</v>
      </c>
      <c r="M92" s="9">
        <v>36.42</v>
      </c>
      <c r="N92" s="12">
        <f>(K92/K154)</f>
        <v>1.7740369961782641E-3</v>
      </c>
      <c r="O92" s="11">
        <v>10.7</v>
      </c>
      <c r="P92" s="8">
        <v>32</v>
      </c>
      <c r="Q92" s="9">
        <v>33.450000000000003</v>
      </c>
      <c r="R92" s="12">
        <f>(O92/O154)</f>
        <v>7.2283866173515057E-4</v>
      </c>
      <c r="S92" s="11">
        <v>23.05</v>
      </c>
      <c r="T92" s="8">
        <v>83</v>
      </c>
      <c r="U92" s="9">
        <v>27.77</v>
      </c>
      <c r="V92" s="12">
        <f>(S92/S154)</f>
        <v>1.1164541609592696E-3</v>
      </c>
      <c r="W92" s="13">
        <v>106.36</v>
      </c>
      <c r="X92">
        <f t="shared" si="5"/>
        <v>4878</v>
      </c>
      <c r="Y92">
        <f t="shared" si="6"/>
        <v>1062</v>
      </c>
      <c r="Z92">
        <f t="shared" si="7"/>
        <v>1746</v>
      </c>
      <c r="AA92">
        <f t="shared" si="8"/>
        <v>576</v>
      </c>
      <c r="AB92">
        <f t="shared" si="9"/>
        <v>1494</v>
      </c>
    </row>
    <row r="93" spans="1:28" x14ac:dyDescent="0.3">
      <c r="A93" s="6">
        <v>203212</v>
      </c>
      <c r="B93" s="6" t="s">
        <v>102</v>
      </c>
      <c r="C93" s="7">
        <v>87.6</v>
      </c>
      <c r="D93" s="8">
        <v>14</v>
      </c>
      <c r="E93" s="9">
        <v>625.71</v>
      </c>
      <c r="F93" s="10">
        <f>(C93/C154)</f>
        <v>1.1505498406764287E-3</v>
      </c>
      <c r="G93" s="11">
        <v>10</v>
      </c>
      <c r="H93" s="8">
        <v>1</v>
      </c>
      <c r="I93" s="9">
        <v>1000</v>
      </c>
      <c r="J93" s="12">
        <f>(G93/G154)</f>
        <v>4.8136909071304259E-4</v>
      </c>
      <c r="K93" s="11"/>
      <c r="L93" s="8"/>
      <c r="M93" s="9"/>
      <c r="N93" s="12">
        <f>(K93/K154)</f>
        <v>0</v>
      </c>
      <c r="O93" s="11">
        <v>15.6</v>
      </c>
      <c r="P93" s="8">
        <v>2</v>
      </c>
      <c r="Q93" s="9">
        <v>780</v>
      </c>
      <c r="R93" s="12">
        <f>(O93/O154)</f>
        <v>1.0538582358007803E-3</v>
      </c>
      <c r="S93" s="11">
        <v>62</v>
      </c>
      <c r="T93" s="8">
        <v>11</v>
      </c>
      <c r="U93" s="9">
        <v>563.64</v>
      </c>
      <c r="V93" s="12">
        <f>(S93/S154)</f>
        <v>3.0030437301290548E-3</v>
      </c>
      <c r="W93" s="13">
        <v>1424</v>
      </c>
      <c r="X93">
        <f t="shared" si="5"/>
        <v>252</v>
      </c>
      <c r="Y93">
        <f t="shared" si="6"/>
        <v>18</v>
      </c>
      <c r="Z93">
        <f t="shared" si="7"/>
        <v>0</v>
      </c>
      <c r="AA93">
        <f t="shared" si="8"/>
        <v>36</v>
      </c>
      <c r="AB93">
        <f t="shared" si="9"/>
        <v>198</v>
      </c>
    </row>
    <row r="94" spans="1:28" x14ac:dyDescent="0.3">
      <c r="A94" s="6">
        <v>107732</v>
      </c>
      <c r="B94" s="6" t="s">
        <v>103</v>
      </c>
      <c r="C94" s="7">
        <v>86.94</v>
      </c>
      <c r="D94" s="8">
        <v>56</v>
      </c>
      <c r="E94" s="9">
        <v>155.24</v>
      </c>
      <c r="F94" s="10">
        <f>(C94/C154)</f>
        <v>1.1418813144795515E-3</v>
      </c>
      <c r="G94" s="11">
        <v>29.48</v>
      </c>
      <c r="H94" s="8">
        <v>16</v>
      </c>
      <c r="I94" s="9">
        <v>184.25</v>
      </c>
      <c r="J94" s="12">
        <f>(G94/G154)</f>
        <v>1.4190760794220497E-3</v>
      </c>
      <c r="K94" s="11"/>
      <c r="L94" s="8"/>
      <c r="M94" s="9"/>
      <c r="N94" s="12">
        <f>(K94/K154)</f>
        <v>0</v>
      </c>
      <c r="O94" s="11">
        <v>15.12</v>
      </c>
      <c r="P94" s="8">
        <v>8</v>
      </c>
      <c r="Q94" s="9">
        <v>189</v>
      </c>
      <c r="R94" s="12">
        <f>(O94/O154)</f>
        <v>1.0214318285453716E-3</v>
      </c>
      <c r="S94" s="11">
        <v>42.34</v>
      </c>
      <c r="T94" s="8">
        <v>32</v>
      </c>
      <c r="U94" s="9">
        <v>132.30000000000001</v>
      </c>
      <c r="V94" s="12">
        <f>(S94/S154)</f>
        <v>2.0507882505429709E-3</v>
      </c>
      <c r="W94" s="13">
        <v>279.81</v>
      </c>
      <c r="X94">
        <f t="shared" si="5"/>
        <v>1008</v>
      </c>
      <c r="Y94">
        <f t="shared" si="6"/>
        <v>288</v>
      </c>
      <c r="Z94">
        <f t="shared" si="7"/>
        <v>0</v>
      </c>
      <c r="AA94">
        <f t="shared" si="8"/>
        <v>144</v>
      </c>
      <c r="AB94">
        <f t="shared" si="9"/>
        <v>576</v>
      </c>
    </row>
    <row r="95" spans="1:28" x14ac:dyDescent="0.3">
      <c r="A95" s="6">
        <v>107802</v>
      </c>
      <c r="B95" s="6" t="s">
        <v>104</v>
      </c>
      <c r="C95" s="7">
        <v>85.15</v>
      </c>
      <c r="D95" s="8">
        <v>27</v>
      </c>
      <c r="E95" s="9">
        <v>315.37</v>
      </c>
      <c r="F95" s="10">
        <f>(C95/C154)</f>
        <v>1.1183712207031727E-3</v>
      </c>
      <c r="G95" s="11"/>
      <c r="H95" s="8"/>
      <c r="I95" s="9"/>
      <c r="J95" s="12">
        <f>(G95/G154)</f>
        <v>0</v>
      </c>
      <c r="K95" s="11"/>
      <c r="L95" s="8"/>
      <c r="M95" s="9"/>
      <c r="N95" s="12">
        <f>(K95/K154)</f>
        <v>0</v>
      </c>
      <c r="O95" s="11">
        <v>85.15</v>
      </c>
      <c r="P95" s="8">
        <v>27</v>
      </c>
      <c r="Q95" s="9">
        <v>315.37</v>
      </c>
      <c r="R95" s="12">
        <f>(O95/O154)</f>
        <v>5.7523095370792593E-3</v>
      </c>
      <c r="S95" s="11"/>
      <c r="T95" s="8"/>
      <c r="U95" s="9"/>
      <c r="V95" s="12">
        <f>(S95/S154)</f>
        <v>0</v>
      </c>
      <c r="W95" s="13">
        <v>410</v>
      </c>
      <c r="X95">
        <f t="shared" si="5"/>
        <v>486</v>
      </c>
      <c r="Y95">
        <f t="shared" si="6"/>
        <v>0</v>
      </c>
      <c r="Z95">
        <f t="shared" si="7"/>
        <v>0</v>
      </c>
      <c r="AA95">
        <f t="shared" si="8"/>
        <v>486</v>
      </c>
      <c r="AB95">
        <f t="shared" si="9"/>
        <v>0</v>
      </c>
    </row>
    <row r="96" spans="1:28" x14ac:dyDescent="0.3">
      <c r="A96" s="6">
        <v>107812</v>
      </c>
      <c r="B96" s="6" t="s">
        <v>105</v>
      </c>
      <c r="C96" s="7">
        <v>83.06</v>
      </c>
      <c r="D96" s="8">
        <v>27</v>
      </c>
      <c r="E96" s="9">
        <v>307.63</v>
      </c>
      <c r="F96" s="10">
        <f>(C96/C154)</f>
        <v>1.0909208877463948E-3</v>
      </c>
      <c r="G96" s="11"/>
      <c r="H96" s="8"/>
      <c r="I96" s="9"/>
      <c r="J96" s="12">
        <f>(G96/G154)</f>
        <v>0</v>
      </c>
      <c r="K96" s="11"/>
      <c r="L96" s="8"/>
      <c r="M96" s="9"/>
      <c r="N96" s="12">
        <f>(K96/K154)</f>
        <v>0</v>
      </c>
      <c r="O96" s="11">
        <v>83.06</v>
      </c>
      <c r="P96" s="8">
        <v>27</v>
      </c>
      <c r="Q96" s="9">
        <v>307.63</v>
      </c>
      <c r="R96" s="12">
        <f>(O96/O154)</f>
        <v>5.6111195554880006E-3</v>
      </c>
      <c r="S96" s="11"/>
      <c r="T96" s="8"/>
      <c r="U96" s="9"/>
      <c r="V96" s="12">
        <f>(S96/S154)</f>
        <v>0</v>
      </c>
      <c r="W96" s="13">
        <v>406</v>
      </c>
      <c r="X96">
        <f t="shared" si="5"/>
        <v>486</v>
      </c>
      <c r="Y96">
        <f t="shared" si="6"/>
        <v>0</v>
      </c>
      <c r="Z96">
        <f t="shared" si="7"/>
        <v>0</v>
      </c>
      <c r="AA96">
        <f t="shared" si="8"/>
        <v>486</v>
      </c>
      <c r="AB96">
        <f t="shared" si="9"/>
        <v>0</v>
      </c>
    </row>
    <row r="97" spans="1:28" x14ac:dyDescent="0.3">
      <c r="A97" s="6">
        <v>107842</v>
      </c>
      <c r="B97" s="6" t="s">
        <v>106</v>
      </c>
      <c r="C97" s="7">
        <v>77.92</v>
      </c>
      <c r="D97" s="8">
        <v>380</v>
      </c>
      <c r="E97" s="9">
        <v>20.5</v>
      </c>
      <c r="F97" s="10">
        <f>(C97/C154)</f>
        <v>1.0234114564555631E-3</v>
      </c>
      <c r="G97" s="11"/>
      <c r="H97" s="8"/>
      <c r="I97" s="9"/>
      <c r="J97" s="12">
        <f>(G97/G154)</f>
        <v>0</v>
      </c>
      <c r="K97" s="11">
        <v>2.17</v>
      </c>
      <c r="L97" s="8">
        <v>14</v>
      </c>
      <c r="M97" s="9">
        <v>15.52</v>
      </c>
      <c r="N97" s="12">
        <f>(K97/K154)</f>
        <v>1.0896292900387299E-4</v>
      </c>
      <c r="O97" s="11">
        <v>75.739999999999995</v>
      </c>
      <c r="P97" s="8">
        <v>366</v>
      </c>
      <c r="Q97" s="9">
        <v>20.69</v>
      </c>
      <c r="R97" s="12">
        <f>(O97/O154)</f>
        <v>5.1166168448430185E-3</v>
      </c>
      <c r="S97" s="11"/>
      <c r="T97" s="8"/>
      <c r="U97" s="9"/>
      <c r="V97" s="12">
        <f>(S97/S154)</f>
        <v>0</v>
      </c>
      <c r="W97" s="13">
        <v>23.9</v>
      </c>
      <c r="X97">
        <f t="shared" si="5"/>
        <v>6840</v>
      </c>
      <c r="Y97">
        <f t="shared" si="6"/>
        <v>0</v>
      </c>
      <c r="Z97">
        <f t="shared" si="7"/>
        <v>252</v>
      </c>
      <c r="AA97">
        <f t="shared" si="8"/>
        <v>6588</v>
      </c>
      <c r="AB97">
        <f t="shared" si="9"/>
        <v>0</v>
      </c>
    </row>
    <row r="98" spans="1:28" x14ac:dyDescent="0.3">
      <c r="A98" s="6">
        <v>111022</v>
      </c>
      <c r="B98" s="6" t="s">
        <v>107</v>
      </c>
      <c r="C98" s="7">
        <v>74.95</v>
      </c>
      <c r="D98" s="8">
        <v>1378</v>
      </c>
      <c r="E98" s="9">
        <v>5.44</v>
      </c>
      <c r="F98" s="10">
        <f>(C98/C154)</f>
        <v>9.8440308856961585E-4</v>
      </c>
      <c r="G98" s="11"/>
      <c r="H98" s="8"/>
      <c r="I98" s="9"/>
      <c r="J98" s="12">
        <f>(G98/G154)</f>
        <v>0</v>
      </c>
      <c r="K98" s="11">
        <v>17.88</v>
      </c>
      <c r="L98" s="8">
        <v>247</v>
      </c>
      <c r="M98" s="9">
        <v>7.24</v>
      </c>
      <c r="N98" s="12">
        <f>(K98/K154)</f>
        <v>8.9781436432684293E-4</v>
      </c>
      <c r="O98" s="11">
        <v>57.07</v>
      </c>
      <c r="P98" s="8">
        <v>1131</v>
      </c>
      <c r="Q98" s="9">
        <v>5.05</v>
      </c>
      <c r="R98" s="12">
        <f>(O98/O154)</f>
        <v>3.8553647126378546E-3</v>
      </c>
      <c r="S98" s="11"/>
      <c r="T98" s="8"/>
      <c r="U98" s="9"/>
      <c r="V98" s="12">
        <f>(S98/S154)</f>
        <v>0</v>
      </c>
      <c r="W98" s="13">
        <v>30.07</v>
      </c>
      <c r="X98">
        <f t="shared" si="5"/>
        <v>24804</v>
      </c>
      <c r="Y98">
        <f t="shared" si="6"/>
        <v>0</v>
      </c>
      <c r="Z98">
        <f t="shared" si="7"/>
        <v>4446</v>
      </c>
      <c r="AA98">
        <f t="shared" si="8"/>
        <v>20358</v>
      </c>
      <c r="AB98">
        <f t="shared" si="9"/>
        <v>0</v>
      </c>
    </row>
    <row r="99" spans="1:28" x14ac:dyDescent="0.3">
      <c r="A99" s="6">
        <v>101182</v>
      </c>
      <c r="B99" s="6" t="s">
        <v>108</v>
      </c>
      <c r="C99" s="7">
        <v>74.040000000000006</v>
      </c>
      <c r="D99" s="8">
        <v>804</v>
      </c>
      <c r="E99" s="9">
        <v>9.2100000000000009</v>
      </c>
      <c r="F99" s="10">
        <f>(C99/C154)</f>
        <v>9.7245102972240633E-4</v>
      </c>
      <c r="G99" s="11">
        <v>74.040000000000006</v>
      </c>
      <c r="H99" s="8">
        <v>804</v>
      </c>
      <c r="I99" s="9">
        <v>9.2100000000000009</v>
      </c>
      <c r="J99" s="12">
        <f>(G99/G154)</f>
        <v>3.5640567476393679E-3</v>
      </c>
      <c r="K99" s="11"/>
      <c r="L99" s="8"/>
      <c r="M99" s="9"/>
      <c r="N99" s="12">
        <f>(K99/K154)</f>
        <v>0</v>
      </c>
      <c r="O99" s="11"/>
      <c r="P99" s="8"/>
      <c r="Q99" s="9"/>
      <c r="R99" s="12">
        <f>(O99/O154)</f>
        <v>0</v>
      </c>
      <c r="S99" s="11"/>
      <c r="T99" s="8"/>
      <c r="U99" s="9"/>
      <c r="V99" s="12">
        <f>(S99/S154)</f>
        <v>0</v>
      </c>
      <c r="W99" s="13">
        <v>31.5</v>
      </c>
      <c r="X99">
        <f t="shared" si="5"/>
        <v>14472</v>
      </c>
      <c r="Y99">
        <f t="shared" si="6"/>
        <v>14472</v>
      </c>
      <c r="Z99">
        <f t="shared" si="7"/>
        <v>0</v>
      </c>
      <c r="AA99">
        <f t="shared" si="8"/>
        <v>0</v>
      </c>
      <c r="AB99">
        <f t="shared" si="9"/>
        <v>0</v>
      </c>
    </row>
    <row r="100" spans="1:28" x14ac:dyDescent="0.3">
      <c r="A100" s="6">
        <v>108232</v>
      </c>
      <c r="B100" s="6" t="s">
        <v>109</v>
      </c>
      <c r="C100" s="7">
        <v>73.180000000000007</v>
      </c>
      <c r="D100" s="8">
        <v>719</v>
      </c>
      <c r="E100" s="9">
        <v>10.18</v>
      </c>
      <c r="F100" s="10">
        <f>(C100/C154)</f>
        <v>9.6115567740526339E-4</v>
      </c>
      <c r="G100" s="11"/>
      <c r="H100" s="8"/>
      <c r="I100" s="9"/>
      <c r="J100" s="12">
        <f>(G100/G154)</f>
        <v>0</v>
      </c>
      <c r="K100" s="11">
        <v>73.180000000000007</v>
      </c>
      <c r="L100" s="8">
        <v>719</v>
      </c>
      <c r="M100" s="9">
        <v>10.18</v>
      </c>
      <c r="N100" s="12">
        <f>(K100/K154)</f>
        <v>3.674611587328768E-3</v>
      </c>
      <c r="O100" s="11"/>
      <c r="P100" s="8"/>
      <c r="Q100" s="9"/>
      <c r="R100" s="12">
        <f>(O100/O154)</f>
        <v>0</v>
      </c>
      <c r="S100" s="11"/>
      <c r="T100" s="8"/>
      <c r="U100" s="9"/>
      <c r="V100" s="12">
        <f>(S100/S154)</f>
        <v>0</v>
      </c>
      <c r="W100" s="13">
        <v>1.9</v>
      </c>
      <c r="X100">
        <f t="shared" si="5"/>
        <v>12942</v>
      </c>
      <c r="Y100">
        <f t="shared" si="6"/>
        <v>0</v>
      </c>
      <c r="Z100">
        <f t="shared" si="7"/>
        <v>12942</v>
      </c>
      <c r="AA100">
        <f t="shared" si="8"/>
        <v>0</v>
      </c>
      <c r="AB100">
        <f t="shared" si="9"/>
        <v>0</v>
      </c>
    </row>
    <row r="101" spans="1:28" x14ac:dyDescent="0.3">
      <c r="A101" s="6">
        <v>106212</v>
      </c>
      <c r="B101" s="6" t="s">
        <v>110</v>
      </c>
      <c r="C101" s="7">
        <v>73.099999999999994</v>
      </c>
      <c r="D101" s="8">
        <v>1043</v>
      </c>
      <c r="E101" s="9">
        <v>7.01</v>
      </c>
      <c r="F101" s="10">
        <f>(C101/C154)</f>
        <v>9.6010494695715682E-4</v>
      </c>
      <c r="G101" s="11">
        <v>17.760000000000002</v>
      </c>
      <c r="H101" s="8">
        <v>226</v>
      </c>
      <c r="I101" s="9">
        <v>7.86</v>
      </c>
      <c r="J101" s="12">
        <f>(G101/G154)</f>
        <v>8.5491150510636372E-4</v>
      </c>
      <c r="K101" s="11">
        <v>3.08</v>
      </c>
      <c r="L101" s="8">
        <v>47</v>
      </c>
      <c r="M101" s="9">
        <v>6.55</v>
      </c>
      <c r="N101" s="12">
        <f>(K101/K154)</f>
        <v>1.546570605216262E-4</v>
      </c>
      <c r="O101" s="11">
        <v>30.23</v>
      </c>
      <c r="P101" s="8">
        <v>357</v>
      </c>
      <c r="Q101" s="9">
        <v>8.4700000000000006</v>
      </c>
      <c r="R101" s="12">
        <f>(O101/O154)</f>
        <v>2.042188106939589E-3</v>
      </c>
      <c r="S101" s="11">
        <v>22.03</v>
      </c>
      <c r="T101" s="8">
        <v>413</v>
      </c>
      <c r="U101" s="9">
        <v>5.33</v>
      </c>
      <c r="V101" s="12">
        <f>(S101/S154)</f>
        <v>1.0670492479797271E-3</v>
      </c>
      <c r="W101" s="13">
        <v>46.92</v>
      </c>
      <c r="X101">
        <f t="shared" si="5"/>
        <v>18774</v>
      </c>
      <c r="Y101">
        <f t="shared" si="6"/>
        <v>4068</v>
      </c>
      <c r="Z101">
        <f t="shared" si="7"/>
        <v>846</v>
      </c>
      <c r="AA101">
        <f t="shared" si="8"/>
        <v>6426</v>
      </c>
      <c r="AB101">
        <f t="shared" si="9"/>
        <v>7434</v>
      </c>
    </row>
    <row r="102" spans="1:28" x14ac:dyDescent="0.3">
      <c r="A102" s="6">
        <v>101152</v>
      </c>
      <c r="B102" s="6" t="s">
        <v>111</v>
      </c>
      <c r="C102" s="7">
        <v>71.14</v>
      </c>
      <c r="D102" s="8">
        <v>710</v>
      </c>
      <c r="E102" s="9">
        <v>10.02</v>
      </c>
      <c r="F102" s="10">
        <f>(C102/C154)</f>
        <v>9.3436205097855189E-4</v>
      </c>
      <c r="G102" s="11">
        <v>0</v>
      </c>
      <c r="H102" s="8">
        <v>200</v>
      </c>
      <c r="I102" s="9">
        <v>0</v>
      </c>
      <c r="J102" s="12">
        <f>(G102/G154)</f>
        <v>0</v>
      </c>
      <c r="K102" s="11"/>
      <c r="L102" s="8"/>
      <c r="M102" s="9"/>
      <c r="N102" s="12">
        <f>(K102/K154)</f>
        <v>0</v>
      </c>
      <c r="O102" s="11"/>
      <c r="P102" s="8"/>
      <c r="Q102" s="9"/>
      <c r="R102" s="12">
        <f>(O102/O154)</f>
        <v>0</v>
      </c>
      <c r="S102" s="11">
        <v>71.14</v>
      </c>
      <c r="T102" s="8">
        <v>510</v>
      </c>
      <c r="U102" s="9">
        <v>13.95</v>
      </c>
      <c r="V102" s="12">
        <f>(S102/S154)</f>
        <v>3.4457504993771122E-3</v>
      </c>
      <c r="W102" s="13">
        <v>11.14</v>
      </c>
      <c r="X102">
        <f t="shared" si="5"/>
        <v>12780</v>
      </c>
      <c r="Y102">
        <f t="shared" si="6"/>
        <v>3600</v>
      </c>
      <c r="Z102">
        <f t="shared" si="7"/>
        <v>0</v>
      </c>
      <c r="AA102">
        <f t="shared" si="8"/>
        <v>0</v>
      </c>
      <c r="AB102">
        <f t="shared" si="9"/>
        <v>9180</v>
      </c>
    </row>
    <row r="103" spans="1:28" x14ac:dyDescent="0.3">
      <c r="A103" s="6">
        <v>106742</v>
      </c>
      <c r="B103" s="6" t="s">
        <v>112</v>
      </c>
      <c r="C103" s="7">
        <v>70.45</v>
      </c>
      <c r="D103" s="8">
        <v>1174</v>
      </c>
      <c r="E103" s="9">
        <v>6</v>
      </c>
      <c r="F103" s="10">
        <f>(C103/C154)</f>
        <v>9.2529950086363483E-4</v>
      </c>
      <c r="G103" s="11">
        <v>2.41</v>
      </c>
      <c r="H103" s="8">
        <v>41</v>
      </c>
      <c r="I103" s="9">
        <v>5.87</v>
      </c>
      <c r="J103" s="12">
        <f>(G103/G154)</f>
        <v>1.1600995086184328E-4</v>
      </c>
      <c r="K103" s="11">
        <v>52.67</v>
      </c>
      <c r="L103" s="8">
        <v>863</v>
      </c>
      <c r="M103" s="9">
        <v>6.1</v>
      </c>
      <c r="N103" s="12">
        <f>(K103/K154)</f>
        <v>2.6447361615824843E-3</v>
      </c>
      <c r="O103" s="11">
        <v>4.26</v>
      </c>
      <c r="P103" s="8">
        <v>66</v>
      </c>
      <c r="Q103" s="9">
        <v>6.45</v>
      </c>
      <c r="R103" s="12">
        <f>(O103/O154)</f>
        <v>2.8778436439175149E-4</v>
      </c>
      <c r="S103" s="11">
        <v>11.12</v>
      </c>
      <c r="T103" s="8">
        <v>204</v>
      </c>
      <c r="U103" s="9">
        <v>5.45</v>
      </c>
      <c r="V103" s="12">
        <f>(S103/S154)</f>
        <v>5.3861042385540468E-4</v>
      </c>
      <c r="W103" s="13">
        <v>17.5</v>
      </c>
      <c r="X103">
        <f t="shared" si="5"/>
        <v>21132</v>
      </c>
      <c r="Y103">
        <f t="shared" si="6"/>
        <v>738</v>
      </c>
      <c r="Z103">
        <f t="shared" si="7"/>
        <v>15534</v>
      </c>
      <c r="AA103">
        <f t="shared" si="8"/>
        <v>1188</v>
      </c>
      <c r="AB103">
        <f t="shared" si="9"/>
        <v>3672</v>
      </c>
    </row>
    <row r="104" spans="1:28" x14ac:dyDescent="0.3">
      <c r="A104" s="6">
        <v>202012</v>
      </c>
      <c r="B104" s="6" t="s">
        <v>113</v>
      </c>
      <c r="C104" s="7">
        <v>67.89</v>
      </c>
      <c r="D104" s="8">
        <v>159</v>
      </c>
      <c r="E104" s="9">
        <v>42.7</v>
      </c>
      <c r="F104" s="10">
        <f>(C104/C154)</f>
        <v>8.9167612652423238E-4</v>
      </c>
      <c r="G104" s="11">
        <v>6.24</v>
      </c>
      <c r="H104" s="8">
        <v>14</v>
      </c>
      <c r="I104" s="9">
        <v>44.55</v>
      </c>
      <c r="J104" s="12">
        <f>(G104/G154)</f>
        <v>3.0037431260493858E-4</v>
      </c>
      <c r="K104" s="11">
        <v>51.23</v>
      </c>
      <c r="L104" s="8">
        <v>118</v>
      </c>
      <c r="M104" s="9">
        <v>43.42</v>
      </c>
      <c r="N104" s="12">
        <f>(K104/K154)</f>
        <v>2.5724289644554902E-3</v>
      </c>
      <c r="O104" s="11">
        <v>1.51</v>
      </c>
      <c r="P104" s="8">
        <v>7</v>
      </c>
      <c r="Q104" s="9">
        <v>21.64</v>
      </c>
      <c r="R104" s="12">
        <f>(O104/O154)</f>
        <v>1.0200807282430629E-4</v>
      </c>
      <c r="S104" s="11">
        <v>8.91</v>
      </c>
      <c r="T104" s="8">
        <v>20</v>
      </c>
      <c r="U104" s="9">
        <v>44.55</v>
      </c>
      <c r="V104" s="12">
        <f>(S104/S154)</f>
        <v>4.3156644573306258E-4</v>
      </c>
      <c r="W104" s="13">
        <v>160</v>
      </c>
      <c r="X104">
        <f t="shared" si="5"/>
        <v>2862</v>
      </c>
      <c r="Y104">
        <f t="shared" si="6"/>
        <v>252</v>
      </c>
      <c r="Z104">
        <f t="shared" si="7"/>
        <v>2124</v>
      </c>
      <c r="AA104">
        <f t="shared" si="8"/>
        <v>126</v>
      </c>
      <c r="AB104">
        <f t="shared" si="9"/>
        <v>360</v>
      </c>
    </row>
    <row r="105" spans="1:28" x14ac:dyDescent="0.3">
      <c r="A105" s="6">
        <v>111072</v>
      </c>
      <c r="B105" s="6" t="s">
        <v>114</v>
      </c>
      <c r="C105" s="7">
        <v>66.98</v>
      </c>
      <c r="D105" s="8">
        <v>1104</v>
      </c>
      <c r="E105" s="9">
        <v>6.07</v>
      </c>
      <c r="F105" s="10">
        <f>(C105/C154)</f>
        <v>8.7972406767702286E-4</v>
      </c>
      <c r="G105" s="11">
        <v>0</v>
      </c>
      <c r="H105" s="8">
        <v>50</v>
      </c>
      <c r="I105" s="9">
        <v>0</v>
      </c>
      <c r="J105" s="12">
        <f>(G105/G154)</f>
        <v>0</v>
      </c>
      <c r="K105" s="11"/>
      <c r="L105" s="8"/>
      <c r="M105" s="9"/>
      <c r="N105" s="12">
        <f>(K105/K154)</f>
        <v>0</v>
      </c>
      <c r="O105" s="11">
        <v>66.98</v>
      </c>
      <c r="P105" s="8">
        <v>1054</v>
      </c>
      <c r="Q105" s="9">
        <v>6.36</v>
      </c>
      <c r="R105" s="12">
        <f>(O105/O154)</f>
        <v>4.5248349124318117E-3</v>
      </c>
      <c r="S105" s="11"/>
      <c r="T105" s="8"/>
      <c r="U105" s="9"/>
      <c r="V105" s="12">
        <f>(S105/S154)</f>
        <v>0</v>
      </c>
      <c r="W105" s="13">
        <v>18.53</v>
      </c>
      <c r="X105">
        <f t="shared" si="5"/>
        <v>19872</v>
      </c>
      <c r="Y105">
        <f t="shared" si="6"/>
        <v>900</v>
      </c>
      <c r="Z105">
        <f t="shared" si="7"/>
        <v>0</v>
      </c>
      <c r="AA105">
        <f t="shared" si="8"/>
        <v>18972</v>
      </c>
      <c r="AB105">
        <f t="shared" si="9"/>
        <v>0</v>
      </c>
    </row>
    <row r="106" spans="1:28" x14ac:dyDescent="0.3">
      <c r="A106" s="6">
        <v>106672</v>
      </c>
      <c r="B106" s="6" t="s">
        <v>115</v>
      </c>
      <c r="C106" s="7">
        <v>66.099999999999994</v>
      </c>
      <c r="D106" s="8">
        <v>586</v>
      </c>
      <c r="E106" s="9">
        <v>11.28</v>
      </c>
      <c r="F106" s="10">
        <f>(C106/C154)</f>
        <v>8.6816603274785323E-4</v>
      </c>
      <c r="G106" s="11">
        <v>16.079999999999998</v>
      </c>
      <c r="H106" s="8">
        <v>139</v>
      </c>
      <c r="I106" s="9">
        <v>11.57</v>
      </c>
      <c r="J106" s="12">
        <f>(G106/G154)</f>
        <v>7.7404149786657246E-4</v>
      </c>
      <c r="K106" s="11">
        <v>27.2</v>
      </c>
      <c r="L106" s="8">
        <v>247</v>
      </c>
      <c r="M106" s="9">
        <v>11.01</v>
      </c>
      <c r="N106" s="12">
        <f>(K106/K154)</f>
        <v>1.3658026123987768E-3</v>
      </c>
      <c r="O106" s="11">
        <v>11.57</v>
      </c>
      <c r="P106" s="8">
        <v>83</v>
      </c>
      <c r="Q106" s="9">
        <v>13.94</v>
      </c>
      <c r="R106" s="12">
        <f>(O106/O154)</f>
        <v>7.8161152488557867E-4</v>
      </c>
      <c r="S106" s="11">
        <v>11.26</v>
      </c>
      <c r="T106" s="8">
        <v>117</v>
      </c>
      <c r="U106" s="9">
        <v>9.6199999999999992</v>
      </c>
      <c r="V106" s="12">
        <f>(S106/S154)</f>
        <v>5.4539149034279284E-4</v>
      </c>
      <c r="W106" s="13">
        <v>26.32</v>
      </c>
      <c r="X106">
        <f t="shared" si="5"/>
        <v>10548</v>
      </c>
      <c r="Y106">
        <f t="shared" si="6"/>
        <v>2502</v>
      </c>
      <c r="Z106">
        <f t="shared" si="7"/>
        <v>4446</v>
      </c>
      <c r="AA106">
        <f t="shared" si="8"/>
        <v>1494</v>
      </c>
      <c r="AB106">
        <f t="shared" si="9"/>
        <v>2106</v>
      </c>
    </row>
    <row r="107" spans="1:28" x14ac:dyDescent="0.3">
      <c r="A107" s="6">
        <v>805092</v>
      </c>
      <c r="B107" s="6" t="s">
        <v>116</v>
      </c>
      <c r="C107" s="7">
        <v>65.64</v>
      </c>
      <c r="D107" s="8">
        <v>404</v>
      </c>
      <c r="E107" s="9">
        <v>16.25</v>
      </c>
      <c r="F107" s="10">
        <f>(C107/C154)</f>
        <v>8.6212433267124193E-4</v>
      </c>
      <c r="G107" s="11">
        <v>19.72</v>
      </c>
      <c r="H107" s="8">
        <v>56</v>
      </c>
      <c r="I107" s="9">
        <v>35.21</v>
      </c>
      <c r="J107" s="12">
        <f>(G107/G154)</f>
        <v>9.4925984688611997E-4</v>
      </c>
      <c r="K107" s="11">
        <v>1.73</v>
      </c>
      <c r="L107" s="8">
        <v>14</v>
      </c>
      <c r="M107" s="9">
        <v>12.37</v>
      </c>
      <c r="N107" s="12">
        <f>(K107/K154)</f>
        <v>8.6869063215069258E-5</v>
      </c>
      <c r="O107" s="11"/>
      <c r="P107" s="8"/>
      <c r="Q107" s="9"/>
      <c r="R107" s="12">
        <f>(O107/O154)</f>
        <v>0</v>
      </c>
      <c r="S107" s="11">
        <v>44.19</v>
      </c>
      <c r="T107" s="8">
        <v>334</v>
      </c>
      <c r="U107" s="9">
        <v>13.23</v>
      </c>
      <c r="V107" s="12">
        <f>(S107/S154)</f>
        <v>2.1403952005548859E-3</v>
      </c>
      <c r="W107" s="13">
        <v>264.99</v>
      </c>
      <c r="X107">
        <f t="shared" si="5"/>
        <v>7272</v>
      </c>
      <c r="Y107">
        <f t="shared" si="6"/>
        <v>1008</v>
      </c>
      <c r="Z107">
        <f t="shared" si="7"/>
        <v>252</v>
      </c>
      <c r="AA107">
        <f t="shared" si="8"/>
        <v>0</v>
      </c>
      <c r="AB107">
        <f t="shared" si="9"/>
        <v>6012</v>
      </c>
    </row>
    <row r="108" spans="1:28" x14ac:dyDescent="0.3">
      <c r="A108" s="6">
        <v>108412</v>
      </c>
      <c r="B108" s="6" t="s">
        <v>117</v>
      </c>
      <c r="C108" s="7">
        <v>65.44</v>
      </c>
      <c r="D108" s="8">
        <v>691</v>
      </c>
      <c r="E108" s="9">
        <v>9.4700000000000006</v>
      </c>
      <c r="F108" s="10">
        <f>(C108/C154)</f>
        <v>8.5949750655097605E-4</v>
      </c>
      <c r="G108" s="11">
        <v>14.72</v>
      </c>
      <c r="H108" s="8">
        <v>151</v>
      </c>
      <c r="I108" s="9">
        <v>9.75</v>
      </c>
      <c r="J108" s="12">
        <f>(G108/G154)</f>
        <v>7.0857530152959873E-4</v>
      </c>
      <c r="K108" s="11">
        <v>1.83</v>
      </c>
      <c r="L108" s="8">
        <v>26</v>
      </c>
      <c r="M108" s="9">
        <v>7.03</v>
      </c>
      <c r="N108" s="12">
        <f>(K108/K154)</f>
        <v>9.1890396348888296E-5</v>
      </c>
      <c r="O108" s="11">
        <v>23.27</v>
      </c>
      <c r="P108" s="8">
        <v>232</v>
      </c>
      <c r="Q108" s="9">
        <v>10.029999999999999</v>
      </c>
      <c r="R108" s="12">
        <f>(O108/O154)</f>
        <v>1.5720052017361638E-3</v>
      </c>
      <c r="S108" s="11">
        <v>25.62</v>
      </c>
      <c r="T108" s="8">
        <v>282</v>
      </c>
      <c r="U108" s="9">
        <v>9.09</v>
      </c>
      <c r="V108" s="12">
        <f>(S108/S154)</f>
        <v>1.2409351671920385E-3</v>
      </c>
      <c r="W108" s="13">
        <v>48</v>
      </c>
      <c r="X108">
        <f t="shared" si="5"/>
        <v>12438</v>
      </c>
      <c r="Y108">
        <f t="shared" si="6"/>
        <v>2718</v>
      </c>
      <c r="Z108">
        <f t="shared" si="7"/>
        <v>468</v>
      </c>
      <c r="AA108">
        <f t="shared" si="8"/>
        <v>4176</v>
      </c>
      <c r="AB108">
        <f t="shared" si="9"/>
        <v>5076</v>
      </c>
    </row>
    <row r="109" spans="1:28" x14ac:dyDescent="0.3">
      <c r="A109" s="6">
        <v>108062</v>
      </c>
      <c r="B109" s="6" t="s">
        <v>118</v>
      </c>
      <c r="C109" s="7">
        <v>65.239999999999995</v>
      </c>
      <c r="D109" s="8">
        <v>6513</v>
      </c>
      <c r="E109" s="9">
        <v>1</v>
      </c>
      <c r="F109" s="10">
        <f>(C109/C154)</f>
        <v>8.5687068043071018E-4</v>
      </c>
      <c r="G109" s="11">
        <v>6.39</v>
      </c>
      <c r="H109" s="8">
        <v>565</v>
      </c>
      <c r="I109" s="9">
        <v>1.1299999999999999</v>
      </c>
      <c r="J109" s="12">
        <f>(G109/G154)</f>
        <v>3.0759484896563424E-4</v>
      </c>
      <c r="K109" s="11">
        <v>29.47</v>
      </c>
      <c r="L109" s="8">
        <v>2925</v>
      </c>
      <c r="M109" s="9">
        <v>1.01</v>
      </c>
      <c r="N109" s="12">
        <f>(K109/K154)</f>
        <v>1.4797868745364687E-3</v>
      </c>
      <c r="O109" s="11">
        <v>16.28</v>
      </c>
      <c r="P109" s="8">
        <v>1442</v>
      </c>
      <c r="Q109" s="9">
        <v>1.1299999999999999</v>
      </c>
      <c r="R109" s="12">
        <f>(O109/O154)</f>
        <v>1.0997956460792758E-3</v>
      </c>
      <c r="S109" s="11">
        <v>13.11</v>
      </c>
      <c r="T109" s="8">
        <v>1581</v>
      </c>
      <c r="U109" s="9">
        <v>0.83</v>
      </c>
      <c r="V109" s="12">
        <f>(S109/S154)</f>
        <v>6.3499844035470822E-4</v>
      </c>
      <c r="W109" s="13">
        <v>4.3</v>
      </c>
      <c r="X109">
        <f t="shared" si="5"/>
        <v>117234</v>
      </c>
      <c r="Y109">
        <f t="shared" si="6"/>
        <v>10170</v>
      </c>
      <c r="Z109">
        <f t="shared" si="7"/>
        <v>52650</v>
      </c>
      <c r="AA109">
        <f t="shared" si="8"/>
        <v>25956</v>
      </c>
      <c r="AB109">
        <f t="shared" si="9"/>
        <v>28458</v>
      </c>
    </row>
    <row r="110" spans="1:28" x14ac:dyDescent="0.3">
      <c r="A110" s="6">
        <v>108002</v>
      </c>
      <c r="B110" s="6" t="s">
        <v>119</v>
      </c>
      <c r="C110" s="7">
        <v>64.75</v>
      </c>
      <c r="D110" s="8">
        <v>747</v>
      </c>
      <c r="E110" s="9">
        <v>8.67</v>
      </c>
      <c r="F110" s="10">
        <f>(C110/C154)</f>
        <v>8.50434956436059E-4</v>
      </c>
      <c r="G110" s="11">
        <v>8.16</v>
      </c>
      <c r="H110" s="8">
        <v>84</v>
      </c>
      <c r="I110" s="9">
        <v>9.7100000000000009</v>
      </c>
      <c r="J110" s="12">
        <f>(G110/G154)</f>
        <v>3.9279717802184278E-4</v>
      </c>
      <c r="K110" s="11">
        <v>54.56</v>
      </c>
      <c r="L110" s="8">
        <v>639</v>
      </c>
      <c r="M110" s="9">
        <v>8.5399999999999991</v>
      </c>
      <c r="N110" s="12">
        <f>(K110/K154)</f>
        <v>2.7396393578116643E-3</v>
      </c>
      <c r="O110" s="11">
        <v>2.04</v>
      </c>
      <c r="P110" s="8">
        <v>24</v>
      </c>
      <c r="Q110" s="9">
        <v>8.5</v>
      </c>
      <c r="R110" s="12">
        <f>(O110/O154)</f>
        <v>1.3781223083548665E-4</v>
      </c>
      <c r="S110" s="11"/>
      <c r="T110" s="8"/>
      <c r="U110" s="9"/>
      <c r="V110" s="12">
        <f>(S110/S154)</f>
        <v>0</v>
      </c>
      <c r="W110" s="13">
        <v>34.299999999999997</v>
      </c>
      <c r="X110">
        <f t="shared" si="5"/>
        <v>13446</v>
      </c>
      <c r="Y110">
        <f t="shared" si="6"/>
        <v>1512</v>
      </c>
      <c r="Z110">
        <f t="shared" si="7"/>
        <v>11502</v>
      </c>
      <c r="AA110">
        <f t="shared" si="8"/>
        <v>432</v>
      </c>
      <c r="AB110">
        <f t="shared" si="9"/>
        <v>0</v>
      </c>
    </row>
    <row r="111" spans="1:28" x14ac:dyDescent="0.3">
      <c r="A111" s="6">
        <v>108152</v>
      </c>
      <c r="B111" s="6" t="s">
        <v>120</v>
      </c>
      <c r="C111" s="7">
        <v>62.97</v>
      </c>
      <c r="D111" s="8">
        <v>872</v>
      </c>
      <c r="E111" s="9">
        <v>7.22</v>
      </c>
      <c r="F111" s="10">
        <f>(C111/C154)</f>
        <v>8.2705620396569314E-4</v>
      </c>
      <c r="G111" s="11">
        <v>7.78</v>
      </c>
      <c r="H111" s="8">
        <v>94</v>
      </c>
      <c r="I111" s="9">
        <v>8.27</v>
      </c>
      <c r="J111" s="12">
        <f>(G111/G154)</f>
        <v>3.7450515257474718E-4</v>
      </c>
      <c r="K111" s="11">
        <v>53.3</v>
      </c>
      <c r="L111" s="8">
        <v>752</v>
      </c>
      <c r="M111" s="9">
        <v>7.09</v>
      </c>
      <c r="N111" s="12">
        <f>(K111/K154)</f>
        <v>2.6763705603255442E-3</v>
      </c>
      <c r="O111" s="11">
        <v>1.89</v>
      </c>
      <c r="P111" s="8">
        <v>26</v>
      </c>
      <c r="Q111" s="9">
        <v>7.28</v>
      </c>
      <c r="R111" s="12">
        <f>(O111/O154)</f>
        <v>1.2767897856817145E-4</v>
      </c>
      <c r="S111" s="11"/>
      <c r="T111" s="8"/>
      <c r="U111" s="9"/>
      <c r="V111" s="12">
        <f>(S111/S154)</f>
        <v>0</v>
      </c>
      <c r="W111" s="13">
        <v>3.15</v>
      </c>
      <c r="X111">
        <f t="shared" si="5"/>
        <v>15696</v>
      </c>
      <c r="Y111">
        <f t="shared" si="6"/>
        <v>1692</v>
      </c>
      <c r="Z111">
        <f t="shared" si="7"/>
        <v>13536</v>
      </c>
      <c r="AA111">
        <f t="shared" si="8"/>
        <v>468</v>
      </c>
      <c r="AB111">
        <f t="shared" si="9"/>
        <v>0</v>
      </c>
    </row>
    <row r="112" spans="1:28" x14ac:dyDescent="0.3">
      <c r="A112" s="6">
        <v>805012</v>
      </c>
      <c r="B112" s="6" t="s">
        <v>121</v>
      </c>
      <c r="C112" s="7">
        <v>62.08</v>
      </c>
      <c r="D112" s="8">
        <v>903</v>
      </c>
      <c r="E112" s="9">
        <v>6.87</v>
      </c>
      <c r="F112" s="10">
        <f>(C112/C154)</f>
        <v>8.1536682773051031E-4</v>
      </c>
      <c r="G112" s="11">
        <v>36.92</v>
      </c>
      <c r="H112" s="8">
        <v>391</v>
      </c>
      <c r="I112" s="9">
        <v>9.44</v>
      </c>
      <c r="J112" s="12">
        <f>(G112/G154)</f>
        <v>1.7772146829125534E-3</v>
      </c>
      <c r="K112" s="11">
        <v>15.09</v>
      </c>
      <c r="L112" s="8">
        <v>133</v>
      </c>
      <c r="M112" s="9">
        <v>11.35</v>
      </c>
      <c r="N112" s="12">
        <f>(K112/K154)</f>
        <v>7.5771916989329194E-4</v>
      </c>
      <c r="O112" s="11">
        <v>1.8</v>
      </c>
      <c r="P112" s="8">
        <v>20</v>
      </c>
      <c r="Q112" s="9">
        <v>9</v>
      </c>
      <c r="R112" s="12">
        <f>(O112/O154)</f>
        <v>1.2159902720778235E-4</v>
      </c>
      <c r="S112" s="11">
        <v>8.26</v>
      </c>
      <c r="T112" s="8">
        <v>359</v>
      </c>
      <c r="U112" s="9">
        <v>2.2999999999999998</v>
      </c>
      <c r="V112" s="12">
        <f>(S112/S154)</f>
        <v>4.0008292275590311E-4</v>
      </c>
      <c r="W112" s="13">
        <v>35</v>
      </c>
      <c r="X112">
        <f t="shared" si="5"/>
        <v>16254</v>
      </c>
      <c r="Y112">
        <f t="shared" si="6"/>
        <v>7038</v>
      </c>
      <c r="Z112">
        <f t="shared" si="7"/>
        <v>2394</v>
      </c>
      <c r="AA112">
        <f t="shared" si="8"/>
        <v>360</v>
      </c>
      <c r="AB112">
        <f t="shared" si="9"/>
        <v>6462</v>
      </c>
    </row>
    <row r="113" spans="1:28" x14ac:dyDescent="0.3">
      <c r="A113" s="6">
        <v>107872</v>
      </c>
      <c r="B113" s="6" t="s">
        <v>122</v>
      </c>
      <c r="C113" s="7">
        <v>61.46</v>
      </c>
      <c r="D113" s="8">
        <v>40</v>
      </c>
      <c r="E113" s="9">
        <v>153.66</v>
      </c>
      <c r="F113" s="10">
        <f>(C113/C154)</f>
        <v>8.0722366675768621E-4</v>
      </c>
      <c r="G113" s="11"/>
      <c r="H113" s="8"/>
      <c r="I113" s="9"/>
      <c r="J113" s="12">
        <f>(G113/G154)</f>
        <v>0</v>
      </c>
      <c r="K113" s="11"/>
      <c r="L113" s="8"/>
      <c r="M113" s="9"/>
      <c r="N113" s="12">
        <f>(K113/K154)</f>
        <v>0</v>
      </c>
      <c r="O113" s="11">
        <v>61.46</v>
      </c>
      <c r="P113" s="8">
        <v>40</v>
      </c>
      <c r="Q113" s="9">
        <v>153.66</v>
      </c>
      <c r="R113" s="12">
        <f>(O113/O154)</f>
        <v>4.1519312289946125E-3</v>
      </c>
      <c r="S113" s="11"/>
      <c r="T113" s="8"/>
      <c r="U113" s="9"/>
      <c r="V113" s="12">
        <f>(S113/S154)</f>
        <v>0</v>
      </c>
      <c r="W113" s="13">
        <v>220</v>
      </c>
      <c r="X113">
        <f t="shared" si="5"/>
        <v>720</v>
      </c>
      <c r="Y113">
        <f t="shared" si="6"/>
        <v>0</v>
      </c>
      <c r="Z113">
        <f t="shared" si="7"/>
        <v>0</v>
      </c>
      <c r="AA113">
        <f t="shared" si="8"/>
        <v>720</v>
      </c>
      <c r="AB113">
        <f t="shared" si="9"/>
        <v>0</v>
      </c>
    </row>
    <row r="114" spans="1:28" x14ac:dyDescent="0.3">
      <c r="A114" s="6">
        <v>101892</v>
      </c>
      <c r="B114" s="6" t="s">
        <v>123</v>
      </c>
      <c r="C114" s="7">
        <v>60.95</v>
      </c>
      <c r="D114" s="8">
        <v>622</v>
      </c>
      <c r="E114" s="9">
        <v>9.8000000000000007</v>
      </c>
      <c r="F114" s="10">
        <f>(C114/C154)</f>
        <v>8.0052526015100844E-4</v>
      </c>
      <c r="G114" s="11">
        <v>0</v>
      </c>
      <c r="H114" s="8">
        <v>22</v>
      </c>
      <c r="I114" s="9">
        <v>0</v>
      </c>
      <c r="J114" s="12">
        <f>(G114/G154)</f>
        <v>0</v>
      </c>
      <c r="K114" s="11">
        <v>19.43</v>
      </c>
      <c r="L114" s="8">
        <v>192</v>
      </c>
      <c r="M114" s="9">
        <v>10.119999999999999</v>
      </c>
      <c r="N114" s="12">
        <f>(K114/K154)</f>
        <v>9.7564502790103795E-4</v>
      </c>
      <c r="O114" s="11">
        <v>41.43</v>
      </c>
      <c r="P114" s="8">
        <v>407</v>
      </c>
      <c r="Q114" s="9">
        <v>10.18</v>
      </c>
      <c r="R114" s="12">
        <f>(O114/O154)</f>
        <v>2.7988042762324568E-3</v>
      </c>
      <c r="S114" s="11">
        <v>0.09</v>
      </c>
      <c r="T114" s="8">
        <v>1</v>
      </c>
      <c r="U114" s="9">
        <v>8.9700000000000006</v>
      </c>
      <c r="V114" s="12">
        <f>(S114/S154)</f>
        <v>4.3592570276066924E-6</v>
      </c>
      <c r="W114" s="13">
        <v>33.4</v>
      </c>
      <c r="X114">
        <f t="shared" si="5"/>
        <v>11196</v>
      </c>
      <c r="Y114">
        <f t="shared" si="6"/>
        <v>396</v>
      </c>
      <c r="Z114">
        <f t="shared" si="7"/>
        <v>3456</v>
      </c>
      <c r="AA114">
        <f t="shared" si="8"/>
        <v>7326</v>
      </c>
      <c r="AB114">
        <f t="shared" si="9"/>
        <v>18</v>
      </c>
    </row>
    <row r="115" spans="1:28" x14ac:dyDescent="0.3">
      <c r="A115" s="6">
        <v>116112</v>
      </c>
      <c r="B115" s="6" t="s">
        <v>124</v>
      </c>
      <c r="C115" s="7">
        <v>58.6</v>
      </c>
      <c r="D115" s="8">
        <v>266</v>
      </c>
      <c r="E115" s="9">
        <v>22.03</v>
      </c>
      <c r="F115" s="10">
        <f>(C115/C154)</f>
        <v>7.6966005323788505E-4</v>
      </c>
      <c r="G115" s="11">
        <v>11.81</v>
      </c>
      <c r="H115" s="8">
        <v>55</v>
      </c>
      <c r="I115" s="9">
        <v>21.48</v>
      </c>
      <c r="J115" s="12">
        <f>(G115/G154)</f>
        <v>5.6849689613210335E-4</v>
      </c>
      <c r="K115" s="11">
        <v>28.28</v>
      </c>
      <c r="L115" s="8">
        <v>124</v>
      </c>
      <c r="M115" s="9">
        <v>22.81</v>
      </c>
      <c r="N115" s="12">
        <f>(K115/K154)</f>
        <v>1.4200330102440224E-3</v>
      </c>
      <c r="O115" s="11"/>
      <c r="P115" s="8"/>
      <c r="Q115" s="9"/>
      <c r="R115" s="12">
        <f>(O115/O154)</f>
        <v>0</v>
      </c>
      <c r="S115" s="11">
        <v>18.5</v>
      </c>
      <c r="T115" s="8">
        <v>87</v>
      </c>
      <c r="U115" s="9">
        <v>21.27</v>
      </c>
      <c r="V115" s="12">
        <f>(S115/S154)</f>
        <v>8.9606950011915344E-4</v>
      </c>
      <c r="W115" s="13">
        <v>44.59</v>
      </c>
      <c r="X115">
        <f t="shared" si="5"/>
        <v>4788</v>
      </c>
      <c r="Y115">
        <f t="shared" si="6"/>
        <v>990</v>
      </c>
      <c r="Z115">
        <f t="shared" si="7"/>
        <v>2232</v>
      </c>
      <c r="AA115">
        <f t="shared" si="8"/>
        <v>0</v>
      </c>
      <c r="AB115">
        <f t="shared" si="9"/>
        <v>1566</v>
      </c>
    </row>
    <row r="116" spans="1:28" x14ac:dyDescent="0.3">
      <c r="A116" s="6">
        <v>103292</v>
      </c>
      <c r="B116" s="6" t="s">
        <v>125</v>
      </c>
      <c r="C116" s="7">
        <v>58.5</v>
      </c>
      <c r="D116" s="8">
        <v>67</v>
      </c>
      <c r="E116" s="9">
        <v>87.31</v>
      </c>
      <c r="F116" s="10">
        <f>(C116/C154)</f>
        <v>7.6834664017775211E-4</v>
      </c>
      <c r="G116" s="11">
        <v>0</v>
      </c>
      <c r="H116" s="8">
        <v>2</v>
      </c>
      <c r="I116" s="9">
        <v>0</v>
      </c>
      <c r="J116" s="12">
        <f>(G116/G154)</f>
        <v>0</v>
      </c>
      <c r="K116" s="11">
        <v>19.8</v>
      </c>
      <c r="L116" s="8">
        <v>22</v>
      </c>
      <c r="M116" s="9">
        <v>90</v>
      </c>
      <c r="N116" s="12">
        <f>(K116/K154)</f>
        <v>9.9422396049616852E-4</v>
      </c>
      <c r="O116" s="11">
        <v>38.700000000000003</v>
      </c>
      <c r="P116" s="8">
        <v>43</v>
      </c>
      <c r="Q116" s="9">
        <v>90</v>
      </c>
      <c r="R116" s="12">
        <f>(O116/O154)</f>
        <v>2.6143790849673205E-3</v>
      </c>
      <c r="S116" s="11"/>
      <c r="T116" s="8"/>
      <c r="U116" s="9"/>
      <c r="V116" s="12">
        <f>(S116/S154)</f>
        <v>0</v>
      </c>
      <c r="W116" s="13">
        <v>590</v>
      </c>
      <c r="X116">
        <f t="shared" si="5"/>
        <v>1206</v>
      </c>
      <c r="Y116">
        <f t="shared" si="6"/>
        <v>36</v>
      </c>
      <c r="Z116">
        <f t="shared" si="7"/>
        <v>396</v>
      </c>
      <c r="AA116">
        <f t="shared" si="8"/>
        <v>774</v>
      </c>
      <c r="AB116">
        <f t="shared" si="9"/>
        <v>0</v>
      </c>
    </row>
    <row r="117" spans="1:28" x14ac:dyDescent="0.3">
      <c r="A117" s="6">
        <v>107192</v>
      </c>
      <c r="B117" s="6" t="s">
        <v>126</v>
      </c>
      <c r="C117" s="7">
        <v>56.89</v>
      </c>
      <c r="D117" s="8">
        <v>136</v>
      </c>
      <c r="E117" s="9">
        <v>41.83</v>
      </c>
      <c r="F117" s="10">
        <f>(C117/C154)</f>
        <v>7.4720068990961224E-4</v>
      </c>
      <c r="G117" s="11">
        <v>34.01</v>
      </c>
      <c r="H117" s="8">
        <v>55</v>
      </c>
      <c r="I117" s="9">
        <v>61.84</v>
      </c>
      <c r="J117" s="12">
        <f>(G117/G154)</f>
        <v>1.6371362775150578E-3</v>
      </c>
      <c r="K117" s="11">
        <v>10.93</v>
      </c>
      <c r="L117" s="8">
        <v>46</v>
      </c>
      <c r="M117" s="9">
        <v>23.75</v>
      </c>
      <c r="N117" s="12">
        <f>(K117/K154)</f>
        <v>5.488317115264202E-4</v>
      </c>
      <c r="O117" s="11">
        <v>7.67</v>
      </c>
      <c r="P117" s="8">
        <v>18</v>
      </c>
      <c r="Q117" s="9">
        <v>42.62</v>
      </c>
      <c r="R117" s="12">
        <f>(O117/O154)</f>
        <v>5.1814696593538358E-4</v>
      </c>
      <c r="S117" s="11">
        <v>4.28</v>
      </c>
      <c r="T117" s="8">
        <v>17</v>
      </c>
      <c r="U117" s="9">
        <v>25.15</v>
      </c>
      <c r="V117" s="12">
        <f>(S117/S154)</f>
        <v>2.0730688975729606E-4</v>
      </c>
      <c r="W117" s="13">
        <v>229.01</v>
      </c>
      <c r="X117">
        <f t="shared" si="5"/>
        <v>2448</v>
      </c>
      <c r="Y117">
        <f t="shared" si="6"/>
        <v>990</v>
      </c>
      <c r="Z117">
        <f t="shared" si="7"/>
        <v>828</v>
      </c>
      <c r="AA117">
        <f t="shared" si="8"/>
        <v>324</v>
      </c>
      <c r="AB117">
        <f t="shared" si="9"/>
        <v>306</v>
      </c>
    </row>
    <row r="118" spans="1:28" x14ac:dyDescent="0.3">
      <c r="A118" s="6">
        <v>106492</v>
      </c>
      <c r="B118" s="6" t="s">
        <v>127</v>
      </c>
      <c r="C118" s="7">
        <v>56.76</v>
      </c>
      <c r="D118" s="8">
        <v>5222</v>
      </c>
      <c r="E118" s="9">
        <v>1.0900000000000001</v>
      </c>
      <c r="F118" s="10">
        <f>(C118/C154)</f>
        <v>7.4549325293143942E-4</v>
      </c>
      <c r="G118" s="11">
        <v>3.97</v>
      </c>
      <c r="H118" s="8">
        <v>904</v>
      </c>
      <c r="I118" s="9">
        <v>0.44</v>
      </c>
      <c r="J118" s="12">
        <f>(G118/G154)</f>
        <v>1.9110352901307792E-4</v>
      </c>
      <c r="K118" s="11">
        <v>9.5</v>
      </c>
      <c r="L118" s="8">
        <v>2127</v>
      </c>
      <c r="M118" s="9">
        <v>0.45</v>
      </c>
      <c r="N118" s="12">
        <f>(K118/K154)</f>
        <v>4.7702664771280805E-4</v>
      </c>
      <c r="O118" s="11">
        <v>4.8899999999999997</v>
      </c>
      <c r="P118" s="8">
        <v>967</v>
      </c>
      <c r="Q118" s="9">
        <v>0.51</v>
      </c>
      <c r="R118" s="12">
        <f>(O118/O154)</f>
        <v>3.3034402391447532E-4</v>
      </c>
      <c r="S118" s="11">
        <v>38.4</v>
      </c>
      <c r="T118" s="8">
        <v>1224</v>
      </c>
      <c r="U118" s="9">
        <v>3.14</v>
      </c>
      <c r="V118" s="12">
        <f>(S118/S154)</f>
        <v>1.8599496651121887E-3</v>
      </c>
      <c r="W118" s="13">
        <v>0.85</v>
      </c>
      <c r="X118">
        <f t="shared" si="5"/>
        <v>93996</v>
      </c>
      <c r="Y118">
        <f t="shared" si="6"/>
        <v>16272</v>
      </c>
      <c r="Z118">
        <f t="shared" si="7"/>
        <v>38286</v>
      </c>
      <c r="AA118">
        <f t="shared" si="8"/>
        <v>17406</v>
      </c>
      <c r="AB118">
        <f t="shared" si="9"/>
        <v>22032</v>
      </c>
    </row>
    <row r="119" spans="1:28" x14ac:dyDescent="0.3">
      <c r="A119" s="6">
        <v>805142</v>
      </c>
      <c r="B119" s="6" t="s">
        <v>128</v>
      </c>
      <c r="C119" s="7">
        <v>55.69</v>
      </c>
      <c r="D119" s="8">
        <v>197</v>
      </c>
      <c r="E119" s="9">
        <v>28.27</v>
      </c>
      <c r="F119" s="10">
        <f>(C119/C154)</f>
        <v>7.3143973318801731E-4</v>
      </c>
      <c r="G119" s="11">
        <v>2.64</v>
      </c>
      <c r="H119" s="8">
        <v>6</v>
      </c>
      <c r="I119" s="9">
        <v>44</v>
      </c>
      <c r="J119" s="12">
        <f>(G119/G154)</f>
        <v>1.2708143994824325E-4</v>
      </c>
      <c r="K119" s="11">
        <v>19.579999999999998</v>
      </c>
      <c r="L119" s="8">
        <v>51</v>
      </c>
      <c r="M119" s="9">
        <v>38.4</v>
      </c>
      <c r="N119" s="12">
        <f>(K119/K154)</f>
        <v>9.8317702760176637E-4</v>
      </c>
      <c r="O119" s="11"/>
      <c r="P119" s="8"/>
      <c r="Q119" s="9"/>
      <c r="R119" s="12">
        <f>(O119/O154)</f>
        <v>0</v>
      </c>
      <c r="S119" s="11">
        <v>33.47</v>
      </c>
      <c r="T119" s="8">
        <v>140</v>
      </c>
      <c r="U119" s="9">
        <v>23.91</v>
      </c>
      <c r="V119" s="12">
        <f>(S119/S154)</f>
        <v>1.6211592523777331E-3</v>
      </c>
      <c r="W119" s="13">
        <v>395.81</v>
      </c>
      <c r="X119">
        <f t="shared" si="5"/>
        <v>3546</v>
      </c>
      <c r="Y119">
        <f t="shared" si="6"/>
        <v>108</v>
      </c>
      <c r="Z119">
        <f t="shared" si="7"/>
        <v>918</v>
      </c>
      <c r="AA119">
        <f t="shared" si="8"/>
        <v>0</v>
      </c>
      <c r="AB119">
        <f t="shared" si="9"/>
        <v>2520</v>
      </c>
    </row>
    <row r="120" spans="1:28" x14ac:dyDescent="0.3">
      <c r="A120" s="6">
        <v>101862</v>
      </c>
      <c r="B120" s="6" t="s">
        <v>129</v>
      </c>
      <c r="C120" s="7">
        <v>55.42</v>
      </c>
      <c r="D120" s="8">
        <v>4377</v>
      </c>
      <c r="E120" s="9">
        <v>1.27</v>
      </c>
      <c r="F120" s="10">
        <f>(C120/C154)</f>
        <v>7.2789351792565849E-4</v>
      </c>
      <c r="G120" s="11"/>
      <c r="H120" s="8"/>
      <c r="I120" s="9"/>
      <c r="J120" s="12">
        <f>(G120/G154)</f>
        <v>0</v>
      </c>
      <c r="K120" s="11">
        <v>15.8</v>
      </c>
      <c r="L120" s="8">
        <v>1244</v>
      </c>
      <c r="M120" s="9">
        <v>1.27</v>
      </c>
      <c r="N120" s="12">
        <f>(K120/K154)</f>
        <v>7.9337063514340711E-4</v>
      </c>
      <c r="O120" s="11">
        <v>39.619999999999997</v>
      </c>
      <c r="P120" s="8">
        <v>3133</v>
      </c>
      <c r="Q120" s="9">
        <v>1.26</v>
      </c>
      <c r="R120" s="12">
        <f>(O120/O154)</f>
        <v>2.6765296988735198E-3</v>
      </c>
      <c r="S120" s="11"/>
      <c r="T120" s="8"/>
      <c r="U120" s="9"/>
      <c r="V120" s="12">
        <f>(S120/S154)</f>
        <v>0</v>
      </c>
      <c r="W120" s="13">
        <v>5</v>
      </c>
      <c r="X120">
        <f t="shared" si="5"/>
        <v>78786</v>
      </c>
      <c r="Y120">
        <f t="shared" si="6"/>
        <v>0</v>
      </c>
      <c r="Z120">
        <f t="shared" si="7"/>
        <v>22392</v>
      </c>
      <c r="AA120">
        <f t="shared" si="8"/>
        <v>56394</v>
      </c>
      <c r="AB120">
        <f t="shared" si="9"/>
        <v>0</v>
      </c>
    </row>
    <row r="121" spans="1:28" x14ac:dyDescent="0.3">
      <c r="A121" s="6">
        <v>119262</v>
      </c>
      <c r="B121" s="6" t="s">
        <v>130</v>
      </c>
      <c r="C121" s="7">
        <v>55.39</v>
      </c>
      <c r="D121" s="8">
        <v>242</v>
      </c>
      <c r="E121" s="9">
        <v>22.89</v>
      </c>
      <c r="F121" s="10">
        <f>(C121/C154)</f>
        <v>7.2749949400761861E-4</v>
      </c>
      <c r="G121" s="11">
        <v>15.19</v>
      </c>
      <c r="H121" s="8">
        <v>65</v>
      </c>
      <c r="I121" s="9">
        <v>23.37</v>
      </c>
      <c r="J121" s="12">
        <f>(G121/G154)</f>
        <v>7.3119964879311177E-4</v>
      </c>
      <c r="K121" s="11">
        <v>15.52</v>
      </c>
      <c r="L121" s="8">
        <v>63</v>
      </c>
      <c r="M121" s="9">
        <v>24.64</v>
      </c>
      <c r="N121" s="12">
        <f>(K121/K154)</f>
        <v>7.7931090236871379E-4</v>
      </c>
      <c r="O121" s="11">
        <v>6.09</v>
      </c>
      <c r="P121" s="8">
        <v>26</v>
      </c>
      <c r="Q121" s="9">
        <v>23.44</v>
      </c>
      <c r="R121" s="12">
        <f>(O121/O154)</f>
        <v>4.114100420529969E-4</v>
      </c>
      <c r="S121" s="11">
        <v>18.579999999999998</v>
      </c>
      <c r="T121" s="8">
        <v>88</v>
      </c>
      <c r="U121" s="9">
        <v>21.12</v>
      </c>
      <c r="V121" s="12">
        <f>(S121/S154)</f>
        <v>8.9994439525480378E-4</v>
      </c>
      <c r="W121" s="13">
        <v>56</v>
      </c>
      <c r="X121">
        <f t="shared" si="5"/>
        <v>4356</v>
      </c>
      <c r="Y121">
        <f t="shared" si="6"/>
        <v>1170</v>
      </c>
      <c r="Z121">
        <f t="shared" si="7"/>
        <v>1134</v>
      </c>
      <c r="AA121">
        <f t="shared" si="8"/>
        <v>468</v>
      </c>
      <c r="AB121">
        <f t="shared" si="9"/>
        <v>1584</v>
      </c>
    </row>
    <row r="122" spans="1:28" x14ac:dyDescent="0.3">
      <c r="A122" s="6">
        <v>106342</v>
      </c>
      <c r="B122" s="6" t="s">
        <v>131</v>
      </c>
      <c r="C122" s="7">
        <v>55.22</v>
      </c>
      <c r="D122" s="8">
        <v>202</v>
      </c>
      <c r="E122" s="9">
        <v>27.33</v>
      </c>
      <c r="F122" s="10">
        <f>(C122/C154)</f>
        <v>7.2526669180539272E-4</v>
      </c>
      <c r="G122" s="11">
        <v>13.45</v>
      </c>
      <c r="H122" s="8">
        <v>43</v>
      </c>
      <c r="I122" s="9">
        <v>31.29</v>
      </c>
      <c r="J122" s="12">
        <f>(G122/G154)</f>
        <v>6.4744142700904229E-4</v>
      </c>
      <c r="K122" s="11">
        <v>8.66</v>
      </c>
      <c r="L122" s="8">
        <v>43</v>
      </c>
      <c r="M122" s="9">
        <v>20.149999999999999</v>
      </c>
      <c r="N122" s="12">
        <f>(K122/K154)</f>
        <v>4.3484744938872819E-4</v>
      </c>
      <c r="O122" s="11">
        <v>12.09</v>
      </c>
      <c r="P122" s="8">
        <v>37</v>
      </c>
      <c r="Q122" s="9">
        <v>32.67</v>
      </c>
      <c r="R122" s="12">
        <f>(O122/O154)</f>
        <v>8.167401327456047E-4</v>
      </c>
      <c r="S122" s="11">
        <v>21.01</v>
      </c>
      <c r="T122" s="8">
        <v>79</v>
      </c>
      <c r="U122" s="9">
        <v>26.6</v>
      </c>
      <c r="V122" s="12">
        <f>(S122/S154)</f>
        <v>1.0176443350001846E-3</v>
      </c>
      <c r="W122" s="13">
        <v>96.65</v>
      </c>
      <c r="X122">
        <f t="shared" si="5"/>
        <v>3636</v>
      </c>
      <c r="Y122">
        <f t="shared" si="6"/>
        <v>774</v>
      </c>
      <c r="Z122">
        <f t="shared" si="7"/>
        <v>774</v>
      </c>
      <c r="AA122">
        <f t="shared" si="8"/>
        <v>666</v>
      </c>
      <c r="AB122">
        <f t="shared" si="9"/>
        <v>1422</v>
      </c>
    </row>
    <row r="123" spans="1:28" x14ac:dyDescent="0.3">
      <c r="A123" s="6">
        <v>203222</v>
      </c>
      <c r="B123" s="6" t="s">
        <v>132</v>
      </c>
      <c r="C123" s="7">
        <v>54.6</v>
      </c>
      <c r="D123" s="8">
        <v>5</v>
      </c>
      <c r="E123" s="9">
        <v>1092</v>
      </c>
      <c r="F123" s="10">
        <f>(C123/C154)</f>
        <v>7.1712353083256861E-4</v>
      </c>
      <c r="G123" s="11">
        <v>48</v>
      </c>
      <c r="H123" s="8">
        <v>4</v>
      </c>
      <c r="I123" s="9">
        <v>1200</v>
      </c>
      <c r="J123" s="12">
        <f>(G123/G154)</f>
        <v>2.3105716354226047E-3</v>
      </c>
      <c r="K123" s="11"/>
      <c r="L123" s="8"/>
      <c r="M123" s="9"/>
      <c r="N123" s="12">
        <f>(K123/K154)</f>
        <v>0</v>
      </c>
      <c r="O123" s="11"/>
      <c r="P123" s="8"/>
      <c r="Q123" s="9"/>
      <c r="R123" s="12">
        <f>(O123/O154)</f>
        <v>0</v>
      </c>
      <c r="S123" s="11">
        <v>6.6</v>
      </c>
      <c r="T123" s="8">
        <v>1</v>
      </c>
      <c r="U123" s="9">
        <v>660</v>
      </c>
      <c r="V123" s="12">
        <f>(S123/S154)</f>
        <v>3.1967884869115744E-4</v>
      </c>
      <c r="W123" s="13">
        <v>1770.95</v>
      </c>
      <c r="X123">
        <f t="shared" si="5"/>
        <v>90</v>
      </c>
      <c r="Y123">
        <f t="shared" si="6"/>
        <v>72</v>
      </c>
      <c r="Z123">
        <f t="shared" si="7"/>
        <v>0</v>
      </c>
      <c r="AA123">
        <f t="shared" si="8"/>
        <v>0</v>
      </c>
      <c r="AB123">
        <f t="shared" si="9"/>
        <v>18</v>
      </c>
    </row>
    <row r="124" spans="1:28" x14ac:dyDescent="0.3">
      <c r="A124" s="6">
        <v>101882</v>
      </c>
      <c r="B124" s="6" t="s">
        <v>133</v>
      </c>
      <c r="C124" s="7">
        <v>52.88</v>
      </c>
      <c r="D124" s="8">
        <v>496</v>
      </c>
      <c r="E124" s="9">
        <v>10.66</v>
      </c>
      <c r="F124" s="10">
        <f>(C124/C154)</f>
        <v>6.9453282619828262E-4</v>
      </c>
      <c r="G124" s="11">
        <v>0</v>
      </c>
      <c r="H124" s="8">
        <v>22</v>
      </c>
      <c r="I124" s="9">
        <v>0</v>
      </c>
      <c r="J124" s="12">
        <f>(G124/G154)</f>
        <v>0</v>
      </c>
      <c r="K124" s="11">
        <v>5.22</v>
      </c>
      <c r="L124" s="8">
        <v>47</v>
      </c>
      <c r="M124" s="9">
        <v>11.1</v>
      </c>
      <c r="N124" s="12">
        <f>(K124/K154)</f>
        <v>2.6211358958535348E-4</v>
      </c>
      <c r="O124" s="11">
        <v>47.67</v>
      </c>
      <c r="P124" s="8">
        <v>427</v>
      </c>
      <c r="Q124" s="9">
        <v>11.16</v>
      </c>
      <c r="R124" s="12">
        <f>(O124/O154)</f>
        <v>3.2203475705527692E-3</v>
      </c>
      <c r="S124" s="11"/>
      <c r="T124" s="8"/>
      <c r="U124" s="9"/>
      <c r="V124" s="12">
        <f>(S124/S154)</f>
        <v>0</v>
      </c>
      <c r="W124" s="13">
        <v>39.700000000000003</v>
      </c>
      <c r="X124">
        <f t="shared" si="5"/>
        <v>8928</v>
      </c>
      <c r="Y124">
        <f t="shared" si="6"/>
        <v>396</v>
      </c>
      <c r="Z124">
        <f t="shared" si="7"/>
        <v>846</v>
      </c>
      <c r="AA124">
        <f t="shared" si="8"/>
        <v>7686</v>
      </c>
      <c r="AB124">
        <f t="shared" si="9"/>
        <v>0</v>
      </c>
    </row>
    <row r="125" spans="1:28" x14ac:dyDescent="0.3">
      <c r="A125" s="6">
        <v>107062</v>
      </c>
      <c r="B125" s="6" t="s">
        <v>134</v>
      </c>
      <c r="C125" s="7">
        <v>52.42</v>
      </c>
      <c r="D125" s="8">
        <v>922</v>
      </c>
      <c r="E125" s="9">
        <v>5.68</v>
      </c>
      <c r="F125" s="10">
        <f>(C125/C154)</f>
        <v>6.8849112612167122E-4</v>
      </c>
      <c r="G125" s="11">
        <v>11.72</v>
      </c>
      <c r="H125" s="8">
        <v>167</v>
      </c>
      <c r="I125" s="9">
        <v>7.02</v>
      </c>
      <c r="J125" s="12">
        <f>(G125/G154)</f>
        <v>5.6416457431568597E-4</v>
      </c>
      <c r="K125" s="11">
        <v>12.6</v>
      </c>
      <c r="L125" s="8">
        <v>168</v>
      </c>
      <c r="M125" s="9">
        <v>7.5</v>
      </c>
      <c r="N125" s="12">
        <f>(K125/K154)</f>
        <v>6.32687974861198E-4</v>
      </c>
      <c r="O125" s="11">
        <v>8.56</v>
      </c>
      <c r="P125" s="8">
        <v>203</v>
      </c>
      <c r="Q125" s="9">
        <v>4.22</v>
      </c>
      <c r="R125" s="12">
        <f>(O125/O154)</f>
        <v>5.7827092938812048E-4</v>
      </c>
      <c r="S125" s="11">
        <v>19.54</v>
      </c>
      <c r="T125" s="8">
        <v>384</v>
      </c>
      <c r="U125" s="9">
        <v>5.09</v>
      </c>
      <c r="V125" s="12">
        <f>(S125/S154)</f>
        <v>9.4644313688260848E-4</v>
      </c>
      <c r="W125" s="13">
        <v>20.27</v>
      </c>
      <c r="X125">
        <f t="shared" si="5"/>
        <v>16596</v>
      </c>
      <c r="Y125">
        <f t="shared" si="6"/>
        <v>3006</v>
      </c>
      <c r="Z125">
        <f t="shared" si="7"/>
        <v>3024</v>
      </c>
      <c r="AA125">
        <f t="shared" si="8"/>
        <v>3654</v>
      </c>
      <c r="AB125">
        <f t="shared" si="9"/>
        <v>6912</v>
      </c>
    </row>
    <row r="126" spans="1:28" x14ac:dyDescent="0.3">
      <c r="A126" s="6">
        <v>119112</v>
      </c>
      <c r="B126" s="6" t="s">
        <v>135</v>
      </c>
      <c r="C126" s="7">
        <v>52.05</v>
      </c>
      <c r="D126" s="8">
        <v>251</v>
      </c>
      <c r="E126" s="9">
        <v>20.74</v>
      </c>
      <c r="F126" s="10">
        <f>(C126/C154)</f>
        <v>6.8363149779917946E-4</v>
      </c>
      <c r="G126" s="11">
        <v>13.05</v>
      </c>
      <c r="H126" s="8">
        <v>64</v>
      </c>
      <c r="I126" s="9">
        <v>20.39</v>
      </c>
      <c r="J126" s="12">
        <f>(G126/G154)</f>
        <v>6.2818666338052063E-4</v>
      </c>
      <c r="K126" s="11">
        <v>15.6</v>
      </c>
      <c r="L126" s="8">
        <v>60</v>
      </c>
      <c r="M126" s="9">
        <v>26</v>
      </c>
      <c r="N126" s="12">
        <f>(K126/K154)</f>
        <v>7.8332796887576901E-4</v>
      </c>
      <c r="O126" s="11">
        <v>14.55</v>
      </c>
      <c r="P126" s="8">
        <v>64</v>
      </c>
      <c r="Q126" s="9">
        <v>22.74</v>
      </c>
      <c r="R126" s="12">
        <f>(O126/O154)</f>
        <v>9.8292546992957393E-4</v>
      </c>
      <c r="S126" s="11">
        <v>8.85</v>
      </c>
      <c r="T126" s="8">
        <v>63</v>
      </c>
      <c r="U126" s="9">
        <v>14.05</v>
      </c>
      <c r="V126" s="12">
        <f>(S126/S154)</f>
        <v>4.2866027438132471E-4</v>
      </c>
      <c r="W126" s="13">
        <v>91</v>
      </c>
      <c r="X126">
        <f t="shared" si="5"/>
        <v>4518</v>
      </c>
      <c r="Y126">
        <f t="shared" si="6"/>
        <v>1152</v>
      </c>
      <c r="Z126">
        <f t="shared" si="7"/>
        <v>1080</v>
      </c>
      <c r="AA126">
        <f t="shared" si="8"/>
        <v>1152</v>
      </c>
      <c r="AB126">
        <f t="shared" si="9"/>
        <v>1134</v>
      </c>
    </row>
    <row r="127" spans="1:28" x14ac:dyDescent="0.3">
      <c r="A127" s="6">
        <v>106412</v>
      </c>
      <c r="B127" s="6" t="s">
        <v>136</v>
      </c>
      <c r="C127" s="7">
        <v>50.02</v>
      </c>
      <c r="D127" s="8">
        <v>561</v>
      </c>
      <c r="E127" s="9">
        <v>8.92</v>
      </c>
      <c r="F127" s="10">
        <f>(C127/C154)</f>
        <v>6.5696921267848147E-4</v>
      </c>
      <c r="G127" s="11">
        <v>15.15</v>
      </c>
      <c r="H127" s="8">
        <v>131</v>
      </c>
      <c r="I127" s="9">
        <v>11.56</v>
      </c>
      <c r="J127" s="12">
        <f>(G127/G154)</f>
        <v>7.2927417243025955E-4</v>
      </c>
      <c r="K127" s="11">
        <v>14.49</v>
      </c>
      <c r="L127" s="8">
        <v>145</v>
      </c>
      <c r="M127" s="9">
        <v>10</v>
      </c>
      <c r="N127" s="12">
        <f>(K127/K154)</f>
        <v>7.2759117109037774E-4</v>
      </c>
      <c r="O127" s="11">
        <v>12.59</v>
      </c>
      <c r="P127" s="8">
        <v>135</v>
      </c>
      <c r="Q127" s="9">
        <v>9.32</v>
      </c>
      <c r="R127" s="12">
        <f>(O127/O154)</f>
        <v>8.5051764030332204E-4</v>
      </c>
      <c r="S127" s="11">
        <v>7.79</v>
      </c>
      <c r="T127" s="8">
        <v>150</v>
      </c>
      <c r="U127" s="9">
        <v>5.2</v>
      </c>
      <c r="V127" s="12">
        <f>(S127/S154)</f>
        <v>3.7731791383395703E-4</v>
      </c>
      <c r="W127" s="13">
        <v>197</v>
      </c>
      <c r="X127">
        <f t="shared" si="5"/>
        <v>10098</v>
      </c>
      <c r="Y127">
        <f t="shared" si="6"/>
        <v>2358</v>
      </c>
      <c r="Z127">
        <f t="shared" si="7"/>
        <v>2610</v>
      </c>
      <c r="AA127">
        <f t="shared" si="8"/>
        <v>2430</v>
      </c>
      <c r="AB127">
        <f t="shared" si="9"/>
        <v>2700</v>
      </c>
    </row>
    <row r="128" spans="1:28" x14ac:dyDescent="0.3">
      <c r="A128" s="6">
        <v>106732</v>
      </c>
      <c r="B128" s="6" t="s">
        <v>137</v>
      </c>
      <c r="C128" s="7">
        <v>49.94</v>
      </c>
      <c r="D128" s="8">
        <v>2982</v>
      </c>
      <c r="E128" s="9">
        <v>1.67</v>
      </c>
      <c r="F128" s="10">
        <f>(C128/C154)</f>
        <v>6.5591848223037501E-4</v>
      </c>
      <c r="G128" s="11">
        <v>2.59</v>
      </c>
      <c r="H128" s="8">
        <v>257</v>
      </c>
      <c r="I128" s="9">
        <v>1.01</v>
      </c>
      <c r="J128" s="12">
        <f>(G128/G154)</f>
        <v>1.2467459449467803E-4</v>
      </c>
      <c r="K128" s="11">
        <v>37.78</v>
      </c>
      <c r="L128" s="8">
        <v>2059</v>
      </c>
      <c r="M128" s="9">
        <v>1.84</v>
      </c>
      <c r="N128" s="12">
        <f>(K128/K154)</f>
        <v>1.8970596579568305E-3</v>
      </c>
      <c r="O128" s="11">
        <v>3.54</v>
      </c>
      <c r="P128" s="8">
        <v>217</v>
      </c>
      <c r="Q128" s="9">
        <v>1.63</v>
      </c>
      <c r="R128" s="12">
        <f>(O128/O154)</f>
        <v>2.3914475350863859E-4</v>
      </c>
      <c r="S128" s="11">
        <v>6.03</v>
      </c>
      <c r="T128" s="8">
        <v>449</v>
      </c>
      <c r="U128" s="9">
        <v>1.34</v>
      </c>
      <c r="V128" s="12">
        <f>(S128/S154)</f>
        <v>2.9207022084964842E-4</v>
      </c>
      <c r="W128" s="13">
        <v>4.5999999999999996</v>
      </c>
      <c r="X128">
        <f t="shared" si="5"/>
        <v>53676</v>
      </c>
      <c r="Y128">
        <f t="shared" si="6"/>
        <v>4626</v>
      </c>
      <c r="Z128">
        <f t="shared" si="7"/>
        <v>37062</v>
      </c>
      <c r="AA128">
        <f t="shared" si="8"/>
        <v>3906</v>
      </c>
      <c r="AB128">
        <f t="shared" si="9"/>
        <v>8082</v>
      </c>
    </row>
    <row r="129" spans="1:28" x14ac:dyDescent="0.3">
      <c r="A129" s="6">
        <v>106822</v>
      </c>
      <c r="B129" s="6" t="s">
        <v>138</v>
      </c>
      <c r="C129" s="7">
        <v>46.36</v>
      </c>
      <c r="D129" s="8">
        <v>24</v>
      </c>
      <c r="E129" s="9">
        <v>193.18</v>
      </c>
      <c r="F129" s="10">
        <f>(C129/C154)</f>
        <v>6.0889829467761691E-4</v>
      </c>
      <c r="G129" s="11"/>
      <c r="H129" s="8"/>
      <c r="I129" s="9"/>
      <c r="J129" s="12">
        <f>(G129/G154)</f>
        <v>0</v>
      </c>
      <c r="K129" s="11">
        <v>32.76</v>
      </c>
      <c r="L129" s="8">
        <v>18</v>
      </c>
      <c r="M129" s="9">
        <v>181.98</v>
      </c>
      <c r="N129" s="12">
        <f>(K129/K154)</f>
        <v>1.644988734639115E-3</v>
      </c>
      <c r="O129" s="11">
        <v>10.08</v>
      </c>
      <c r="P129" s="8">
        <v>4</v>
      </c>
      <c r="Q129" s="9">
        <v>251.97</v>
      </c>
      <c r="R129" s="12">
        <f>(O129/O154)</f>
        <v>6.8095455236358109E-4</v>
      </c>
      <c r="S129" s="11">
        <v>3.53</v>
      </c>
      <c r="T129" s="8">
        <v>2</v>
      </c>
      <c r="U129" s="9">
        <v>176.38</v>
      </c>
      <c r="V129" s="12">
        <f>(S129/S154)</f>
        <v>1.709797478605736E-4</v>
      </c>
      <c r="W129" s="13">
        <v>474.3</v>
      </c>
      <c r="X129">
        <f t="shared" si="5"/>
        <v>432</v>
      </c>
      <c r="Y129">
        <f t="shared" si="6"/>
        <v>0</v>
      </c>
      <c r="Z129">
        <f t="shared" si="7"/>
        <v>324</v>
      </c>
      <c r="AA129">
        <f t="shared" si="8"/>
        <v>72</v>
      </c>
      <c r="AB129">
        <f t="shared" si="9"/>
        <v>36</v>
      </c>
    </row>
    <row r="130" spans="1:28" x14ac:dyDescent="0.3">
      <c r="A130" s="6">
        <v>107212</v>
      </c>
      <c r="B130" s="6" t="s">
        <v>139</v>
      </c>
      <c r="C130" s="7">
        <v>46.17</v>
      </c>
      <c r="D130" s="8">
        <v>2186</v>
      </c>
      <c r="E130" s="9">
        <v>2.11</v>
      </c>
      <c r="F130" s="10">
        <f>(C130/C154)</f>
        <v>6.0640280986336444E-4</v>
      </c>
      <c r="G130" s="11">
        <v>21.09</v>
      </c>
      <c r="H130" s="8">
        <v>935</v>
      </c>
      <c r="I130" s="9">
        <v>2.2599999999999998</v>
      </c>
      <c r="J130" s="12">
        <f>(G130/G154)</f>
        <v>1.015207412313807E-3</v>
      </c>
      <c r="K130" s="11">
        <v>4.91</v>
      </c>
      <c r="L130" s="8">
        <v>230</v>
      </c>
      <c r="M130" s="9">
        <v>2.14</v>
      </c>
      <c r="N130" s="12">
        <f>(K130/K154)</f>
        <v>2.4654745687051447E-4</v>
      </c>
      <c r="O130" s="11">
        <v>7.41</v>
      </c>
      <c r="P130" s="8">
        <v>315</v>
      </c>
      <c r="Q130" s="9">
        <v>2.35</v>
      </c>
      <c r="R130" s="12">
        <f>(O130/O154)</f>
        <v>5.0058266200537062E-4</v>
      </c>
      <c r="S130" s="11">
        <v>12.76</v>
      </c>
      <c r="T130" s="8">
        <v>706</v>
      </c>
      <c r="U130" s="9">
        <v>1.81</v>
      </c>
      <c r="V130" s="12">
        <f>(S130/S154)</f>
        <v>6.1804577413623776E-4</v>
      </c>
      <c r="W130" s="13">
        <v>4.18</v>
      </c>
      <c r="X130">
        <f t="shared" si="5"/>
        <v>39348</v>
      </c>
      <c r="Y130">
        <f t="shared" si="6"/>
        <v>16830</v>
      </c>
      <c r="Z130">
        <f t="shared" si="7"/>
        <v>4140</v>
      </c>
      <c r="AA130">
        <f t="shared" si="8"/>
        <v>5670</v>
      </c>
      <c r="AB130">
        <f t="shared" si="9"/>
        <v>12708</v>
      </c>
    </row>
    <row r="131" spans="1:28" x14ac:dyDescent="0.3">
      <c r="A131" s="6">
        <v>107132</v>
      </c>
      <c r="B131" s="6" t="s">
        <v>140</v>
      </c>
      <c r="C131" s="7">
        <v>43.9</v>
      </c>
      <c r="D131" s="8">
        <v>570</v>
      </c>
      <c r="E131" s="9">
        <v>7.7</v>
      </c>
      <c r="F131" s="10">
        <f>(C131/C154)</f>
        <v>5.7658833339834729E-4</v>
      </c>
      <c r="G131" s="11">
        <v>8.4</v>
      </c>
      <c r="H131" s="8">
        <v>84</v>
      </c>
      <c r="I131" s="9">
        <v>10</v>
      </c>
      <c r="J131" s="12">
        <f>(G131/G154)</f>
        <v>4.0435003619895582E-4</v>
      </c>
      <c r="K131" s="11">
        <v>0.32</v>
      </c>
      <c r="L131" s="8">
        <v>4</v>
      </c>
      <c r="M131" s="9">
        <v>8</v>
      </c>
      <c r="N131" s="12">
        <f>(K131/K154)</f>
        <v>1.6068266028220905E-5</v>
      </c>
      <c r="O131" s="11">
        <v>4.8</v>
      </c>
      <c r="P131" s="8">
        <v>48</v>
      </c>
      <c r="Q131" s="9">
        <v>10</v>
      </c>
      <c r="R131" s="12">
        <f>(O131/O154)</f>
        <v>3.2426407255408622E-4</v>
      </c>
      <c r="S131" s="11">
        <v>30.38</v>
      </c>
      <c r="T131" s="8">
        <v>434</v>
      </c>
      <c r="U131" s="9">
        <v>7</v>
      </c>
      <c r="V131" s="12">
        <f>(S131/S154)</f>
        <v>1.4714914277632368E-3</v>
      </c>
      <c r="W131" s="13">
        <v>7.62</v>
      </c>
      <c r="X131">
        <f t="shared" si="5"/>
        <v>10260</v>
      </c>
      <c r="Y131">
        <f t="shared" si="6"/>
        <v>1512</v>
      </c>
      <c r="Z131">
        <f t="shared" si="7"/>
        <v>72</v>
      </c>
      <c r="AA131">
        <f t="shared" si="8"/>
        <v>864</v>
      </c>
      <c r="AB131">
        <f t="shared" si="9"/>
        <v>7812</v>
      </c>
    </row>
    <row r="132" spans="1:28" x14ac:dyDescent="0.3">
      <c r="A132" s="6">
        <v>112012</v>
      </c>
      <c r="B132" s="6" t="s">
        <v>141</v>
      </c>
      <c r="C132" s="7">
        <v>43.46</v>
      </c>
      <c r="D132" s="8">
        <v>3424</v>
      </c>
      <c r="E132" s="9">
        <v>1.27</v>
      </c>
      <c r="F132" s="10">
        <f>(C132/C154)</f>
        <v>5.7080931593376258E-4</v>
      </c>
      <c r="G132" s="11">
        <v>43.46</v>
      </c>
      <c r="H132" s="8">
        <v>3424</v>
      </c>
      <c r="I132" s="9">
        <v>1.27</v>
      </c>
      <c r="J132" s="12">
        <f>(G132/G154)</f>
        <v>2.0920300682388832E-3</v>
      </c>
      <c r="K132" s="11"/>
      <c r="L132" s="8"/>
      <c r="M132" s="9"/>
      <c r="N132" s="12">
        <f>(K132/K154)</f>
        <v>0</v>
      </c>
      <c r="O132" s="11"/>
      <c r="P132" s="8"/>
      <c r="Q132" s="9"/>
      <c r="R132" s="12">
        <f>(O132/O154)</f>
        <v>0</v>
      </c>
      <c r="S132" s="11"/>
      <c r="T132" s="8"/>
      <c r="U132" s="9"/>
      <c r="V132" s="12">
        <f>(S132/S154)</f>
        <v>0</v>
      </c>
      <c r="W132" s="13">
        <v>2.7</v>
      </c>
      <c r="X132">
        <f t="shared" si="5"/>
        <v>61632</v>
      </c>
      <c r="Y132">
        <f t="shared" si="6"/>
        <v>61632</v>
      </c>
      <c r="Z132">
        <f t="shared" si="7"/>
        <v>0</v>
      </c>
      <c r="AA132">
        <f t="shared" si="8"/>
        <v>0</v>
      </c>
      <c r="AB132">
        <f t="shared" si="9"/>
        <v>0</v>
      </c>
    </row>
    <row r="133" spans="1:28" x14ac:dyDescent="0.3">
      <c r="A133" s="6">
        <v>108112</v>
      </c>
      <c r="B133" s="6" t="s">
        <v>142</v>
      </c>
      <c r="C133" s="7">
        <v>42.87</v>
      </c>
      <c r="D133" s="8">
        <v>541</v>
      </c>
      <c r="E133" s="9">
        <v>7.92</v>
      </c>
      <c r="F133" s="10">
        <f>(C133/C154)</f>
        <v>5.6306017887897835E-4</v>
      </c>
      <c r="G133" s="11">
        <v>0.36</v>
      </c>
      <c r="H133" s="8">
        <v>4</v>
      </c>
      <c r="I133" s="9">
        <v>9.01</v>
      </c>
      <c r="J133" s="12">
        <f>(G133/G154)</f>
        <v>1.7329287265669534E-5</v>
      </c>
      <c r="K133" s="11">
        <v>41.09</v>
      </c>
      <c r="L133" s="8">
        <v>519</v>
      </c>
      <c r="M133" s="9">
        <v>7.92</v>
      </c>
      <c r="N133" s="12">
        <f>(K133/K154)</f>
        <v>2.0632657846862404E-3</v>
      </c>
      <c r="O133" s="11">
        <v>1.42</v>
      </c>
      <c r="P133" s="8">
        <v>18</v>
      </c>
      <c r="Q133" s="9">
        <v>7.88</v>
      </c>
      <c r="R133" s="12">
        <f>(O133/O154)</f>
        <v>9.5928121463917179E-5</v>
      </c>
      <c r="S133" s="11"/>
      <c r="T133" s="8"/>
      <c r="U133" s="9"/>
      <c r="V133" s="12">
        <f>(S133/S154)</f>
        <v>0</v>
      </c>
      <c r="W133" s="13">
        <v>31.8</v>
      </c>
      <c r="X133">
        <f t="shared" ref="X133:X153" si="10">D133*$W$4</f>
        <v>9738</v>
      </c>
      <c r="Y133">
        <f t="shared" ref="Y133:Y153" si="11">H133*$W$4</f>
        <v>72</v>
      </c>
      <c r="Z133">
        <f t="shared" ref="Z133:Z153" si="12">L133*$W$4</f>
        <v>9342</v>
      </c>
      <c r="AA133">
        <f t="shared" ref="AA133:AA153" si="13">P133*$W$4</f>
        <v>324</v>
      </c>
      <c r="AB133">
        <f t="shared" ref="AB133:AB153" si="14">T133*$W$4</f>
        <v>0</v>
      </c>
    </row>
    <row r="134" spans="1:28" x14ac:dyDescent="0.3">
      <c r="A134" s="6">
        <v>119152</v>
      </c>
      <c r="B134" s="6" t="s">
        <v>143</v>
      </c>
      <c r="C134" s="7">
        <v>40.44</v>
      </c>
      <c r="D134" s="8">
        <v>282</v>
      </c>
      <c r="E134" s="9">
        <v>14.34</v>
      </c>
      <c r="F134" s="10">
        <f>(C134/C154)</f>
        <v>5.3114424151774861E-4</v>
      </c>
      <c r="G134" s="11">
        <v>13.42</v>
      </c>
      <c r="H134" s="8">
        <v>74</v>
      </c>
      <c r="I134" s="9">
        <v>18.14</v>
      </c>
      <c r="J134" s="12">
        <f>(G134/G154)</f>
        <v>6.4599731973690323E-4</v>
      </c>
      <c r="K134" s="11">
        <v>2.64</v>
      </c>
      <c r="L134" s="8">
        <v>14</v>
      </c>
      <c r="M134" s="9">
        <v>18.86</v>
      </c>
      <c r="N134" s="12">
        <f>(K134/K154)</f>
        <v>1.3256319473282246E-4</v>
      </c>
      <c r="O134" s="11">
        <v>4.53</v>
      </c>
      <c r="P134" s="8">
        <v>24</v>
      </c>
      <c r="Q134" s="9">
        <v>18.86</v>
      </c>
      <c r="R134" s="12">
        <f>(O134/O154)</f>
        <v>3.0602421847291891E-4</v>
      </c>
      <c r="S134" s="11">
        <v>19.850000000000001</v>
      </c>
      <c r="T134" s="8">
        <v>170</v>
      </c>
      <c r="U134" s="9">
        <v>11.68</v>
      </c>
      <c r="V134" s="12">
        <f>(S134/S154)</f>
        <v>9.6145835553325387E-4</v>
      </c>
      <c r="W134" s="13">
        <v>66</v>
      </c>
      <c r="X134">
        <f t="shared" si="10"/>
        <v>5076</v>
      </c>
      <c r="Y134">
        <f t="shared" si="11"/>
        <v>1332</v>
      </c>
      <c r="Z134">
        <f t="shared" si="12"/>
        <v>252</v>
      </c>
      <c r="AA134">
        <f t="shared" si="13"/>
        <v>432</v>
      </c>
      <c r="AB134">
        <f t="shared" si="14"/>
        <v>3060</v>
      </c>
    </row>
    <row r="135" spans="1:28" x14ac:dyDescent="0.3">
      <c r="A135" s="6">
        <v>111062</v>
      </c>
      <c r="B135" s="6" t="s">
        <v>144</v>
      </c>
      <c r="C135" s="7">
        <v>40.270000000000003</v>
      </c>
      <c r="D135" s="8">
        <v>790</v>
      </c>
      <c r="E135" s="9">
        <v>5.0999999999999996</v>
      </c>
      <c r="F135" s="10">
        <f>(C135/C154)</f>
        <v>5.2891143931552273E-4</v>
      </c>
      <c r="G135" s="11">
        <v>0</v>
      </c>
      <c r="H135" s="8">
        <v>50</v>
      </c>
      <c r="I135" s="9">
        <v>0</v>
      </c>
      <c r="J135" s="12">
        <f>(G135/G154)</f>
        <v>0</v>
      </c>
      <c r="K135" s="11">
        <v>3.73</v>
      </c>
      <c r="L135" s="8">
        <v>135</v>
      </c>
      <c r="M135" s="9">
        <v>2.76</v>
      </c>
      <c r="N135" s="12">
        <f>(K135/K154)</f>
        <v>1.872957258914499E-4</v>
      </c>
      <c r="O135" s="11">
        <v>36.53</v>
      </c>
      <c r="P135" s="8">
        <v>605</v>
      </c>
      <c r="Q135" s="9">
        <v>6.04</v>
      </c>
      <c r="R135" s="12">
        <f>(O135/O154)</f>
        <v>2.4677847021668271E-3</v>
      </c>
      <c r="S135" s="11"/>
      <c r="T135" s="8"/>
      <c r="U135" s="9"/>
      <c r="V135" s="12">
        <f>(S135/S154)</f>
        <v>0</v>
      </c>
      <c r="W135" s="13">
        <v>15.7</v>
      </c>
      <c r="X135">
        <f t="shared" si="10"/>
        <v>14220</v>
      </c>
      <c r="Y135">
        <f t="shared" si="11"/>
        <v>900</v>
      </c>
      <c r="Z135">
        <f t="shared" si="12"/>
        <v>2430</v>
      </c>
      <c r="AA135">
        <f t="shared" si="13"/>
        <v>10890</v>
      </c>
      <c r="AB135">
        <f t="shared" si="14"/>
        <v>0</v>
      </c>
    </row>
    <row r="136" spans="1:28" x14ac:dyDescent="0.3">
      <c r="A136" s="6">
        <v>106592</v>
      </c>
      <c r="B136" s="6" t="s">
        <v>145</v>
      </c>
      <c r="C136" s="7">
        <v>39.57</v>
      </c>
      <c r="D136" s="8">
        <v>44</v>
      </c>
      <c r="E136" s="9">
        <v>89.92</v>
      </c>
      <c r="F136" s="10">
        <f>(C136/C154)</f>
        <v>5.1971754789459238E-4</v>
      </c>
      <c r="G136" s="11">
        <v>1.69</v>
      </c>
      <c r="H136" s="8">
        <v>2</v>
      </c>
      <c r="I136" s="9">
        <v>84.6</v>
      </c>
      <c r="J136" s="12">
        <f>(G136/G154)</f>
        <v>8.1351376330504195E-5</v>
      </c>
      <c r="K136" s="11">
        <v>9.67</v>
      </c>
      <c r="L136" s="8">
        <v>8</v>
      </c>
      <c r="M136" s="9">
        <v>120.86</v>
      </c>
      <c r="N136" s="12">
        <f>(K136/K154)</f>
        <v>4.8556291404030041E-4</v>
      </c>
      <c r="O136" s="11">
        <v>17.37</v>
      </c>
      <c r="P136" s="8">
        <v>17</v>
      </c>
      <c r="Q136" s="9">
        <v>102.16</v>
      </c>
      <c r="R136" s="12">
        <f>(O136/O154)</f>
        <v>1.1734306125550996E-3</v>
      </c>
      <c r="S136" s="11">
        <v>10.84</v>
      </c>
      <c r="T136" s="8">
        <v>17</v>
      </c>
      <c r="U136" s="9">
        <v>63.75</v>
      </c>
      <c r="V136" s="12">
        <f>(S136/S154)</f>
        <v>5.2504829088062825E-4</v>
      </c>
      <c r="W136" s="13">
        <v>215.07</v>
      </c>
      <c r="X136">
        <f t="shared" si="10"/>
        <v>792</v>
      </c>
      <c r="Y136">
        <f t="shared" si="11"/>
        <v>36</v>
      </c>
      <c r="Z136">
        <f t="shared" si="12"/>
        <v>144</v>
      </c>
      <c r="AA136">
        <f t="shared" si="13"/>
        <v>306</v>
      </c>
      <c r="AB136">
        <f t="shared" si="14"/>
        <v>306</v>
      </c>
    </row>
    <row r="137" spans="1:28" x14ac:dyDescent="0.3">
      <c r="A137" s="6">
        <v>103122</v>
      </c>
      <c r="B137" s="6" t="s">
        <v>146</v>
      </c>
      <c r="C137" s="7">
        <v>37.49</v>
      </c>
      <c r="D137" s="8">
        <v>721</v>
      </c>
      <c r="E137" s="9">
        <v>5.2</v>
      </c>
      <c r="F137" s="10">
        <f>(C137/C154)</f>
        <v>4.9239855624382781E-4</v>
      </c>
      <c r="G137" s="11"/>
      <c r="H137" s="8"/>
      <c r="I137" s="9"/>
      <c r="J137" s="12">
        <f>(G137/G154)</f>
        <v>0</v>
      </c>
      <c r="K137" s="11">
        <v>37.49</v>
      </c>
      <c r="L137" s="8">
        <v>721</v>
      </c>
      <c r="M137" s="9">
        <v>5.2</v>
      </c>
      <c r="N137" s="12">
        <f>(K137/K154)</f>
        <v>1.8824977918687554E-3</v>
      </c>
      <c r="O137" s="11"/>
      <c r="P137" s="8"/>
      <c r="Q137" s="9"/>
      <c r="R137" s="12">
        <f>(O137/O154)</f>
        <v>0</v>
      </c>
      <c r="S137" s="11"/>
      <c r="T137" s="8"/>
      <c r="U137" s="9"/>
      <c r="V137" s="12">
        <f>(S137/S154)</f>
        <v>0</v>
      </c>
      <c r="W137" s="13">
        <v>22</v>
      </c>
      <c r="X137">
        <f t="shared" si="10"/>
        <v>12978</v>
      </c>
      <c r="Y137">
        <f t="shared" si="11"/>
        <v>0</v>
      </c>
      <c r="Z137">
        <f t="shared" si="12"/>
        <v>12978</v>
      </c>
      <c r="AA137">
        <f t="shared" si="13"/>
        <v>0</v>
      </c>
      <c r="AB137">
        <f t="shared" si="14"/>
        <v>0</v>
      </c>
    </row>
    <row r="138" spans="1:28" x14ac:dyDescent="0.3">
      <c r="A138" s="6">
        <v>111052</v>
      </c>
      <c r="B138" s="6" t="s">
        <v>147</v>
      </c>
      <c r="C138" s="7">
        <v>37.39</v>
      </c>
      <c r="D138" s="8">
        <v>587</v>
      </c>
      <c r="E138" s="9">
        <v>6.37</v>
      </c>
      <c r="F138" s="10">
        <f>(C138/C154)</f>
        <v>4.9108514318369487E-4</v>
      </c>
      <c r="G138" s="11">
        <v>0</v>
      </c>
      <c r="H138" s="8">
        <v>25</v>
      </c>
      <c r="I138" s="9">
        <v>0</v>
      </c>
      <c r="J138" s="12">
        <f>(G138/G154)</f>
        <v>0</v>
      </c>
      <c r="K138" s="11">
        <v>2.82</v>
      </c>
      <c r="L138" s="8">
        <v>50</v>
      </c>
      <c r="M138" s="9">
        <v>5.65</v>
      </c>
      <c r="N138" s="12">
        <f>(K138/K154)</f>
        <v>1.4160159437369671E-4</v>
      </c>
      <c r="O138" s="11">
        <v>34.57</v>
      </c>
      <c r="P138" s="8">
        <v>512</v>
      </c>
      <c r="Q138" s="9">
        <v>6.75</v>
      </c>
      <c r="R138" s="12">
        <f>(O138/O154)</f>
        <v>2.3353768725405751E-3</v>
      </c>
      <c r="S138" s="11"/>
      <c r="T138" s="8"/>
      <c r="U138" s="9"/>
      <c r="V138" s="12">
        <f>(S138/S154)</f>
        <v>0</v>
      </c>
      <c r="W138" s="13">
        <v>20.88</v>
      </c>
      <c r="X138">
        <f t="shared" si="10"/>
        <v>10566</v>
      </c>
      <c r="Y138">
        <f t="shared" si="11"/>
        <v>450</v>
      </c>
      <c r="Z138">
        <f t="shared" si="12"/>
        <v>900</v>
      </c>
      <c r="AA138">
        <f t="shared" si="13"/>
        <v>9216</v>
      </c>
      <c r="AB138">
        <f t="shared" si="14"/>
        <v>0</v>
      </c>
    </row>
    <row r="139" spans="1:28" x14ac:dyDescent="0.3">
      <c r="A139" s="6">
        <v>108592</v>
      </c>
      <c r="B139" s="6" t="s">
        <v>148</v>
      </c>
      <c r="C139" s="7">
        <v>37.130000000000003</v>
      </c>
      <c r="D139" s="8">
        <v>383</v>
      </c>
      <c r="E139" s="9">
        <v>9.6999999999999993</v>
      </c>
      <c r="F139" s="10">
        <f>(C139/C154)</f>
        <v>4.876702692273494E-4</v>
      </c>
      <c r="G139" s="11">
        <v>6.8</v>
      </c>
      <c r="H139" s="8">
        <v>66</v>
      </c>
      <c r="I139" s="9">
        <v>10.3</v>
      </c>
      <c r="J139" s="12">
        <f>(G139/G154)</f>
        <v>3.2733098168486895E-4</v>
      </c>
      <c r="K139" s="11">
        <v>14.4</v>
      </c>
      <c r="L139" s="8">
        <v>129</v>
      </c>
      <c r="M139" s="9">
        <v>11.17</v>
      </c>
      <c r="N139" s="12">
        <f>(K139/K154)</f>
        <v>7.2307197126994071E-4</v>
      </c>
      <c r="O139" s="11">
        <v>10.15</v>
      </c>
      <c r="P139" s="8">
        <v>96</v>
      </c>
      <c r="Q139" s="9">
        <v>10.58</v>
      </c>
      <c r="R139" s="12">
        <f>(O139/O154)</f>
        <v>6.856834034216615E-4</v>
      </c>
      <c r="S139" s="11">
        <v>5.78</v>
      </c>
      <c r="T139" s="8">
        <v>92</v>
      </c>
      <c r="U139" s="9">
        <v>6.28</v>
      </c>
      <c r="V139" s="12">
        <f>(S139/S154)</f>
        <v>2.799611735507409E-4</v>
      </c>
      <c r="W139" s="13">
        <v>92</v>
      </c>
      <c r="X139">
        <f t="shared" si="10"/>
        <v>6894</v>
      </c>
      <c r="Y139">
        <f t="shared" si="11"/>
        <v>1188</v>
      </c>
      <c r="Z139">
        <f t="shared" si="12"/>
        <v>2322</v>
      </c>
      <c r="AA139">
        <f t="shared" si="13"/>
        <v>1728</v>
      </c>
      <c r="AB139">
        <f t="shared" si="14"/>
        <v>1656</v>
      </c>
    </row>
    <row r="140" spans="1:28" x14ac:dyDescent="0.3">
      <c r="A140" s="6">
        <v>108142</v>
      </c>
      <c r="B140" s="6" t="s">
        <v>149</v>
      </c>
      <c r="C140" s="7">
        <v>36</v>
      </c>
      <c r="D140" s="8">
        <v>797</v>
      </c>
      <c r="E140" s="9">
        <v>4.5199999999999996</v>
      </c>
      <c r="F140" s="10">
        <f>(C140/C154)</f>
        <v>4.7282870164784747E-4</v>
      </c>
      <c r="G140" s="11">
        <v>2.6</v>
      </c>
      <c r="H140" s="8">
        <v>51</v>
      </c>
      <c r="I140" s="9">
        <v>5.0999999999999996</v>
      </c>
      <c r="J140" s="12">
        <f>(G140/G154)</f>
        <v>1.2515596358539109E-4</v>
      </c>
      <c r="K140" s="11">
        <v>32.06</v>
      </c>
      <c r="L140" s="8">
        <v>716</v>
      </c>
      <c r="M140" s="9">
        <v>4.4800000000000004</v>
      </c>
      <c r="N140" s="12">
        <f>(K140/K154)</f>
        <v>1.6098394027023819E-3</v>
      </c>
      <c r="O140" s="11">
        <v>1.34</v>
      </c>
      <c r="P140" s="8">
        <v>30</v>
      </c>
      <c r="Q140" s="9">
        <v>4.46</v>
      </c>
      <c r="R140" s="12">
        <f>(O140/O154)</f>
        <v>9.0523720254682407E-5</v>
      </c>
      <c r="S140" s="11"/>
      <c r="T140" s="8"/>
      <c r="U140" s="9"/>
      <c r="V140" s="12">
        <f>(S140/S154)</f>
        <v>0</v>
      </c>
      <c r="W140" s="13">
        <v>2.7</v>
      </c>
      <c r="X140">
        <f t="shared" si="10"/>
        <v>14346</v>
      </c>
      <c r="Y140">
        <f t="shared" si="11"/>
        <v>918</v>
      </c>
      <c r="Z140">
        <f t="shared" si="12"/>
        <v>12888</v>
      </c>
      <c r="AA140">
        <f t="shared" si="13"/>
        <v>540</v>
      </c>
      <c r="AB140">
        <f t="shared" si="14"/>
        <v>0</v>
      </c>
    </row>
    <row r="141" spans="1:28" x14ac:dyDescent="0.3">
      <c r="A141" s="6">
        <v>119252</v>
      </c>
      <c r="B141" s="6" t="s">
        <v>150</v>
      </c>
      <c r="C141" s="7">
        <v>34.520000000000003</v>
      </c>
      <c r="D141" s="8">
        <v>212</v>
      </c>
      <c r="E141" s="9">
        <v>16.28</v>
      </c>
      <c r="F141" s="10">
        <f>(C141/C154)</f>
        <v>4.5339018835788042E-4</v>
      </c>
      <c r="G141" s="11">
        <v>14.02</v>
      </c>
      <c r="H141" s="8">
        <v>98</v>
      </c>
      <c r="I141" s="9">
        <v>14.31</v>
      </c>
      <c r="J141" s="12">
        <f>(G141/G154)</f>
        <v>6.7487946517968576E-4</v>
      </c>
      <c r="K141" s="11">
        <v>4.13</v>
      </c>
      <c r="L141" s="8">
        <v>20</v>
      </c>
      <c r="M141" s="9">
        <v>20.64</v>
      </c>
      <c r="N141" s="12">
        <f>(K141/K154)</f>
        <v>2.0738105842672602E-4</v>
      </c>
      <c r="O141" s="11">
        <v>7.96</v>
      </c>
      <c r="P141" s="8">
        <v>40</v>
      </c>
      <c r="Q141" s="9">
        <v>19.89</v>
      </c>
      <c r="R141" s="12">
        <f>(O141/O154)</f>
        <v>5.3773792031885969E-4</v>
      </c>
      <c r="S141" s="11">
        <v>8.41</v>
      </c>
      <c r="T141" s="8">
        <v>54</v>
      </c>
      <c r="U141" s="9">
        <v>15.58</v>
      </c>
      <c r="V141" s="12">
        <f>(S141/S154)</f>
        <v>4.0734835113524759E-4</v>
      </c>
      <c r="W141" s="13">
        <v>94.34</v>
      </c>
      <c r="X141">
        <f t="shared" si="10"/>
        <v>3816</v>
      </c>
      <c r="Y141">
        <f t="shared" si="11"/>
        <v>1764</v>
      </c>
      <c r="Z141">
        <f t="shared" si="12"/>
        <v>360</v>
      </c>
      <c r="AA141">
        <f t="shared" si="13"/>
        <v>720</v>
      </c>
      <c r="AB141">
        <f t="shared" si="14"/>
        <v>972</v>
      </c>
    </row>
    <row r="142" spans="1:28" x14ac:dyDescent="0.3">
      <c r="A142" s="6">
        <v>101672</v>
      </c>
      <c r="B142" s="6" t="s">
        <v>151</v>
      </c>
      <c r="C142" s="7">
        <v>34.19</v>
      </c>
      <c r="D142" s="8">
        <v>390</v>
      </c>
      <c r="E142" s="9">
        <v>8.77</v>
      </c>
      <c r="F142" s="10">
        <f>(C142/C154)</f>
        <v>4.4905592525944178E-4</v>
      </c>
      <c r="G142" s="11">
        <v>1.28</v>
      </c>
      <c r="H142" s="8">
        <v>10</v>
      </c>
      <c r="I142" s="9">
        <v>12.78</v>
      </c>
      <c r="J142" s="12">
        <f>(G142/G154)</f>
        <v>6.1615243611269461E-5</v>
      </c>
      <c r="K142" s="11"/>
      <c r="L142" s="8"/>
      <c r="M142" s="9"/>
      <c r="N142" s="12">
        <f>(K142/K154)</f>
        <v>0</v>
      </c>
      <c r="O142" s="11">
        <v>9.1999999999999993</v>
      </c>
      <c r="P142" s="8">
        <v>80</v>
      </c>
      <c r="Q142" s="9">
        <v>11.5</v>
      </c>
      <c r="R142" s="12">
        <f>(O142/O154)</f>
        <v>6.2150613906199854E-4</v>
      </c>
      <c r="S142" s="11">
        <v>23.71</v>
      </c>
      <c r="T142" s="8">
        <v>300</v>
      </c>
      <c r="U142" s="9">
        <v>7.91</v>
      </c>
      <c r="V142" s="12">
        <f>(S142/S154)</f>
        <v>1.1484220458283854E-3</v>
      </c>
      <c r="W142" s="13">
        <v>54.1</v>
      </c>
      <c r="X142">
        <f t="shared" si="10"/>
        <v>7020</v>
      </c>
      <c r="Y142">
        <f t="shared" si="11"/>
        <v>180</v>
      </c>
      <c r="Z142">
        <f t="shared" si="12"/>
        <v>0</v>
      </c>
      <c r="AA142">
        <f t="shared" si="13"/>
        <v>1440</v>
      </c>
      <c r="AB142">
        <f t="shared" si="14"/>
        <v>5400</v>
      </c>
    </row>
    <row r="143" spans="1:28" x14ac:dyDescent="0.3">
      <c r="A143" s="6">
        <v>106712</v>
      </c>
      <c r="B143" s="6" t="s">
        <v>152</v>
      </c>
      <c r="C143" s="7">
        <v>34.03</v>
      </c>
      <c r="D143" s="8">
        <v>96</v>
      </c>
      <c r="E143" s="9">
        <v>35.450000000000003</v>
      </c>
      <c r="F143" s="10">
        <f>(C143/C154)</f>
        <v>4.4695446436322913E-4</v>
      </c>
      <c r="G143" s="11">
        <v>5.16</v>
      </c>
      <c r="H143" s="8">
        <v>13</v>
      </c>
      <c r="I143" s="9">
        <v>39.659999999999997</v>
      </c>
      <c r="J143" s="12">
        <f>(G143/G154)</f>
        <v>2.4838645080793001E-4</v>
      </c>
      <c r="K143" s="11">
        <v>16.78</v>
      </c>
      <c r="L143" s="8">
        <v>48</v>
      </c>
      <c r="M143" s="9">
        <v>34.96</v>
      </c>
      <c r="N143" s="12">
        <f>(K143/K154)</f>
        <v>8.4257969985483368E-4</v>
      </c>
      <c r="O143" s="11">
        <v>2.82</v>
      </c>
      <c r="P143" s="8">
        <v>8</v>
      </c>
      <c r="Q143" s="9">
        <v>35.270000000000003</v>
      </c>
      <c r="R143" s="12">
        <f>(O143/O154)</f>
        <v>1.9050514262552564E-4</v>
      </c>
      <c r="S143" s="11">
        <v>9.27</v>
      </c>
      <c r="T143" s="8">
        <v>27</v>
      </c>
      <c r="U143" s="9">
        <v>34.35</v>
      </c>
      <c r="V143" s="12">
        <f>(S143/S154)</f>
        <v>4.490034738434893E-4</v>
      </c>
      <c r="W143" s="13">
        <v>45.7</v>
      </c>
      <c r="X143">
        <f t="shared" si="10"/>
        <v>1728</v>
      </c>
      <c r="Y143">
        <f t="shared" si="11"/>
        <v>234</v>
      </c>
      <c r="Z143">
        <f t="shared" si="12"/>
        <v>864</v>
      </c>
      <c r="AA143">
        <f t="shared" si="13"/>
        <v>144</v>
      </c>
      <c r="AB143">
        <f t="shared" si="14"/>
        <v>486</v>
      </c>
    </row>
    <row r="144" spans="1:28" x14ac:dyDescent="0.3">
      <c r="A144" s="6">
        <v>102132</v>
      </c>
      <c r="B144" s="6" t="s">
        <v>153</v>
      </c>
      <c r="C144" s="7">
        <v>33</v>
      </c>
      <c r="D144" s="8">
        <v>300</v>
      </c>
      <c r="E144" s="9">
        <v>11</v>
      </c>
      <c r="F144" s="10">
        <f>(C144/C154)</f>
        <v>4.334263098438602E-4</v>
      </c>
      <c r="G144" s="11">
        <v>23.4</v>
      </c>
      <c r="H144" s="8">
        <v>220</v>
      </c>
      <c r="I144" s="9">
        <v>10.64</v>
      </c>
      <c r="J144" s="12">
        <f>(G144/G154)</f>
        <v>1.1264036722685197E-3</v>
      </c>
      <c r="K144" s="11">
        <v>9.6</v>
      </c>
      <c r="L144" s="8">
        <v>80</v>
      </c>
      <c r="M144" s="9">
        <v>12</v>
      </c>
      <c r="N144" s="12">
        <f>(K144/K154)</f>
        <v>4.8204798084662711E-4</v>
      </c>
      <c r="O144" s="11"/>
      <c r="P144" s="8"/>
      <c r="Q144" s="9"/>
      <c r="R144" s="12">
        <f>(O144/O154)</f>
        <v>0</v>
      </c>
      <c r="S144" s="11"/>
      <c r="T144" s="8"/>
      <c r="U144" s="9"/>
      <c r="V144" s="12">
        <f>(S144/S154)</f>
        <v>0</v>
      </c>
      <c r="W144" s="13">
        <v>8.5</v>
      </c>
      <c r="X144">
        <f t="shared" si="10"/>
        <v>5400</v>
      </c>
      <c r="Y144">
        <f t="shared" si="11"/>
        <v>3960</v>
      </c>
      <c r="Z144">
        <f t="shared" si="12"/>
        <v>1440</v>
      </c>
      <c r="AA144">
        <f t="shared" si="13"/>
        <v>0</v>
      </c>
      <c r="AB144">
        <f t="shared" si="14"/>
        <v>0</v>
      </c>
    </row>
    <row r="145" spans="1:29" x14ac:dyDescent="0.3">
      <c r="A145" s="6">
        <v>107272</v>
      </c>
      <c r="B145" s="6" t="s">
        <v>154</v>
      </c>
      <c r="C145" s="7">
        <v>32.56</v>
      </c>
      <c r="D145" s="8">
        <v>920</v>
      </c>
      <c r="E145" s="9">
        <v>3.54</v>
      </c>
      <c r="F145" s="10">
        <f>(C145/C154)</f>
        <v>4.2764729237927538E-4</v>
      </c>
      <c r="G145" s="11">
        <v>9.18</v>
      </c>
      <c r="H145" s="8">
        <v>242</v>
      </c>
      <c r="I145" s="9">
        <v>3.79</v>
      </c>
      <c r="J145" s="12">
        <f>(G145/G154)</f>
        <v>4.4189682527457313E-4</v>
      </c>
      <c r="K145" s="11">
        <v>9.8000000000000007</v>
      </c>
      <c r="L145" s="8">
        <v>290</v>
      </c>
      <c r="M145" s="9">
        <v>3.38</v>
      </c>
      <c r="N145" s="12">
        <f>(K145/K154)</f>
        <v>4.9209064711426521E-4</v>
      </c>
      <c r="O145" s="11">
        <v>6.07</v>
      </c>
      <c r="P145" s="8">
        <v>152</v>
      </c>
      <c r="Q145" s="9">
        <v>3.99</v>
      </c>
      <c r="R145" s="12">
        <f>(O145/O154)</f>
        <v>4.1005894175068821E-4</v>
      </c>
      <c r="S145" s="11">
        <v>7.51</v>
      </c>
      <c r="T145" s="8">
        <v>236</v>
      </c>
      <c r="U145" s="9">
        <v>3.18</v>
      </c>
      <c r="V145" s="12">
        <f>(S145/S154)</f>
        <v>3.6375578085918065E-4</v>
      </c>
      <c r="W145" s="13">
        <v>9.75</v>
      </c>
      <c r="X145">
        <f t="shared" si="10"/>
        <v>16560</v>
      </c>
      <c r="Y145">
        <f t="shared" si="11"/>
        <v>4356</v>
      </c>
      <c r="Z145">
        <f t="shared" si="12"/>
        <v>5220</v>
      </c>
      <c r="AA145">
        <f t="shared" si="13"/>
        <v>2736</v>
      </c>
      <c r="AB145">
        <f t="shared" si="14"/>
        <v>4248</v>
      </c>
    </row>
    <row r="146" spans="1:29" x14ac:dyDescent="0.3">
      <c r="A146" s="6">
        <v>107342</v>
      </c>
      <c r="B146" s="6" t="s">
        <v>155</v>
      </c>
      <c r="C146" s="7">
        <v>32.08</v>
      </c>
      <c r="D146" s="8">
        <v>327</v>
      </c>
      <c r="E146" s="9">
        <v>9.81</v>
      </c>
      <c r="F146" s="10">
        <f>(C146/C154)</f>
        <v>4.2134290969063739E-4</v>
      </c>
      <c r="G146" s="11">
        <v>14.46</v>
      </c>
      <c r="H146" s="8">
        <v>133</v>
      </c>
      <c r="I146" s="9">
        <v>10.88</v>
      </c>
      <c r="J146" s="12">
        <f>(G146/G154)</f>
        <v>6.9605970517105963E-4</v>
      </c>
      <c r="K146" s="11">
        <v>12.26</v>
      </c>
      <c r="L146" s="8">
        <v>111</v>
      </c>
      <c r="M146" s="9">
        <v>11.05</v>
      </c>
      <c r="N146" s="12">
        <f>(K146/K154)</f>
        <v>6.156154422062134E-4</v>
      </c>
      <c r="O146" s="11">
        <v>0.67</v>
      </c>
      <c r="P146" s="8">
        <v>26</v>
      </c>
      <c r="Q146" s="9">
        <v>2.59</v>
      </c>
      <c r="R146" s="12">
        <f>(O146/O154)</f>
        <v>4.5261860127341204E-5</v>
      </c>
      <c r="S146" s="11">
        <v>4.68</v>
      </c>
      <c r="T146" s="8">
        <v>57</v>
      </c>
      <c r="U146" s="9">
        <v>8.2100000000000009</v>
      </c>
      <c r="V146" s="12">
        <f>(S146/S154)</f>
        <v>2.2668136543554799E-4</v>
      </c>
      <c r="W146" s="13">
        <v>16.489999999999998</v>
      </c>
      <c r="X146">
        <f t="shared" si="10"/>
        <v>5886</v>
      </c>
      <c r="Y146">
        <f t="shared" si="11"/>
        <v>2394</v>
      </c>
      <c r="Z146">
        <f t="shared" si="12"/>
        <v>1998</v>
      </c>
      <c r="AA146">
        <f t="shared" si="13"/>
        <v>468</v>
      </c>
      <c r="AB146">
        <f t="shared" si="14"/>
        <v>1026</v>
      </c>
    </row>
    <row r="147" spans="1:29" x14ac:dyDescent="0.3">
      <c r="A147" s="6">
        <v>107072</v>
      </c>
      <c r="B147" s="6" t="s">
        <v>156</v>
      </c>
      <c r="C147" s="7">
        <v>31.71</v>
      </c>
      <c r="D147" s="8">
        <v>735</v>
      </c>
      <c r="E147" s="9">
        <v>4.3099999999999996</v>
      </c>
      <c r="F147" s="10">
        <f>(C147/C154)</f>
        <v>4.1648328136814562E-4</v>
      </c>
      <c r="G147" s="11">
        <v>4.9400000000000004</v>
      </c>
      <c r="H147" s="8">
        <v>81</v>
      </c>
      <c r="I147" s="9">
        <v>6.1</v>
      </c>
      <c r="J147" s="12">
        <f>(G147/G154)</f>
        <v>2.3779633081224308E-4</v>
      </c>
      <c r="K147" s="11">
        <v>0.12</v>
      </c>
      <c r="L147" s="8">
        <v>2</v>
      </c>
      <c r="M147" s="9">
        <v>6.1</v>
      </c>
      <c r="N147" s="12">
        <f>(K147/K154)</f>
        <v>6.0255997605828386E-6</v>
      </c>
      <c r="O147" s="11">
        <v>0.75</v>
      </c>
      <c r="P147" s="8">
        <v>20</v>
      </c>
      <c r="Q147" s="9">
        <v>3.75</v>
      </c>
      <c r="R147" s="12">
        <f>(O147/O154)</f>
        <v>5.0666261336575975E-5</v>
      </c>
      <c r="S147" s="11">
        <v>25.89</v>
      </c>
      <c r="T147" s="8">
        <v>632</v>
      </c>
      <c r="U147" s="9">
        <v>4.0999999999999996</v>
      </c>
      <c r="V147" s="12">
        <f>(S147/S154)</f>
        <v>1.2540129382748585E-3</v>
      </c>
      <c r="W147" s="13">
        <v>14.05</v>
      </c>
      <c r="X147">
        <f t="shared" si="10"/>
        <v>13230</v>
      </c>
      <c r="Y147">
        <f t="shared" si="11"/>
        <v>1458</v>
      </c>
      <c r="Z147">
        <f t="shared" si="12"/>
        <v>36</v>
      </c>
      <c r="AA147">
        <f t="shared" si="13"/>
        <v>360</v>
      </c>
      <c r="AB147">
        <f t="shared" si="14"/>
        <v>11376</v>
      </c>
    </row>
    <row r="148" spans="1:29" x14ac:dyDescent="0.3">
      <c r="A148" s="6">
        <v>101412</v>
      </c>
      <c r="B148" s="6" t="s">
        <v>157</v>
      </c>
      <c r="C148" s="7">
        <v>30.3</v>
      </c>
      <c r="D148" s="8">
        <v>3546</v>
      </c>
      <c r="E148" s="9">
        <v>0.85</v>
      </c>
      <c r="F148" s="10">
        <f>(C148/C154)</f>
        <v>3.9796415722027163E-4</v>
      </c>
      <c r="G148" s="11">
        <v>30.3</v>
      </c>
      <c r="H148" s="8">
        <v>3406</v>
      </c>
      <c r="I148" s="9">
        <v>0.89</v>
      </c>
      <c r="J148" s="12">
        <f>(G148/G154)</f>
        <v>1.4585483448605191E-3</v>
      </c>
      <c r="K148" s="11"/>
      <c r="L148" s="8"/>
      <c r="M148" s="9"/>
      <c r="N148" s="12">
        <f>(K148/K154)</f>
        <v>0</v>
      </c>
      <c r="O148" s="11">
        <v>0</v>
      </c>
      <c r="P148" s="8">
        <v>140</v>
      </c>
      <c r="Q148" s="9">
        <v>0</v>
      </c>
      <c r="R148" s="12">
        <f>(O148/O154)</f>
        <v>0</v>
      </c>
      <c r="S148" s="11"/>
      <c r="T148" s="8"/>
      <c r="U148" s="9"/>
      <c r="V148" s="12">
        <f>(S148/S154)</f>
        <v>0</v>
      </c>
      <c r="W148" s="13">
        <v>7.57</v>
      </c>
      <c r="X148">
        <f t="shared" si="10"/>
        <v>63828</v>
      </c>
      <c r="Y148">
        <f t="shared" si="11"/>
        <v>61308</v>
      </c>
      <c r="Z148">
        <f t="shared" si="12"/>
        <v>0</v>
      </c>
      <c r="AA148">
        <f t="shared" si="13"/>
        <v>2520</v>
      </c>
      <c r="AB148">
        <f t="shared" si="14"/>
        <v>0</v>
      </c>
    </row>
    <row r="149" spans="1:29" x14ac:dyDescent="0.3">
      <c r="A149" s="6">
        <v>107262</v>
      </c>
      <c r="B149" s="6" t="s">
        <v>158</v>
      </c>
      <c r="C149" s="7">
        <v>29.46</v>
      </c>
      <c r="D149" s="8">
        <v>3899</v>
      </c>
      <c r="E149" s="9">
        <v>0.76</v>
      </c>
      <c r="F149" s="10">
        <f>(C149/C154)</f>
        <v>3.8693148751515517E-4</v>
      </c>
      <c r="G149" s="11">
        <v>5.88</v>
      </c>
      <c r="H149" s="8">
        <v>813</v>
      </c>
      <c r="I149" s="9">
        <v>0.72</v>
      </c>
      <c r="J149" s="12">
        <f>(G149/G154)</f>
        <v>2.8304502533926904E-4</v>
      </c>
      <c r="K149" s="11">
        <v>12.94</v>
      </c>
      <c r="L149" s="8">
        <v>1752</v>
      </c>
      <c r="M149" s="9">
        <v>0.74</v>
      </c>
      <c r="N149" s="12">
        <f>(K149/K154)</f>
        <v>6.4976050751618271E-4</v>
      </c>
      <c r="O149" s="11">
        <v>4.8600000000000003</v>
      </c>
      <c r="P149" s="8">
        <v>641</v>
      </c>
      <c r="Q149" s="9">
        <v>0.76</v>
      </c>
      <c r="R149" s="12">
        <f>(O149/O154)</f>
        <v>3.2831737346101234E-4</v>
      </c>
      <c r="S149" s="11">
        <v>5.79</v>
      </c>
      <c r="T149" s="8">
        <v>693</v>
      </c>
      <c r="U149" s="9">
        <v>0.84</v>
      </c>
      <c r="V149" s="12">
        <f>(S149/S154)</f>
        <v>2.8044553544269722E-4</v>
      </c>
      <c r="W149" s="13">
        <v>1.8</v>
      </c>
      <c r="X149">
        <f t="shared" si="10"/>
        <v>70182</v>
      </c>
      <c r="Y149">
        <f t="shared" si="11"/>
        <v>14634</v>
      </c>
      <c r="Z149">
        <f t="shared" si="12"/>
        <v>31536</v>
      </c>
      <c r="AA149">
        <f t="shared" si="13"/>
        <v>11538</v>
      </c>
      <c r="AB149">
        <f t="shared" si="14"/>
        <v>12474</v>
      </c>
    </row>
    <row r="150" spans="1:29" x14ac:dyDescent="0.3">
      <c r="A150" s="6">
        <v>108132</v>
      </c>
      <c r="B150" s="6" t="s">
        <v>159</v>
      </c>
      <c r="C150" s="7">
        <v>29.29</v>
      </c>
      <c r="D150" s="8">
        <v>890</v>
      </c>
      <c r="E150" s="9">
        <v>3.29</v>
      </c>
      <c r="F150" s="10">
        <f>(C150/C154)</f>
        <v>3.8469868531292923E-4</v>
      </c>
      <c r="G150" s="11">
        <v>3.11</v>
      </c>
      <c r="H150" s="8">
        <v>84</v>
      </c>
      <c r="I150" s="9">
        <v>3.7</v>
      </c>
      <c r="J150" s="12">
        <f>(G150/G154)</f>
        <v>1.4970578721175626E-4</v>
      </c>
      <c r="K150" s="11">
        <v>24.2</v>
      </c>
      <c r="L150" s="8">
        <v>745</v>
      </c>
      <c r="M150" s="9">
        <v>3.25</v>
      </c>
      <c r="N150" s="12">
        <f>(K150/K154)</f>
        <v>1.2151626183842057E-3</v>
      </c>
      <c r="O150" s="11">
        <v>1.98</v>
      </c>
      <c r="P150" s="8">
        <v>61</v>
      </c>
      <c r="Q150" s="9">
        <v>3.24</v>
      </c>
      <c r="R150" s="12">
        <f>(O150/O154)</f>
        <v>1.3375892992856058E-4</v>
      </c>
      <c r="S150" s="11"/>
      <c r="T150" s="8"/>
      <c r="U150" s="9"/>
      <c r="V150" s="12">
        <f>(S150/S154)</f>
        <v>0</v>
      </c>
      <c r="W150" s="13">
        <v>2.2999999999999998</v>
      </c>
      <c r="X150">
        <f t="shared" si="10"/>
        <v>16020</v>
      </c>
      <c r="Y150">
        <f t="shared" si="11"/>
        <v>1512</v>
      </c>
      <c r="Z150">
        <f t="shared" si="12"/>
        <v>13410</v>
      </c>
      <c r="AA150">
        <f t="shared" si="13"/>
        <v>1098</v>
      </c>
      <c r="AB150">
        <f t="shared" si="14"/>
        <v>0</v>
      </c>
    </row>
    <row r="151" spans="1:29" x14ac:dyDescent="0.3">
      <c r="A151" s="6">
        <v>108972</v>
      </c>
      <c r="B151" s="6" t="s">
        <v>160</v>
      </c>
      <c r="C151" s="7">
        <v>29.17</v>
      </c>
      <c r="D151" s="8">
        <v>202</v>
      </c>
      <c r="E151" s="9">
        <v>14.44</v>
      </c>
      <c r="F151" s="10">
        <f>(C151/C154)</f>
        <v>3.8312258964076976E-4</v>
      </c>
      <c r="G151" s="11">
        <v>3.36</v>
      </c>
      <c r="H151" s="8">
        <v>24</v>
      </c>
      <c r="I151" s="9">
        <v>14</v>
      </c>
      <c r="J151" s="12">
        <f>(G151/G154)</f>
        <v>1.6174001447958231E-4</v>
      </c>
      <c r="K151" s="11">
        <v>1.68</v>
      </c>
      <c r="L151" s="8">
        <v>12</v>
      </c>
      <c r="M151" s="9">
        <v>14</v>
      </c>
      <c r="N151" s="12">
        <f>(K151/K154)</f>
        <v>8.4358396648159733E-5</v>
      </c>
      <c r="O151" s="11">
        <v>20.18</v>
      </c>
      <c r="P151" s="8">
        <v>130</v>
      </c>
      <c r="Q151" s="9">
        <v>15.52</v>
      </c>
      <c r="R151" s="12">
        <f>(O151/O154)</f>
        <v>1.3632602050294709E-3</v>
      </c>
      <c r="S151" s="11">
        <v>3.95</v>
      </c>
      <c r="T151" s="8">
        <v>36</v>
      </c>
      <c r="U151" s="9">
        <v>10.97</v>
      </c>
      <c r="V151" s="12">
        <f>(S151/S154)</f>
        <v>1.9132294732273817E-4</v>
      </c>
      <c r="W151" s="13">
        <v>39.200000000000003</v>
      </c>
      <c r="X151">
        <f t="shared" si="10"/>
        <v>3636</v>
      </c>
      <c r="Y151">
        <f t="shared" si="11"/>
        <v>432</v>
      </c>
      <c r="Z151">
        <f t="shared" si="12"/>
        <v>216</v>
      </c>
      <c r="AA151">
        <f t="shared" si="13"/>
        <v>2340</v>
      </c>
      <c r="AB151">
        <f t="shared" si="14"/>
        <v>648</v>
      </c>
    </row>
    <row r="152" spans="1:29" x14ac:dyDescent="0.3">
      <c r="A152" s="6">
        <v>108202</v>
      </c>
      <c r="B152" s="6" t="s">
        <v>161</v>
      </c>
      <c r="C152" s="7">
        <v>29.03</v>
      </c>
      <c r="D152" s="8">
        <v>154</v>
      </c>
      <c r="E152" s="9">
        <v>18.850000000000001</v>
      </c>
      <c r="F152" s="10">
        <f>(C152/C154)</f>
        <v>3.812838113565837E-4</v>
      </c>
      <c r="G152" s="11">
        <v>7.2</v>
      </c>
      <c r="H152" s="8">
        <v>36</v>
      </c>
      <c r="I152" s="9">
        <v>20</v>
      </c>
      <c r="J152" s="12">
        <f>(G152/G154)</f>
        <v>3.4658574531339071E-4</v>
      </c>
      <c r="K152" s="11">
        <v>2.2000000000000002</v>
      </c>
      <c r="L152" s="8">
        <v>11</v>
      </c>
      <c r="M152" s="9">
        <v>20</v>
      </c>
      <c r="N152" s="12">
        <f>(K152/K154)</f>
        <v>1.1046932894401871E-4</v>
      </c>
      <c r="O152" s="11">
        <v>5.6</v>
      </c>
      <c r="P152" s="8">
        <v>28</v>
      </c>
      <c r="Q152" s="9">
        <v>20</v>
      </c>
      <c r="R152" s="12">
        <f>(O152/O154)</f>
        <v>3.783080846464339E-4</v>
      </c>
      <c r="S152" s="11">
        <v>14.03</v>
      </c>
      <c r="T152" s="8">
        <v>79</v>
      </c>
      <c r="U152" s="9">
        <v>17.760000000000002</v>
      </c>
      <c r="V152" s="12">
        <f>(S152/S154)</f>
        <v>6.7955973441468775E-4</v>
      </c>
      <c r="W152" s="13">
        <v>32.4</v>
      </c>
      <c r="X152">
        <f t="shared" si="10"/>
        <v>2772</v>
      </c>
      <c r="Y152">
        <f t="shared" si="11"/>
        <v>648</v>
      </c>
      <c r="Z152">
        <f t="shared" si="12"/>
        <v>198</v>
      </c>
      <c r="AA152">
        <f t="shared" si="13"/>
        <v>504</v>
      </c>
      <c r="AB152">
        <f t="shared" si="14"/>
        <v>1422</v>
      </c>
    </row>
    <row r="153" spans="1:29" ht="15" thickBot="1" x14ac:dyDescent="0.35">
      <c r="A153" s="6">
        <v>111202</v>
      </c>
      <c r="B153" s="6" t="s">
        <v>162</v>
      </c>
      <c r="C153" s="7">
        <v>29.03</v>
      </c>
      <c r="D153" s="8">
        <v>423</v>
      </c>
      <c r="E153" s="9">
        <v>6.86</v>
      </c>
      <c r="F153" s="10">
        <f>(C153/C154)</f>
        <v>3.812838113565837E-4</v>
      </c>
      <c r="G153" s="11"/>
      <c r="H153" s="8"/>
      <c r="I153" s="9"/>
      <c r="J153" s="12">
        <f>(G153/G154)</f>
        <v>0</v>
      </c>
      <c r="K153" s="11">
        <v>2.56</v>
      </c>
      <c r="L153" s="8">
        <v>92</v>
      </c>
      <c r="M153" s="9">
        <v>2.78</v>
      </c>
      <c r="N153" s="12">
        <f>(K153/K154)</f>
        <v>1.2854612822576724E-4</v>
      </c>
      <c r="O153" s="11">
        <v>26.47</v>
      </c>
      <c r="P153" s="8">
        <v>331</v>
      </c>
      <c r="Q153" s="9">
        <v>8</v>
      </c>
      <c r="R153" s="12">
        <f>(O153/O154)</f>
        <v>1.7881812501055546E-3</v>
      </c>
      <c r="S153" s="11"/>
      <c r="T153" s="8"/>
      <c r="U153" s="9"/>
      <c r="V153" s="12">
        <f>(S153/S154)</f>
        <v>0</v>
      </c>
      <c r="W153" s="13">
        <v>31</v>
      </c>
      <c r="X153">
        <f t="shared" si="10"/>
        <v>7614</v>
      </c>
      <c r="Y153">
        <f t="shared" si="11"/>
        <v>0</v>
      </c>
      <c r="Z153">
        <f t="shared" si="12"/>
        <v>1656</v>
      </c>
      <c r="AA153">
        <f t="shared" si="13"/>
        <v>5958</v>
      </c>
      <c r="AB153">
        <f t="shared" si="14"/>
        <v>0</v>
      </c>
    </row>
    <row r="154" spans="1:29" ht="15" thickBot="1" x14ac:dyDescent="0.35">
      <c r="B154" s="14" t="s">
        <v>163</v>
      </c>
      <c r="C154" s="25">
        <f>SUM(C2:C153)</f>
        <v>76137.509999999995</v>
      </c>
      <c r="D154" s="20"/>
      <c r="E154" s="20"/>
      <c r="F154" s="20"/>
      <c r="G154" s="17">
        <f>SUM(G2:G153)</f>
        <v>20774.079999999991</v>
      </c>
      <c r="H154" s="15"/>
      <c r="I154" s="15"/>
      <c r="J154" s="15"/>
      <c r="K154" s="17">
        <f>SUM(K2:K153)</f>
        <v>19915.029999999992</v>
      </c>
      <c r="L154" s="15"/>
      <c r="M154" s="15"/>
      <c r="N154" s="16"/>
      <c r="O154" s="17">
        <f>SUM(O2:O153)</f>
        <v>14802.75</v>
      </c>
      <c r="P154" s="15"/>
      <c r="Q154" s="15"/>
      <c r="R154" s="16"/>
      <c r="S154" s="17">
        <f>SUM(S2:S153)</f>
        <v>20645.71999999999</v>
      </c>
      <c r="T154" s="15"/>
      <c r="U154" s="15"/>
      <c r="V154" s="16"/>
      <c r="W154" s="16"/>
      <c r="X154" s="39">
        <f>SUM(X4:X153)</f>
        <v>20531268</v>
      </c>
      <c r="Y154" s="39">
        <f t="shared" ref="Y154:AB154" si="15">SUM(Y4:Y153)</f>
        <v>5687244</v>
      </c>
      <c r="Z154" s="39">
        <f t="shared" si="15"/>
        <v>5104332</v>
      </c>
      <c r="AA154" s="39">
        <f t="shared" si="15"/>
        <v>4341834</v>
      </c>
      <c r="AB154" s="39">
        <f t="shared" si="15"/>
        <v>5397858</v>
      </c>
      <c r="AC154" s="49"/>
    </row>
    <row r="155" spans="1:29" ht="15" thickBot="1" x14ac:dyDescent="0.35">
      <c r="B155" s="18"/>
      <c r="C155" s="19"/>
      <c r="D155" s="20"/>
      <c r="E155" s="20"/>
      <c r="F155" s="20"/>
      <c r="G155" s="24"/>
      <c r="H155" s="20"/>
      <c r="I155" s="20"/>
      <c r="J155" s="20"/>
      <c r="K155" s="21"/>
      <c r="L155" s="22"/>
      <c r="M155" s="22"/>
      <c r="N155" s="23"/>
      <c r="O155" s="21"/>
      <c r="P155" s="22"/>
      <c r="Q155" s="22"/>
      <c r="R155" s="23"/>
      <c r="S155" s="52"/>
      <c r="T155" s="22"/>
      <c r="U155" s="22"/>
      <c r="V155" s="23"/>
      <c r="W155" s="22"/>
      <c r="X155" s="22"/>
      <c r="Y155" s="22"/>
      <c r="Z155" s="22"/>
      <c r="AA155" s="22"/>
      <c r="AB155" s="22"/>
    </row>
    <row r="156" spans="1:29" ht="15" thickBot="1" x14ac:dyDescent="0.35">
      <c r="B156" s="26" t="s">
        <v>173</v>
      </c>
      <c r="C156" s="50">
        <f>X154</f>
        <v>20531268</v>
      </c>
      <c r="D156" s="41"/>
      <c r="E156" s="41"/>
      <c r="F156" s="45"/>
      <c r="G156" s="50">
        <f>Y154</f>
        <v>5687244</v>
      </c>
      <c r="H156" s="41"/>
      <c r="I156" s="41"/>
      <c r="J156" s="41"/>
      <c r="K156" s="50">
        <f>Z154</f>
        <v>5104332</v>
      </c>
      <c r="L156" s="47"/>
      <c r="M156" s="47"/>
      <c r="N156" s="48"/>
      <c r="O156" s="50">
        <f>AA154</f>
        <v>4341834</v>
      </c>
      <c r="P156" s="47"/>
      <c r="Q156" s="47"/>
      <c r="R156" s="48"/>
      <c r="S156" s="50">
        <f>AB154</f>
        <v>5397858</v>
      </c>
      <c r="T156" s="47"/>
      <c r="U156" s="47"/>
      <c r="V156" s="48"/>
      <c r="W156" s="22"/>
      <c r="X156" s="22"/>
      <c r="Y156" s="22"/>
      <c r="Z156" s="22"/>
      <c r="AA156" s="22"/>
      <c r="AB156" s="22"/>
    </row>
    <row r="157" spans="1:29" ht="15" thickBot="1" x14ac:dyDescent="0.35">
      <c r="B157" s="26"/>
      <c r="C157" s="40"/>
      <c r="D157" s="41"/>
      <c r="E157" s="41"/>
      <c r="F157" s="45"/>
      <c r="G157" s="42"/>
      <c r="H157" s="41"/>
      <c r="I157" s="41"/>
      <c r="J157" s="41"/>
      <c r="K157" s="46"/>
      <c r="L157" s="47"/>
      <c r="M157" s="47"/>
      <c r="N157" s="48"/>
      <c r="O157" s="51"/>
      <c r="P157" s="47"/>
      <c r="Q157" s="47"/>
      <c r="R157" s="48"/>
      <c r="S157" s="46"/>
      <c r="T157" s="47"/>
      <c r="U157" s="47"/>
      <c r="V157" s="48"/>
      <c r="W157" s="22"/>
      <c r="X157" s="22"/>
      <c r="Y157" s="22"/>
      <c r="Z157" s="22"/>
      <c r="AA157" s="22"/>
      <c r="AB157" s="22"/>
    </row>
    <row r="158" spans="1:29" ht="15" thickBot="1" x14ac:dyDescent="0.35">
      <c r="B158" s="26" t="s">
        <v>174</v>
      </c>
      <c r="C158" s="50">
        <f>C156-X4-X19-X56-X85</f>
        <v>17033364</v>
      </c>
      <c r="D158" s="41"/>
      <c r="E158" s="41"/>
      <c r="F158" s="45"/>
      <c r="G158" s="50">
        <f>G156-Y4-Y19-Y56-Y85</f>
        <v>4721508</v>
      </c>
      <c r="H158" s="41"/>
      <c r="I158" s="41"/>
      <c r="J158" s="41"/>
      <c r="K158" s="50">
        <f>K156-Z4-Z19-Z56-Z85</f>
        <v>4106520</v>
      </c>
      <c r="L158" s="47"/>
      <c r="M158" s="47"/>
      <c r="N158" s="48"/>
      <c r="O158" s="50">
        <f>O156-AA4-AA19-AA56-AA85</f>
        <v>3837798</v>
      </c>
      <c r="P158" s="47"/>
      <c r="Q158" s="47"/>
      <c r="R158" s="48"/>
      <c r="S158" s="50">
        <f>S156-AB4-AB19-AB56-AB85</f>
        <v>4367538</v>
      </c>
      <c r="T158" s="47"/>
      <c r="U158" s="47"/>
      <c r="V158" s="48"/>
      <c r="W158" s="22"/>
      <c r="X158" s="22"/>
      <c r="Y158" s="22"/>
      <c r="Z158" s="22"/>
      <c r="AA158" s="22"/>
      <c r="AB158" s="22"/>
    </row>
    <row r="159" spans="1:29" ht="15" thickBot="1" x14ac:dyDescent="0.35">
      <c r="B159" s="26"/>
      <c r="C159" s="40"/>
      <c r="D159" s="41"/>
      <c r="E159" s="41"/>
      <c r="F159" s="45"/>
      <c r="G159" s="42"/>
      <c r="H159" s="41"/>
      <c r="I159" s="41"/>
      <c r="J159" s="41"/>
      <c r="K159" s="43"/>
      <c r="L159" s="34"/>
      <c r="M159" s="34"/>
      <c r="N159" s="44"/>
      <c r="O159" s="43"/>
      <c r="P159" s="34"/>
      <c r="Q159" s="34"/>
      <c r="R159" s="44"/>
      <c r="S159" s="43"/>
      <c r="T159" s="34"/>
      <c r="U159" s="34"/>
      <c r="V159" s="44"/>
      <c r="W159" s="22"/>
    </row>
    <row r="160" spans="1:29" ht="15" thickBot="1" x14ac:dyDescent="0.35">
      <c r="B160" s="26" t="s">
        <v>164</v>
      </c>
      <c r="C160" s="37">
        <f>C154-C4-C19-C56-C85</f>
        <v>54564.999999999993</v>
      </c>
      <c r="D160" s="27"/>
      <c r="E160" s="27"/>
      <c r="F160" s="28"/>
      <c r="G160" s="37">
        <f>G154-G4-G19-G56-G85</f>
        <v>14304.649999999991</v>
      </c>
      <c r="H160" s="27"/>
      <c r="I160" s="27"/>
      <c r="J160" s="28"/>
      <c r="K160" s="37">
        <f>K154-K4-K19-K56-K85</f>
        <v>13871.439999999993</v>
      </c>
      <c r="L160" s="27"/>
      <c r="M160" s="27"/>
      <c r="N160" s="28"/>
      <c r="O160" s="37">
        <f>O154-O4-O19-O56-O85</f>
        <v>11903.33</v>
      </c>
      <c r="P160" s="27"/>
      <c r="Q160" s="27"/>
      <c r="R160" s="28"/>
      <c r="S160" s="37">
        <f>S154-S4-S19-S56-S85</f>
        <v>14485.63999999999</v>
      </c>
      <c r="T160" s="27"/>
      <c r="U160" s="27"/>
      <c r="V160" s="28"/>
    </row>
    <row r="161" spans="2:22" ht="15" thickBot="1" x14ac:dyDescent="0.35">
      <c r="B161" s="29"/>
      <c r="C161" s="36"/>
      <c r="D161" s="29"/>
      <c r="E161" s="29"/>
      <c r="F161" s="30"/>
      <c r="G161" s="34"/>
      <c r="H161" s="29"/>
      <c r="I161" s="29"/>
      <c r="J161" s="30"/>
      <c r="K161" s="34"/>
      <c r="L161" s="29"/>
      <c r="M161" s="29"/>
      <c r="N161" s="30"/>
      <c r="O161" s="36"/>
      <c r="P161" s="29"/>
      <c r="Q161" s="29"/>
      <c r="R161" s="30"/>
      <c r="S161" s="36"/>
      <c r="T161" s="29"/>
      <c r="U161" s="29"/>
      <c r="V161" s="30"/>
    </row>
    <row r="162" spans="2:22" ht="15" thickBot="1" x14ac:dyDescent="0.35">
      <c r="B162" s="26" t="s">
        <v>165</v>
      </c>
      <c r="C162" s="53">
        <f>C160/C158</f>
        <v>3.2034188901264595E-3</v>
      </c>
      <c r="D162" s="27"/>
      <c r="E162" s="27"/>
      <c r="F162" s="28"/>
      <c r="G162" s="53">
        <f>G160/G158</f>
        <v>3.0296782299214552E-3</v>
      </c>
      <c r="H162" s="27"/>
      <c r="I162" s="27"/>
      <c r="J162" s="28"/>
      <c r="K162" s="53">
        <f>K160/K158</f>
        <v>3.3779063537983482E-3</v>
      </c>
      <c r="L162" s="27"/>
      <c r="M162" s="27"/>
      <c r="N162" s="28"/>
      <c r="O162" s="53">
        <f>O160/O158</f>
        <v>3.101604096932668E-3</v>
      </c>
      <c r="P162" s="27"/>
      <c r="Q162" s="27"/>
      <c r="R162" s="28"/>
      <c r="S162" s="53">
        <f>S160/S158</f>
        <v>3.3166603244207584E-3</v>
      </c>
      <c r="T162" s="27"/>
      <c r="U162" s="27"/>
      <c r="V162" s="28"/>
    </row>
    <row r="163" spans="2:22" ht="15" thickBot="1" x14ac:dyDescent="0.35">
      <c r="B163" s="29"/>
      <c r="C163" s="36"/>
      <c r="D163" s="29"/>
      <c r="E163" s="29"/>
      <c r="F163" s="30"/>
      <c r="G163" s="34"/>
      <c r="H163" s="29"/>
      <c r="I163" s="29"/>
      <c r="J163" s="30"/>
      <c r="K163" s="34"/>
      <c r="L163" s="29"/>
      <c r="M163" s="29"/>
      <c r="N163" s="30"/>
      <c r="O163" s="36"/>
      <c r="P163" s="29"/>
      <c r="Q163" s="29"/>
      <c r="R163" s="30"/>
      <c r="S163" s="36"/>
      <c r="T163" s="29"/>
      <c r="U163" s="29"/>
      <c r="V163" s="30"/>
    </row>
    <row r="164" spans="2:22" ht="15" thickBot="1" x14ac:dyDescent="0.35">
      <c r="B164" s="34" t="s">
        <v>166</v>
      </c>
      <c r="C164" s="54"/>
      <c r="D164" s="27"/>
      <c r="E164" s="27"/>
      <c r="F164" s="28"/>
      <c r="G164" s="55">
        <f>(G162-$C$162)/$C$162</f>
        <v>-5.4236010388933442E-2</v>
      </c>
      <c r="H164" s="27"/>
      <c r="I164" s="27"/>
      <c r="J164" s="28"/>
      <c r="K164" s="56">
        <f>(K162-$C$162)/$C$162</f>
        <v>5.4469137398699859E-2</v>
      </c>
      <c r="L164" s="27"/>
      <c r="M164" s="27"/>
      <c r="N164" s="28"/>
      <c r="O164" s="55">
        <f>(O162-$C$162)/$C$162</f>
        <v>-3.1783165638313432E-2</v>
      </c>
      <c r="P164" s="27"/>
      <c r="Q164" s="27"/>
      <c r="R164" s="28"/>
      <c r="S164" s="56">
        <f>(S162-$C$162)/$C$162</f>
        <v>3.5350179972819147E-2</v>
      </c>
      <c r="T164" s="27"/>
      <c r="U164" s="27"/>
      <c r="V164" s="28"/>
    </row>
    <row r="165" spans="2:22" ht="15" thickBot="1" x14ac:dyDescent="0.35">
      <c r="B165" s="29"/>
      <c r="C165" s="36"/>
      <c r="D165" s="29"/>
      <c r="E165" s="29"/>
      <c r="F165" s="30"/>
      <c r="G165" s="34"/>
      <c r="H165" s="29"/>
      <c r="I165" s="29"/>
      <c r="J165" s="30"/>
      <c r="K165" s="34"/>
      <c r="L165" s="29"/>
      <c r="M165" s="29"/>
      <c r="N165" s="30"/>
      <c r="O165" s="36"/>
      <c r="P165" s="29"/>
      <c r="Q165" s="29"/>
      <c r="R165" s="30"/>
      <c r="S165" s="36"/>
      <c r="T165" s="29"/>
      <c r="U165" s="29"/>
      <c r="V165" s="30"/>
    </row>
    <row r="166" spans="2:22" ht="15" thickBot="1" x14ac:dyDescent="0.35">
      <c r="B166" s="34" t="s">
        <v>167</v>
      </c>
      <c r="C166" s="35"/>
      <c r="D166" s="27"/>
      <c r="E166" s="27"/>
      <c r="F166" s="28"/>
      <c r="G166" s="48"/>
      <c r="H166" s="27"/>
      <c r="I166" s="27"/>
      <c r="J166" s="28"/>
      <c r="K166" s="35"/>
      <c r="L166" s="27"/>
      <c r="M166" s="27"/>
      <c r="N166" s="28"/>
      <c r="O166" s="35"/>
      <c r="P166" s="27"/>
      <c r="Q166" s="27"/>
      <c r="R166" s="28"/>
      <c r="S166" s="35"/>
      <c r="T166" s="27"/>
      <c r="U166" s="27"/>
      <c r="V166" s="28"/>
    </row>
    <row r="167" spans="2:22" ht="15" thickBot="1" x14ac:dyDescent="0.35">
      <c r="B167" s="29"/>
      <c r="C167" s="31"/>
      <c r="D167" s="32"/>
      <c r="E167" s="32"/>
      <c r="F167" s="33"/>
      <c r="G167" s="32"/>
      <c r="H167" s="32"/>
      <c r="I167" s="32"/>
      <c r="J167" s="33"/>
      <c r="K167" s="32"/>
      <c r="L167" s="32"/>
      <c r="M167" s="32"/>
      <c r="N167" s="33"/>
      <c r="O167" s="31"/>
      <c r="P167" s="32"/>
      <c r="Q167" s="32"/>
      <c r="R167" s="33"/>
      <c r="S167" s="31"/>
      <c r="T167" s="32"/>
      <c r="U167" s="32"/>
      <c r="V167" s="33"/>
    </row>
    <row r="168" spans="2:22" x14ac:dyDescent="0.3">
      <c r="G168" s="58" t="s">
        <v>2</v>
      </c>
      <c r="H168" s="58"/>
      <c r="I168" s="58"/>
      <c r="J168" s="58"/>
      <c r="K168" s="59" t="s">
        <v>3</v>
      </c>
      <c r="L168" s="59"/>
      <c r="M168" s="59"/>
      <c r="N168" s="59"/>
      <c r="O168" s="58" t="s">
        <v>4</v>
      </c>
      <c r="P168" s="58"/>
      <c r="Q168" s="58"/>
      <c r="R168" s="58"/>
      <c r="S168" s="59" t="s">
        <v>5</v>
      </c>
      <c r="T168" s="59"/>
      <c r="U168" s="59"/>
      <c r="V168" s="59"/>
    </row>
  </sheetData>
  <mergeCells count="10">
    <mergeCell ref="G168:J168"/>
    <mergeCell ref="K168:N168"/>
    <mergeCell ref="O168:R168"/>
    <mergeCell ref="S168:V168"/>
    <mergeCell ref="A1:V1"/>
    <mergeCell ref="A2:F2"/>
    <mergeCell ref="G2:J2"/>
    <mergeCell ref="K2:N2"/>
    <mergeCell ref="O2:R2"/>
    <mergeCell ref="S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Cabrera Aguilera</dc:creator>
  <cp:lastModifiedBy>Alberto Cabrera Aguilera</cp:lastModifiedBy>
  <dcterms:created xsi:type="dcterms:W3CDTF">2025-04-26T07:29:54Z</dcterms:created>
  <dcterms:modified xsi:type="dcterms:W3CDTF">2025-04-29T11:00:09Z</dcterms:modified>
</cp:coreProperties>
</file>