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My Drive\Doutorado IC-Unicamp\Classes\MO601 - CA2\04. Assignments\Projects\RCP-MO601-Project-02\documents\"/>
    </mc:Choice>
  </mc:AlternateContent>
  <bookViews>
    <workbookView xWindow="0" yWindow="0" windowWidth="24000" windowHeight="9735" activeTab="3"/>
  </bookViews>
  <sheets>
    <sheet name="Plan1" sheetId="1" r:id="rId1"/>
    <sheet name="mapa_opcode_RV32I" sheetId="2" r:id="rId2"/>
    <sheet name="Plan3" sheetId="3" r:id="rId3"/>
    <sheet name="Registro Implementação-Teste" sheetId="4" r:id="rId4"/>
  </sheets>
  <definedNames>
    <definedName name="_xlnm._FilterDatabase" localSheetId="3" hidden="1">'Registro Implementação-Teste'!$A$1:$I$63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" i="2" l="1"/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1" i="2"/>
  <c r="H32" i="2"/>
  <c r="I32" i="2" s="1"/>
  <c r="J32" i="2" s="1"/>
  <c r="H45" i="2"/>
  <c r="I45" i="2" s="1"/>
  <c r="J45" i="2" s="1"/>
  <c r="H22" i="2"/>
  <c r="I22" i="2" s="1"/>
  <c r="J22" i="2" s="1"/>
  <c r="H18" i="2"/>
  <c r="I18" i="2" s="1"/>
  <c r="J18" i="2" s="1"/>
  <c r="H12" i="2"/>
  <c r="I12" i="2" s="1"/>
  <c r="J12" i="2" s="1"/>
  <c r="H13" i="2"/>
  <c r="I13" i="2" s="1"/>
  <c r="J13" i="2" s="1"/>
  <c r="H5" i="2"/>
  <c r="I5" i="2" s="1"/>
  <c r="J5" i="2" s="1"/>
  <c r="H54" i="2"/>
  <c r="I54" i="2" s="1"/>
  <c r="J54" i="2" s="1"/>
  <c r="B159" i="2"/>
  <c r="B161" i="2" s="1"/>
  <c r="B163" i="2" s="1"/>
  <c r="B165" i="2" s="1"/>
  <c r="B167" i="2" s="1"/>
  <c r="B169" i="2" s="1"/>
  <c r="B171" i="2" s="1"/>
  <c r="B173" i="2" s="1"/>
  <c r="J20" i="2"/>
  <c r="J42" i="2"/>
  <c r="H56" i="2"/>
  <c r="I56" i="2" s="1"/>
  <c r="J56" i="2" s="1"/>
  <c r="H57" i="2"/>
  <c r="I57" i="2" s="1"/>
  <c r="J57" i="2" s="1"/>
  <c r="H58" i="2"/>
  <c r="I58" i="2"/>
  <c r="J58" i="2" s="1"/>
  <c r="H59" i="2"/>
  <c r="I59" i="2" s="1"/>
  <c r="J59" i="2" s="1"/>
  <c r="H60" i="2"/>
  <c r="I60" i="2" s="1"/>
  <c r="J60" i="2" s="1"/>
  <c r="H61" i="2"/>
  <c r="I61" i="2" s="1"/>
  <c r="J61" i="2" s="1"/>
  <c r="H62" i="2"/>
  <c r="I62" i="2" s="1"/>
  <c r="J62" i="2" s="1"/>
  <c r="H55" i="2"/>
  <c r="I55" i="2"/>
  <c r="J55" i="2" s="1"/>
  <c r="H53" i="2"/>
  <c r="B67" i="2"/>
  <c r="B69" i="2" s="1"/>
  <c r="B71" i="2" s="1"/>
  <c r="B73" i="2" s="1"/>
  <c r="B75" i="2" s="1"/>
  <c r="B77" i="2" s="1"/>
  <c r="B79" i="2" s="1"/>
  <c r="B81" i="2" s="1"/>
  <c r="B83" i="2" s="1"/>
  <c r="B85" i="2" s="1"/>
  <c r="B87" i="2" s="1"/>
  <c r="B89" i="2" s="1"/>
  <c r="B91" i="2" s="1"/>
  <c r="B93" i="2" s="1"/>
  <c r="B95" i="2" s="1"/>
  <c r="B97" i="2" s="1"/>
  <c r="B99" i="2" s="1"/>
  <c r="B101" i="2" s="1"/>
  <c r="B103" i="2" s="1"/>
  <c r="B105" i="2" s="1"/>
  <c r="B107" i="2" s="1"/>
  <c r="B109" i="2" s="1"/>
  <c r="B111" i="2" s="1"/>
  <c r="B113" i="2" s="1"/>
  <c r="B115" i="2" s="1"/>
  <c r="B117" i="2" s="1"/>
  <c r="B119" i="2" s="1"/>
  <c r="B121" i="2" s="1"/>
  <c r="B123" i="2" s="1"/>
  <c r="B125" i="2" s="1"/>
  <c r="B127" i="2" s="1"/>
  <c r="B129" i="2" s="1"/>
  <c r="B131" i="2" s="1"/>
  <c r="B133" i="2" s="1"/>
  <c r="B135" i="2" s="1"/>
  <c r="B137" i="2" s="1"/>
  <c r="B139" i="2" s="1"/>
  <c r="B141" i="2" s="1"/>
  <c r="B143" i="2" s="1"/>
  <c r="B145" i="2" s="1"/>
  <c r="B147" i="2" s="1"/>
  <c r="B149" i="2" s="1"/>
  <c r="B151" i="2" s="1"/>
  <c r="B153" i="2" s="1"/>
  <c r="B155" i="2" s="1"/>
  <c r="B157" i="2" s="1"/>
  <c r="H47" i="2"/>
  <c r="I47" i="2" s="1"/>
  <c r="J47" i="2" s="1"/>
  <c r="H48" i="2"/>
  <c r="I48" i="2" s="1"/>
  <c r="J48" i="2" s="1"/>
  <c r="H49" i="2"/>
  <c r="I49" i="2" s="1"/>
  <c r="J49" i="2" s="1"/>
  <c r="H50" i="2"/>
  <c r="I50" i="2" s="1"/>
  <c r="J50" i="2" s="1"/>
  <c r="H51" i="2"/>
  <c r="I51" i="2" s="1"/>
  <c r="J51" i="2" s="1"/>
  <c r="H52" i="2"/>
  <c r="I52" i="2" s="1"/>
  <c r="J52" i="2" s="1"/>
  <c r="I53" i="2"/>
  <c r="J53" i="2" s="1"/>
  <c r="H46" i="2"/>
  <c r="I46" i="2" s="1"/>
  <c r="J46" i="2" s="1"/>
  <c r="H44" i="2"/>
  <c r="I44" i="2" s="1"/>
  <c r="J44" i="2" s="1"/>
  <c r="H43" i="2"/>
  <c r="I43" i="2" s="1"/>
  <c r="J43" i="2" s="1"/>
  <c r="H30" i="2"/>
  <c r="I30" i="2" s="1"/>
  <c r="J30" i="2" s="1"/>
  <c r="H31" i="2"/>
  <c r="I31" i="2" s="1"/>
  <c r="J31" i="2" s="1"/>
  <c r="H33" i="2"/>
  <c r="I33" i="2" s="1"/>
  <c r="J33" i="2" s="1"/>
  <c r="H34" i="2"/>
  <c r="I34" i="2" s="1"/>
  <c r="J34" i="2" s="1"/>
  <c r="H35" i="2"/>
  <c r="I35" i="2" s="1"/>
  <c r="J35" i="2" s="1"/>
  <c r="H36" i="2"/>
  <c r="I36" i="2" s="1"/>
  <c r="J36" i="2" s="1"/>
  <c r="H37" i="2"/>
  <c r="I37" i="2" s="1"/>
  <c r="J37" i="2" s="1"/>
  <c r="H38" i="2"/>
  <c r="I38" i="2" s="1"/>
  <c r="J38" i="2" s="1"/>
  <c r="H39" i="2"/>
  <c r="I39" i="2" s="1"/>
  <c r="J39" i="2" s="1"/>
  <c r="H40" i="2"/>
  <c r="I40" i="2" s="1"/>
  <c r="J40" i="2" s="1"/>
  <c r="H41" i="2"/>
  <c r="I41" i="2" s="1"/>
  <c r="J41" i="2" s="1"/>
  <c r="H42" i="2"/>
  <c r="I42" i="2" s="1"/>
  <c r="H29" i="2"/>
  <c r="I29" i="2" s="1"/>
  <c r="J29" i="2" s="1"/>
  <c r="H24" i="2"/>
  <c r="I24" i="2" s="1"/>
  <c r="J24" i="2" s="1"/>
  <c r="H25" i="2"/>
  <c r="I25" i="2" s="1"/>
  <c r="J25" i="2" s="1"/>
  <c r="H26" i="2"/>
  <c r="I26" i="2" s="1"/>
  <c r="J26" i="2" s="1"/>
  <c r="H27" i="2"/>
  <c r="I27" i="2" s="1"/>
  <c r="J27" i="2" s="1"/>
  <c r="H28" i="2"/>
  <c r="I28" i="2" s="1"/>
  <c r="J28" i="2" s="1"/>
  <c r="H23" i="2"/>
  <c r="I23" i="2" s="1"/>
  <c r="J23" i="2" s="1"/>
  <c r="H20" i="2"/>
  <c r="I20" i="2" s="1"/>
  <c r="H21" i="2"/>
  <c r="I21" i="2" s="1"/>
  <c r="J21" i="2" s="1"/>
  <c r="H19" i="2"/>
  <c r="I19" i="2" s="1"/>
  <c r="J19" i="2" s="1"/>
  <c r="H14" i="2"/>
  <c r="I14" i="2" s="1"/>
  <c r="J14" i="2" s="1"/>
  <c r="H15" i="2"/>
  <c r="I15" i="2" s="1"/>
  <c r="J15" i="2" s="1"/>
  <c r="H16" i="2"/>
  <c r="I16" i="2" s="1"/>
  <c r="J16" i="2" s="1"/>
  <c r="H17" i="2"/>
  <c r="I17" i="2" s="1"/>
  <c r="J17" i="2" s="1"/>
  <c r="H7" i="2"/>
  <c r="I7" i="2" s="1"/>
  <c r="J7" i="2" s="1"/>
  <c r="H8" i="2"/>
  <c r="I8" i="2" s="1"/>
  <c r="J8" i="2" s="1"/>
  <c r="H9" i="2"/>
  <c r="I9" i="2" s="1"/>
  <c r="J9" i="2" s="1"/>
  <c r="H10" i="2"/>
  <c r="I10" i="2" s="1"/>
  <c r="J10" i="2" s="1"/>
  <c r="H11" i="2"/>
  <c r="I11" i="2" s="1"/>
  <c r="J11" i="2" s="1"/>
  <c r="H6" i="2"/>
  <c r="I6" i="2" s="1"/>
  <c r="J6" i="2" s="1"/>
  <c r="H4" i="2"/>
  <c r="I4" i="2" s="1"/>
  <c r="J4" i="2" s="1"/>
  <c r="H2" i="2"/>
  <c r="I2" i="2" s="1"/>
  <c r="J2" i="2" s="1"/>
  <c r="H3" i="2"/>
  <c r="I3" i="2" s="1"/>
  <c r="J3" i="2" s="1"/>
  <c r="H1" i="2"/>
  <c r="I1" i="2" s="1"/>
  <c r="J1" i="2" s="1"/>
  <c r="M9" i="1"/>
  <c r="L9" i="1"/>
  <c r="K9" i="1"/>
  <c r="J9" i="1"/>
  <c r="I9" i="1"/>
  <c r="H9" i="1"/>
  <c r="G9" i="1"/>
  <c r="F9" i="1"/>
  <c r="E9" i="1"/>
  <c r="D9" i="1"/>
  <c r="C9" i="1"/>
  <c r="B9" i="1"/>
  <c r="B4" i="1"/>
  <c r="C4" i="1"/>
  <c r="D4" i="1"/>
  <c r="E4" i="1"/>
  <c r="F4" i="1"/>
  <c r="G4" i="1"/>
  <c r="H4" i="1"/>
  <c r="I4" i="1"/>
  <c r="J4" i="1"/>
  <c r="K4" i="1"/>
  <c r="L4" i="1"/>
  <c r="M4" i="1"/>
</calcChain>
</file>

<file path=xl/sharedStrings.xml><?xml version="1.0" encoding="utf-8"?>
<sst xmlns="http://schemas.openxmlformats.org/spreadsheetml/2006/main" count="745" uniqueCount="171">
  <si>
    <t>R-Type</t>
  </si>
  <si>
    <t>S-Type</t>
  </si>
  <si>
    <t xml:space="preserve">imm[31:12] </t>
  </si>
  <si>
    <t xml:space="preserve">rd </t>
  </si>
  <si>
    <t xml:space="preserve">imm[11:0] </t>
  </si>
  <si>
    <t xml:space="preserve">rs1 </t>
  </si>
  <si>
    <t xml:space="preserve">rs2 </t>
  </si>
  <si>
    <t xml:space="preserve">imm[11:5] </t>
  </si>
  <si>
    <t xml:space="preserve">imm[4:0] </t>
  </si>
  <si>
    <t xml:space="preserve">shamt </t>
  </si>
  <si>
    <t xml:space="preserve">pred </t>
  </si>
  <si>
    <t xml:space="preserve">succ </t>
  </si>
  <si>
    <t xml:space="preserve">csr </t>
  </si>
  <si>
    <t xml:space="preserve">zimm </t>
  </si>
  <si>
    <t>U lui</t>
  </si>
  <si>
    <t>U auipc</t>
  </si>
  <si>
    <t>J jal</t>
  </si>
  <si>
    <t>I jalr</t>
  </si>
  <si>
    <t>B beq</t>
  </si>
  <si>
    <t>B bne</t>
  </si>
  <si>
    <t>B blt</t>
  </si>
  <si>
    <t>B bge</t>
  </si>
  <si>
    <t>B bltu</t>
  </si>
  <si>
    <t>B bgeu</t>
  </si>
  <si>
    <t>I lb</t>
  </si>
  <si>
    <t>I lh</t>
  </si>
  <si>
    <t>I lw</t>
  </si>
  <si>
    <t>I lbu</t>
  </si>
  <si>
    <t>I lhu</t>
  </si>
  <si>
    <t>S sb</t>
  </si>
  <si>
    <t>S sh</t>
  </si>
  <si>
    <t>S sw</t>
  </si>
  <si>
    <t>I addi</t>
  </si>
  <si>
    <t>I slti</t>
  </si>
  <si>
    <t>I sltiu</t>
  </si>
  <si>
    <t>I xori</t>
  </si>
  <si>
    <t>I ori</t>
  </si>
  <si>
    <t>I andi</t>
  </si>
  <si>
    <t>I slli</t>
  </si>
  <si>
    <t>I srli</t>
  </si>
  <si>
    <t>I srai</t>
  </si>
  <si>
    <t>R add</t>
  </si>
  <si>
    <t>R sub</t>
  </si>
  <si>
    <t>R sll</t>
  </si>
  <si>
    <t>R slt</t>
  </si>
  <si>
    <t>R sltu</t>
  </si>
  <si>
    <t>R xor</t>
  </si>
  <si>
    <t>R srl</t>
  </si>
  <si>
    <t>R sra</t>
  </si>
  <si>
    <t>R or</t>
  </si>
  <si>
    <t>R and</t>
  </si>
  <si>
    <t>I fence</t>
  </si>
  <si>
    <t>I fence.i</t>
  </si>
  <si>
    <t>I ecall</t>
  </si>
  <si>
    <t>I ebreak</t>
  </si>
  <si>
    <t>I csrrw</t>
  </si>
  <si>
    <t>I csrrs</t>
  </si>
  <si>
    <t>I csrrc</t>
  </si>
  <si>
    <t>I csrrwi</t>
  </si>
  <si>
    <t>I csrrsi</t>
  </si>
  <si>
    <t>I csrrci</t>
  </si>
  <si>
    <t>U</t>
  </si>
  <si>
    <t>lui</t>
  </si>
  <si>
    <t>auipc</t>
  </si>
  <si>
    <t>J</t>
  </si>
  <si>
    <t>jal</t>
  </si>
  <si>
    <t>I</t>
  </si>
  <si>
    <t>jalr</t>
  </si>
  <si>
    <t>B</t>
  </si>
  <si>
    <t>beq</t>
  </si>
  <si>
    <t>bne</t>
  </si>
  <si>
    <t>blt</t>
  </si>
  <si>
    <t>bge</t>
  </si>
  <si>
    <t>bltu</t>
  </si>
  <si>
    <t>bgeu</t>
  </si>
  <si>
    <t>lb</t>
  </si>
  <si>
    <t>lh</t>
  </si>
  <si>
    <t>lw</t>
  </si>
  <si>
    <t>lbu</t>
  </si>
  <si>
    <t>lhu</t>
  </si>
  <si>
    <t>S</t>
  </si>
  <si>
    <t>sb</t>
  </si>
  <si>
    <t>sh</t>
  </si>
  <si>
    <t>sw</t>
  </si>
  <si>
    <t>addi</t>
  </si>
  <si>
    <t>slti</t>
  </si>
  <si>
    <t>sltiu</t>
  </si>
  <si>
    <t>xori</t>
  </si>
  <si>
    <t>ori</t>
  </si>
  <si>
    <t>andi</t>
  </si>
  <si>
    <t>slli</t>
  </si>
  <si>
    <t>srli</t>
  </si>
  <si>
    <t>srai</t>
  </si>
  <si>
    <t>R</t>
  </si>
  <si>
    <t>add</t>
  </si>
  <si>
    <t>sub</t>
  </si>
  <si>
    <t>sll</t>
  </si>
  <si>
    <t>slt</t>
  </si>
  <si>
    <t>sltu</t>
  </si>
  <si>
    <t>xor</t>
  </si>
  <si>
    <t>srl</t>
  </si>
  <si>
    <t>sra</t>
  </si>
  <si>
    <t>or</t>
  </si>
  <si>
    <t>and</t>
  </si>
  <si>
    <t>fence</t>
  </si>
  <si>
    <t>fence.i</t>
  </si>
  <si>
    <t>ecall</t>
  </si>
  <si>
    <t>ebreak</t>
  </si>
  <si>
    <t>csrrw</t>
  </si>
  <si>
    <t>csrrs</t>
  </si>
  <si>
    <t>csrrc</t>
  </si>
  <si>
    <t>csrrwi</t>
  </si>
  <si>
    <t>csrrsi</t>
  </si>
  <si>
    <t>csrrci</t>
  </si>
  <si>
    <t>31 25 24 20 19 15 14 12 11 7 6 0</t>
  </si>
  <si>
    <t>R mul</t>
  </si>
  <si>
    <t>R mulh</t>
  </si>
  <si>
    <t>R mulhsu</t>
  </si>
  <si>
    <t>R mulhu</t>
  </si>
  <si>
    <t>R div</t>
  </si>
  <si>
    <t>R divu</t>
  </si>
  <si>
    <t>R rem</t>
  </si>
  <si>
    <t>R remu</t>
  </si>
  <si>
    <t>Figura 4.2: O mapa de opcode da RV32M possui layout de instruções, opcodes, tipo de formatos e nomes. (Tabela 19.2 de [</t>
  </si>
  <si>
    <t>mul</t>
  </si>
  <si>
    <t>mulh</t>
  </si>
  <si>
    <t>mulhsu</t>
  </si>
  <si>
    <t>mulhu</t>
  </si>
  <si>
    <t>div</t>
  </si>
  <si>
    <t>divu</t>
  </si>
  <si>
    <t>rem</t>
  </si>
  <si>
    <t>remu</t>
  </si>
  <si>
    <r>
      <t>imm[20</t>
    </r>
    <r>
      <rPr>
        <i/>
        <sz val="12"/>
        <color rgb="FF000000"/>
        <rFont val="Calibri"/>
        <family val="2"/>
        <scheme val="minor"/>
      </rPr>
      <t>j</t>
    </r>
    <r>
      <rPr>
        <sz val="12"/>
        <color rgb="FF000000"/>
        <rFont val="Calibri"/>
        <family val="2"/>
        <scheme val="minor"/>
      </rPr>
      <t>10:1</t>
    </r>
    <r>
      <rPr>
        <i/>
        <sz val="12"/>
        <color rgb="FF000000"/>
        <rFont val="Calibri"/>
        <family val="2"/>
        <scheme val="minor"/>
      </rPr>
      <t>j</t>
    </r>
    <r>
      <rPr>
        <sz val="12"/>
        <color rgb="FF000000"/>
        <rFont val="Calibri"/>
        <family val="2"/>
        <scheme val="minor"/>
      </rPr>
      <t>11</t>
    </r>
    <r>
      <rPr>
        <i/>
        <sz val="12"/>
        <color rgb="FF000000"/>
        <rFont val="Calibri"/>
        <family val="2"/>
        <scheme val="minor"/>
      </rPr>
      <t>j</t>
    </r>
    <r>
      <rPr>
        <sz val="12"/>
        <color rgb="FF000000"/>
        <rFont val="Calibri"/>
        <family val="2"/>
        <scheme val="minor"/>
      </rPr>
      <t xml:space="preserve">19:12] </t>
    </r>
  </si>
  <si>
    <r>
      <t>imm[12</t>
    </r>
    <r>
      <rPr>
        <i/>
        <sz val="12"/>
        <color rgb="FF000000"/>
        <rFont val="Calibri"/>
        <family val="2"/>
        <scheme val="minor"/>
      </rPr>
      <t>j</t>
    </r>
    <r>
      <rPr>
        <sz val="12"/>
        <color rgb="FF000000"/>
        <rFont val="Calibri"/>
        <family val="2"/>
        <scheme val="minor"/>
      </rPr>
      <t xml:space="preserve">10:5] </t>
    </r>
  </si>
  <si>
    <r>
      <t>imm[4:1</t>
    </r>
    <r>
      <rPr>
        <i/>
        <sz val="12"/>
        <color rgb="FF000000"/>
        <rFont val="Calibri"/>
        <family val="2"/>
        <scheme val="minor"/>
      </rPr>
      <t>j</t>
    </r>
    <r>
      <rPr>
        <sz val="12"/>
        <color rgb="FF000000"/>
        <rFont val="Calibri"/>
        <family val="2"/>
        <scheme val="minor"/>
      </rPr>
      <t xml:space="preserve">11] </t>
    </r>
  </si>
  <si>
    <t>0000001</t>
  </si>
  <si>
    <t>muldiv</t>
  </si>
  <si>
    <t>000</t>
  </si>
  <si>
    <t>001</t>
  </si>
  <si>
    <t>010</t>
  </si>
  <si>
    <t>011</t>
  </si>
  <si>
    <t>branch</t>
  </si>
  <si>
    <t>lb-lb-lb</t>
  </si>
  <si>
    <t>sb-sh-sw</t>
  </si>
  <si>
    <t>aritmetic</t>
  </si>
  <si>
    <t>101</t>
  </si>
  <si>
    <t>0000000</t>
  </si>
  <si>
    <t>0100000</t>
  </si>
  <si>
    <t>ecall-ebreak</t>
  </si>
  <si>
    <t>logic</t>
  </si>
  <si>
    <t>0110111</t>
  </si>
  <si>
    <t>0010111</t>
  </si>
  <si>
    <t>1101111</t>
  </si>
  <si>
    <t>1100111</t>
  </si>
  <si>
    <t>1100011</t>
  </si>
  <si>
    <t>0000011</t>
  </si>
  <si>
    <t>0100011</t>
  </si>
  <si>
    <t>0010011</t>
  </si>
  <si>
    <t>0110011</t>
  </si>
  <si>
    <t>0001111</t>
  </si>
  <si>
    <t>1110011</t>
  </si>
  <si>
    <t>Instrução</t>
  </si>
  <si>
    <t>Testes</t>
  </si>
  <si>
    <t>Codificao</t>
  </si>
  <si>
    <t>Sim</t>
  </si>
  <si>
    <t>&gt; Precisa tratar 32, 16 e 8 bits o simulador?</t>
  </si>
  <si>
    <t xml:space="preserve">Verificar o sinal do valor </t>
  </si>
  <si>
    <t xml:space="preserve">Entender a lógica </t>
  </si>
  <si>
    <t>Entender a lógica de multiplicação com os bits  (ver manual)</t>
  </si>
  <si>
    <t>Revisão da impressão no log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</si>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</sst>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00"/>
  </numFmts>
  <fonts count="10">
    <font>
      <sz val="11"/>
      <color theme="1"/>
      <name val="Calibri"/>
      <family val="2"/>
      <scheme val="minor"/>
    </font>
    <font>
      <sz val="9"/>
      <color rgb="FF000000"/>
      <name val="NimbusRomNo9L-Regu"/>
    </font>
    <font>
      <sz val="7"/>
      <color rgb="FF000000"/>
      <name val="NimbusRomNo9L-Regu"/>
    </font>
    <font>
      <b/>
      <sz val="8"/>
      <color rgb="FF000000"/>
      <name val="NimbusRomNo9L-Medi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/>
    <xf numFmtId="0" fontId="4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49" fontId="5" fillId="4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4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J23" sqref="J23"/>
    </sheetView>
  </sheetViews>
  <sheetFormatPr defaultRowHeight="15"/>
  <cols>
    <col min="1" max="16384" width="9.140625" style="1"/>
  </cols>
  <sheetData>
    <row r="1" spans="1:13">
      <c r="A1" s="3">
        <v>32</v>
      </c>
    </row>
    <row r="3" spans="1:13">
      <c r="A3" s="1" t="s">
        <v>0</v>
      </c>
      <c r="B3" s="2">
        <v>31</v>
      </c>
      <c r="C3" s="2">
        <v>25</v>
      </c>
      <c r="D3" s="1">
        <v>24</v>
      </c>
      <c r="E3" s="1">
        <v>20</v>
      </c>
      <c r="F3" s="2">
        <v>19</v>
      </c>
      <c r="G3" s="2">
        <v>15</v>
      </c>
      <c r="H3" s="1">
        <v>14</v>
      </c>
      <c r="I3" s="1">
        <v>12</v>
      </c>
      <c r="J3" s="2">
        <v>11</v>
      </c>
      <c r="K3" s="2">
        <v>7</v>
      </c>
      <c r="L3" s="1">
        <v>6</v>
      </c>
      <c r="M3" s="1">
        <v>0</v>
      </c>
    </row>
    <row r="4" spans="1:13">
      <c r="B4" s="2">
        <f t="shared" ref="B4:L4" si="0">$A$1-B3-1</f>
        <v>0</v>
      </c>
      <c r="C4" s="2">
        <f t="shared" si="0"/>
        <v>6</v>
      </c>
      <c r="D4" s="1">
        <f t="shared" si="0"/>
        <v>7</v>
      </c>
      <c r="E4" s="1">
        <f t="shared" si="0"/>
        <v>11</v>
      </c>
      <c r="F4" s="2">
        <f t="shared" si="0"/>
        <v>12</v>
      </c>
      <c r="G4" s="2">
        <f t="shared" si="0"/>
        <v>16</v>
      </c>
      <c r="H4" s="1">
        <f t="shared" si="0"/>
        <v>17</v>
      </c>
      <c r="I4" s="1">
        <f t="shared" si="0"/>
        <v>19</v>
      </c>
      <c r="J4" s="2">
        <f t="shared" si="0"/>
        <v>20</v>
      </c>
      <c r="K4" s="2">
        <f t="shared" si="0"/>
        <v>24</v>
      </c>
      <c r="L4" s="1">
        <f t="shared" si="0"/>
        <v>25</v>
      </c>
      <c r="M4" s="1">
        <f>$A$1-M3</f>
        <v>32</v>
      </c>
    </row>
    <row r="8" spans="1:13">
      <c r="A8" s="1" t="s">
        <v>1</v>
      </c>
      <c r="B8" s="2">
        <v>31</v>
      </c>
      <c r="C8" s="2">
        <v>25</v>
      </c>
      <c r="D8" s="1">
        <v>24</v>
      </c>
      <c r="E8" s="1">
        <v>20</v>
      </c>
      <c r="F8" s="2">
        <v>19</v>
      </c>
      <c r="G8" s="2">
        <v>15</v>
      </c>
      <c r="H8" s="1">
        <v>14</v>
      </c>
      <c r="I8" s="1">
        <v>12</v>
      </c>
      <c r="J8" s="2">
        <v>11</v>
      </c>
      <c r="K8" s="2">
        <v>7</v>
      </c>
      <c r="L8" s="1">
        <v>6</v>
      </c>
      <c r="M8" s="1">
        <v>0</v>
      </c>
    </row>
    <row r="9" spans="1:13">
      <c r="B9" s="2">
        <f t="shared" ref="B9:L9" si="1">$A$1-B8-1</f>
        <v>0</v>
      </c>
      <c r="C9" s="2">
        <f t="shared" si="1"/>
        <v>6</v>
      </c>
      <c r="D9" s="1">
        <f t="shared" si="1"/>
        <v>7</v>
      </c>
      <c r="E9" s="1">
        <f t="shared" si="1"/>
        <v>11</v>
      </c>
      <c r="F9" s="2">
        <f t="shared" si="1"/>
        <v>12</v>
      </c>
      <c r="G9" s="2">
        <f t="shared" si="1"/>
        <v>16</v>
      </c>
      <c r="H9" s="1">
        <f t="shared" si="1"/>
        <v>17</v>
      </c>
      <c r="I9" s="1">
        <f t="shared" si="1"/>
        <v>19</v>
      </c>
      <c r="J9" s="2">
        <f t="shared" si="1"/>
        <v>20</v>
      </c>
      <c r="K9" s="2">
        <f t="shared" si="1"/>
        <v>24</v>
      </c>
      <c r="L9" s="1">
        <f t="shared" si="1"/>
        <v>25</v>
      </c>
      <c r="M9" s="1">
        <f>$A$1-M8</f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4"/>
  <sheetViews>
    <sheetView topLeftCell="A7" workbookViewId="0">
      <selection activeCell="P34" sqref="P34"/>
    </sheetView>
  </sheetViews>
  <sheetFormatPr defaultRowHeight="15.75"/>
  <cols>
    <col min="1" max="1" width="15.42578125" style="9" customWidth="1"/>
    <col min="2" max="2" width="6.28515625" style="9" bestFit="1" customWidth="1"/>
    <col min="3" max="3" width="9" style="9" bestFit="1" customWidth="1"/>
    <col min="4" max="4" width="5.140625" style="9" bestFit="1" customWidth="1"/>
    <col min="5" max="5" width="10.85546875" style="9" bestFit="1" customWidth="1"/>
    <col min="6" max="6" width="9" style="9" bestFit="1" customWidth="1"/>
    <col min="7" max="7" width="7.140625" style="9" customWidth="1"/>
    <col min="8" max="8" width="14.28515625" style="9" customWidth="1"/>
    <col min="9" max="9" width="16" style="9" bestFit="1" customWidth="1"/>
    <col min="10" max="10" width="12.140625" style="9" customWidth="1"/>
    <col min="11" max="11" width="11.140625" style="15" customWidth="1"/>
    <col min="12" max="12" width="7" style="15" customWidth="1"/>
    <col min="13" max="13" width="7" style="9" customWidth="1"/>
    <col min="14" max="14" width="12.7109375" style="9" customWidth="1"/>
    <col min="15" max="15" width="3.85546875" style="9" customWidth="1"/>
    <col min="16" max="16" width="40.7109375" style="9" customWidth="1"/>
    <col min="17" max="17" width="16.140625" style="9" customWidth="1"/>
    <col min="18" max="16384" width="9.140625" style="9"/>
  </cols>
  <sheetData>
    <row r="1" spans="1:16" ht="16.5" thickBot="1">
      <c r="A1" s="8" t="s">
        <v>2</v>
      </c>
      <c r="B1" s="8" t="s">
        <v>3</v>
      </c>
      <c r="C1" s="8">
        <v>110111</v>
      </c>
      <c r="H1" s="9">
        <f>C1</f>
        <v>110111</v>
      </c>
      <c r="I1" s="9" t="str">
        <f t="shared" ref="I1:I32" si="0">CONCATENATE("000000",H1)</f>
        <v>000000110111</v>
      </c>
      <c r="J1" s="9" t="str">
        <f>RIGHT(I1, 7)</f>
        <v>0110111</v>
      </c>
      <c r="L1" s="17"/>
      <c r="M1" s="10" t="s">
        <v>61</v>
      </c>
      <c r="N1" s="10" t="s">
        <v>62</v>
      </c>
      <c r="P1" s="14" t="str">
        <f>CONCATENATE("'",J1,K1,L1,"'"," : [","'",M1,"'"," , ","'",N1,"'","", "], ")</f>
        <v xml:space="preserve">'0110111' : ['U' , 'lui'], </v>
      </c>
    </row>
    <row r="2" spans="1:16" ht="16.5" thickBot="1">
      <c r="A2" s="8" t="s">
        <v>2</v>
      </c>
      <c r="B2" s="8" t="s">
        <v>3</v>
      </c>
      <c r="C2" s="8">
        <v>10111</v>
      </c>
      <c r="H2" s="9">
        <f t="shared" ref="H2:H3" si="1">C2</f>
        <v>10111</v>
      </c>
      <c r="I2" s="9" t="str">
        <f t="shared" si="0"/>
        <v>00000010111</v>
      </c>
      <c r="J2" s="9" t="str">
        <f t="shared" ref="J2:J62" si="2">RIGHT(I2, 7)</f>
        <v>0010111</v>
      </c>
      <c r="L2" s="17"/>
      <c r="M2" s="10" t="s">
        <v>61</v>
      </c>
      <c r="N2" s="10" t="s">
        <v>63</v>
      </c>
      <c r="P2" s="14" t="str">
        <f t="shared" ref="P2:P62" si="3">CONCATENATE("'",J2,K2,L2,"'"," : [","'",M2,"'"," , ","'",N2,"'","", "], ")</f>
        <v xml:space="preserve">'0010111' : ['U' , 'auipc'], </v>
      </c>
    </row>
    <row r="3" spans="1:16" ht="32.25" thickBot="1">
      <c r="A3" s="8" t="s">
        <v>132</v>
      </c>
      <c r="B3" s="8" t="s">
        <v>3</v>
      </c>
      <c r="C3" s="8">
        <v>1101111</v>
      </c>
      <c r="H3" s="9">
        <f t="shared" si="1"/>
        <v>1101111</v>
      </c>
      <c r="I3" s="9" t="str">
        <f t="shared" si="0"/>
        <v>0000001101111</v>
      </c>
      <c r="J3" s="9" t="str">
        <f t="shared" si="2"/>
        <v>1101111</v>
      </c>
      <c r="L3" s="17"/>
      <c r="M3" s="10" t="s">
        <v>64</v>
      </c>
      <c r="N3" s="10" t="s">
        <v>65</v>
      </c>
      <c r="P3" s="14" t="str">
        <f t="shared" si="3"/>
        <v xml:space="preserve">'1101111' : ['J' , 'jal'], </v>
      </c>
    </row>
    <row r="4" spans="1:16" ht="16.5" thickBot="1">
      <c r="A4" s="8" t="s">
        <v>4</v>
      </c>
      <c r="B4" s="8" t="s">
        <v>5</v>
      </c>
      <c r="C4" s="8">
        <v>0</v>
      </c>
      <c r="D4" s="8" t="s">
        <v>3</v>
      </c>
      <c r="E4" s="8">
        <v>1100111</v>
      </c>
      <c r="H4" s="9">
        <f>E4</f>
        <v>1100111</v>
      </c>
      <c r="I4" s="9" t="str">
        <f t="shared" si="0"/>
        <v>0000001100111</v>
      </c>
      <c r="J4" s="9" t="str">
        <f t="shared" si="2"/>
        <v>1100111</v>
      </c>
      <c r="L4" s="17"/>
      <c r="M4" s="10" t="s">
        <v>66</v>
      </c>
      <c r="N4" s="10" t="s">
        <v>67</v>
      </c>
      <c r="P4" s="14" t="str">
        <f t="shared" si="3"/>
        <v xml:space="preserve">'1100111' : ['I' , 'jalr'], </v>
      </c>
    </row>
    <row r="5" spans="1:16" s="19" customFormat="1" ht="16.5" thickBot="1">
      <c r="A5" s="18"/>
      <c r="B5" s="18"/>
      <c r="C5" s="18"/>
      <c r="D5" s="18"/>
      <c r="E5" s="18"/>
      <c r="F5" s="18">
        <v>1100011</v>
      </c>
      <c r="H5" s="19">
        <f>F5</f>
        <v>1100011</v>
      </c>
      <c r="I5" s="19" t="str">
        <f t="shared" si="0"/>
        <v>0000001100011</v>
      </c>
      <c r="J5" s="19" t="str">
        <f t="shared" si="2"/>
        <v>1100011</v>
      </c>
      <c r="K5" s="20"/>
      <c r="L5" s="21"/>
      <c r="M5" s="22" t="s">
        <v>68</v>
      </c>
      <c r="N5" s="22" t="s">
        <v>141</v>
      </c>
      <c r="P5" s="14" t="str">
        <f t="shared" si="3"/>
        <v xml:space="preserve">'1100011' : ['B' , 'branch'], </v>
      </c>
    </row>
    <row r="6" spans="1:16" ht="32.25" thickBot="1">
      <c r="A6" s="8" t="s">
        <v>133</v>
      </c>
      <c r="B6" s="8" t="s">
        <v>6</v>
      </c>
      <c r="C6" s="8" t="s">
        <v>5</v>
      </c>
      <c r="D6" s="8">
        <v>0</v>
      </c>
      <c r="E6" s="8" t="s">
        <v>134</v>
      </c>
      <c r="F6" s="8">
        <v>1100011</v>
      </c>
      <c r="H6" s="9">
        <f>F6</f>
        <v>1100011</v>
      </c>
      <c r="I6" s="9" t="str">
        <f t="shared" si="0"/>
        <v>0000001100011</v>
      </c>
      <c r="J6" s="9" t="str">
        <f t="shared" si="2"/>
        <v>1100011</v>
      </c>
      <c r="L6" s="17" t="s">
        <v>137</v>
      </c>
      <c r="M6" s="10" t="s">
        <v>68</v>
      </c>
      <c r="N6" s="10" t="s">
        <v>69</v>
      </c>
      <c r="P6" s="14" t="str">
        <f t="shared" si="3"/>
        <v xml:space="preserve">'1100011000' : ['B' , 'beq'], </v>
      </c>
    </row>
    <row r="7" spans="1:16" ht="32.25" thickBot="1">
      <c r="A7" s="8" t="s">
        <v>133</v>
      </c>
      <c r="B7" s="8" t="s">
        <v>6</v>
      </c>
      <c r="C7" s="8" t="s">
        <v>5</v>
      </c>
      <c r="D7" s="8">
        <v>1</v>
      </c>
      <c r="E7" s="8" t="s">
        <v>134</v>
      </c>
      <c r="F7" s="8">
        <v>1100011</v>
      </c>
      <c r="H7" s="9">
        <f t="shared" ref="H7:H11" si="4">F7</f>
        <v>1100011</v>
      </c>
      <c r="I7" s="9" t="str">
        <f t="shared" si="0"/>
        <v>0000001100011</v>
      </c>
      <c r="J7" s="9" t="str">
        <f t="shared" si="2"/>
        <v>1100011</v>
      </c>
      <c r="L7" s="17" t="s">
        <v>138</v>
      </c>
      <c r="M7" s="10" t="s">
        <v>68</v>
      </c>
      <c r="N7" s="10" t="s">
        <v>70</v>
      </c>
      <c r="P7" s="14" t="str">
        <f t="shared" si="3"/>
        <v xml:space="preserve">'1100011001' : ['B' , 'bne'], </v>
      </c>
    </row>
    <row r="8" spans="1:16" ht="32.25" thickBot="1">
      <c r="A8" s="8" t="s">
        <v>133</v>
      </c>
      <c r="B8" s="8" t="s">
        <v>6</v>
      </c>
      <c r="C8" s="8" t="s">
        <v>5</v>
      </c>
      <c r="D8" s="8">
        <v>100</v>
      </c>
      <c r="E8" s="8" t="s">
        <v>134</v>
      </c>
      <c r="F8" s="8">
        <v>1100011</v>
      </c>
      <c r="H8" s="9">
        <f t="shared" si="4"/>
        <v>1100011</v>
      </c>
      <c r="I8" s="9" t="str">
        <f t="shared" si="0"/>
        <v>0000001100011</v>
      </c>
      <c r="J8" s="9" t="str">
        <f t="shared" si="2"/>
        <v>1100011</v>
      </c>
      <c r="L8" s="17">
        <v>100</v>
      </c>
      <c r="M8" s="10" t="s">
        <v>68</v>
      </c>
      <c r="N8" s="10" t="s">
        <v>71</v>
      </c>
      <c r="P8" s="14" t="str">
        <f t="shared" si="3"/>
        <v xml:space="preserve">'1100011100' : ['B' , 'blt'], </v>
      </c>
    </row>
    <row r="9" spans="1:16" ht="32.25" thickBot="1">
      <c r="A9" s="8" t="s">
        <v>133</v>
      </c>
      <c r="B9" s="8" t="s">
        <v>6</v>
      </c>
      <c r="C9" s="8" t="s">
        <v>5</v>
      </c>
      <c r="D9" s="8">
        <v>101</v>
      </c>
      <c r="E9" s="8" t="s">
        <v>134</v>
      </c>
      <c r="F9" s="8">
        <v>1100011</v>
      </c>
      <c r="H9" s="9">
        <f t="shared" si="4"/>
        <v>1100011</v>
      </c>
      <c r="I9" s="9" t="str">
        <f t="shared" si="0"/>
        <v>0000001100011</v>
      </c>
      <c r="J9" s="9" t="str">
        <f t="shared" si="2"/>
        <v>1100011</v>
      </c>
      <c r="L9" s="17">
        <v>101</v>
      </c>
      <c r="M9" s="10" t="s">
        <v>68</v>
      </c>
      <c r="N9" s="10" t="s">
        <v>72</v>
      </c>
      <c r="P9" s="14" t="str">
        <f t="shared" si="3"/>
        <v xml:space="preserve">'1100011101' : ['B' , 'bge'], </v>
      </c>
    </row>
    <row r="10" spans="1:16" ht="32.25" thickBot="1">
      <c r="A10" s="8" t="s">
        <v>133</v>
      </c>
      <c r="B10" s="8" t="s">
        <v>6</v>
      </c>
      <c r="C10" s="8" t="s">
        <v>5</v>
      </c>
      <c r="D10" s="8">
        <v>110</v>
      </c>
      <c r="E10" s="8" t="s">
        <v>134</v>
      </c>
      <c r="F10" s="8">
        <v>1100011</v>
      </c>
      <c r="H10" s="9">
        <f t="shared" si="4"/>
        <v>1100011</v>
      </c>
      <c r="I10" s="9" t="str">
        <f t="shared" si="0"/>
        <v>0000001100011</v>
      </c>
      <c r="J10" s="9" t="str">
        <f t="shared" si="2"/>
        <v>1100011</v>
      </c>
      <c r="L10" s="17">
        <v>110</v>
      </c>
      <c r="M10" s="10" t="s">
        <v>68</v>
      </c>
      <c r="N10" s="10" t="s">
        <v>73</v>
      </c>
      <c r="P10" s="14" t="str">
        <f t="shared" si="3"/>
        <v xml:space="preserve">'1100011110' : ['B' , 'bltu'], </v>
      </c>
    </row>
    <row r="11" spans="1:16" ht="32.25" thickBot="1">
      <c r="A11" s="8" t="s">
        <v>133</v>
      </c>
      <c r="B11" s="8" t="s">
        <v>6</v>
      </c>
      <c r="C11" s="8" t="s">
        <v>5</v>
      </c>
      <c r="D11" s="8">
        <v>111</v>
      </c>
      <c r="E11" s="8" t="s">
        <v>134</v>
      </c>
      <c r="F11" s="8">
        <v>1100011</v>
      </c>
      <c r="H11" s="9">
        <f t="shared" si="4"/>
        <v>1100011</v>
      </c>
      <c r="I11" s="9" t="str">
        <f t="shared" si="0"/>
        <v>0000001100011</v>
      </c>
      <c r="J11" s="9" t="str">
        <f t="shared" si="2"/>
        <v>1100011</v>
      </c>
      <c r="L11" s="17">
        <v>111</v>
      </c>
      <c r="M11" s="10" t="s">
        <v>68</v>
      </c>
      <c r="N11" s="10" t="s">
        <v>74</v>
      </c>
      <c r="P11" s="14" t="str">
        <f t="shared" si="3"/>
        <v xml:space="preserve">'1100011111' : ['B' , 'bgeu'], </v>
      </c>
    </row>
    <row r="12" spans="1:16" s="19" customFormat="1" ht="16.5" thickBot="1">
      <c r="A12" s="18"/>
      <c r="B12" s="18"/>
      <c r="C12" s="18"/>
      <c r="D12" s="18"/>
      <c r="E12" s="18">
        <v>11</v>
      </c>
      <c r="H12" s="19">
        <f>E12</f>
        <v>11</v>
      </c>
      <c r="I12" s="19" t="str">
        <f t="shared" si="0"/>
        <v>00000011</v>
      </c>
      <c r="J12" s="19" t="str">
        <f t="shared" si="2"/>
        <v>0000011</v>
      </c>
      <c r="K12" s="20"/>
      <c r="L12" s="21"/>
      <c r="M12" s="22" t="s">
        <v>66</v>
      </c>
      <c r="N12" s="22" t="s">
        <v>142</v>
      </c>
      <c r="P12" s="14" t="str">
        <f t="shared" si="3"/>
        <v xml:space="preserve">'0000011' : ['I' , 'lb-lb-lb'], </v>
      </c>
    </row>
    <row r="13" spans="1:16" ht="16.5" thickBot="1">
      <c r="A13" s="8" t="s">
        <v>4</v>
      </c>
      <c r="B13" s="8" t="s">
        <v>5</v>
      </c>
      <c r="C13" s="8">
        <v>0</v>
      </c>
      <c r="D13" s="8" t="s">
        <v>3</v>
      </c>
      <c r="E13" s="8">
        <v>11</v>
      </c>
      <c r="H13" s="9">
        <f>E13</f>
        <v>11</v>
      </c>
      <c r="I13" s="9" t="str">
        <f t="shared" si="0"/>
        <v>00000011</v>
      </c>
      <c r="J13" s="9" t="str">
        <f t="shared" si="2"/>
        <v>0000011</v>
      </c>
      <c r="L13" s="17" t="s">
        <v>137</v>
      </c>
      <c r="M13" s="10" t="s">
        <v>66</v>
      </c>
      <c r="N13" s="10" t="s">
        <v>75</v>
      </c>
      <c r="P13" s="14" t="str">
        <f t="shared" si="3"/>
        <v xml:space="preserve">'0000011000' : ['I' , 'lb'], </v>
      </c>
    </row>
    <row r="14" spans="1:16" ht="16.5" thickBot="1">
      <c r="A14" s="8" t="s">
        <v>4</v>
      </c>
      <c r="B14" s="8" t="s">
        <v>5</v>
      </c>
      <c r="C14" s="8">
        <v>1</v>
      </c>
      <c r="D14" s="8" t="s">
        <v>3</v>
      </c>
      <c r="E14" s="8">
        <v>11</v>
      </c>
      <c r="H14" s="9">
        <f t="shared" ref="H14:H17" si="5">E14</f>
        <v>11</v>
      </c>
      <c r="I14" s="9" t="str">
        <f t="shared" si="0"/>
        <v>00000011</v>
      </c>
      <c r="J14" s="9" t="str">
        <f t="shared" si="2"/>
        <v>0000011</v>
      </c>
      <c r="L14" s="17" t="s">
        <v>138</v>
      </c>
      <c r="M14" s="10" t="s">
        <v>66</v>
      </c>
      <c r="N14" s="10" t="s">
        <v>76</v>
      </c>
      <c r="P14" s="14" t="str">
        <f t="shared" si="3"/>
        <v xml:space="preserve">'0000011001' : ['I' , 'lh'], </v>
      </c>
    </row>
    <row r="15" spans="1:16" ht="16.5" thickBot="1">
      <c r="A15" s="8" t="s">
        <v>4</v>
      </c>
      <c r="B15" s="8" t="s">
        <v>5</v>
      </c>
      <c r="C15" s="8">
        <v>10</v>
      </c>
      <c r="D15" s="8" t="s">
        <v>3</v>
      </c>
      <c r="E15" s="8">
        <v>11</v>
      </c>
      <c r="H15" s="9">
        <f t="shared" si="5"/>
        <v>11</v>
      </c>
      <c r="I15" s="9" t="str">
        <f t="shared" si="0"/>
        <v>00000011</v>
      </c>
      <c r="J15" s="9" t="str">
        <f t="shared" si="2"/>
        <v>0000011</v>
      </c>
      <c r="L15" s="17" t="s">
        <v>139</v>
      </c>
      <c r="M15" s="10" t="s">
        <v>66</v>
      </c>
      <c r="N15" s="10" t="s">
        <v>77</v>
      </c>
      <c r="P15" s="14" t="str">
        <f t="shared" si="3"/>
        <v xml:space="preserve">'0000011010' : ['I' , 'lw'], </v>
      </c>
    </row>
    <row r="16" spans="1:16" ht="16.5" thickBot="1">
      <c r="A16" s="8" t="s">
        <v>4</v>
      </c>
      <c r="B16" s="8" t="s">
        <v>5</v>
      </c>
      <c r="C16" s="8">
        <v>100</v>
      </c>
      <c r="D16" s="8" t="s">
        <v>3</v>
      </c>
      <c r="E16" s="8">
        <v>11</v>
      </c>
      <c r="H16" s="9">
        <f t="shared" si="5"/>
        <v>11</v>
      </c>
      <c r="I16" s="9" t="str">
        <f t="shared" si="0"/>
        <v>00000011</v>
      </c>
      <c r="J16" s="9" t="str">
        <f t="shared" si="2"/>
        <v>0000011</v>
      </c>
      <c r="L16" s="17">
        <v>100</v>
      </c>
      <c r="M16" s="10" t="s">
        <v>66</v>
      </c>
      <c r="N16" s="10" t="s">
        <v>78</v>
      </c>
      <c r="P16" s="14" t="str">
        <f t="shared" si="3"/>
        <v xml:space="preserve">'0000011100' : ['I' , 'lbu'], </v>
      </c>
    </row>
    <row r="17" spans="1:16" ht="16.5" thickBot="1">
      <c r="A17" s="8" t="s">
        <v>4</v>
      </c>
      <c r="B17" s="8" t="s">
        <v>5</v>
      </c>
      <c r="C17" s="8">
        <v>101</v>
      </c>
      <c r="D17" s="8" t="s">
        <v>3</v>
      </c>
      <c r="E17" s="8">
        <v>11</v>
      </c>
      <c r="H17" s="9">
        <f t="shared" si="5"/>
        <v>11</v>
      </c>
      <c r="I17" s="9" t="str">
        <f t="shared" si="0"/>
        <v>00000011</v>
      </c>
      <c r="J17" s="9" t="str">
        <f t="shared" si="2"/>
        <v>0000011</v>
      </c>
      <c r="L17" s="17">
        <v>101</v>
      </c>
      <c r="M17" s="10" t="s">
        <v>66</v>
      </c>
      <c r="N17" s="10" t="s">
        <v>79</v>
      </c>
      <c r="P17" s="14" t="str">
        <f t="shared" si="3"/>
        <v xml:space="preserve">'0000011101' : ['I' , 'lhu'], </v>
      </c>
    </row>
    <row r="18" spans="1:16" s="19" customFormat="1" ht="16.5" thickBot="1">
      <c r="A18" s="18"/>
      <c r="B18" s="18"/>
      <c r="C18" s="18"/>
      <c r="D18" s="18"/>
      <c r="E18" s="18"/>
      <c r="F18" s="18">
        <v>100011</v>
      </c>
      <c r="H18" s="19">
        <f>F18</f>
        <v>100011</v>
      </c>
      <c r="I18" s="19" t="str">
        <f t="shared" si="0"/>
        <v>000000100011</v>
      </c>
      <c r="J18" s="19" t="str">
        <f t="shared" si="2"/>
        <v>0100011</v>
      </c>
      <c r="K18" s="20"/>
      <c r="L18" s="20"/>
      <c r="M18" s="22" t="s">
        <v>80</v>
      </c>
      <c r="N18" s="22" t="s">
        <v>143</v>
      </c>
      <c r="P18" s="14" t="str">
        <f t="shared" si="3"/>
        <v xml:space="preserve">'0100011' : ['S' , 'sb-sh-sw'], </v>
      </c>
    </row>
    <row r="19" spans="1:16" ht="16.5" thickBot="1">
      <c r="A19" s="8" t="s">
        <v>7</v>
      </c>
      <c r="B19" s="8" t="s">
        <v>6</v>
      </c>
      <c r="C19" s="8" t="s">
        <v>5</v>
      </c>
      <c r="D19" s="8">
        <v>0</v>
      </c>
      <c r="E19" s="8" t="s">
        <v>8</v>
      </c>
      <c r="F19" s="8">
        <v>100011</v>
      </c>
      <c r="H19" s="9">
        <f>F19</f>
        <v>100011</v>
      </c>
      <c r="I19" s="9" t="str">
        <f t="shared" si="0"/>
        <v>000000100011</v>
      </c>
      <c r="J19" s="9" t="str">
        <f t="shared" si="2"/>
        <v>0100011</v>
      </c>
      <c r="L19" s="15" t="s">
        <v>137</v>
      </c>
      <c r="M19" s="10" t="s">
        <v>80</v>
      </c>
      <c r="N19" s="10" t="s">
        <v>81</v>
      </c>
      <c r="P19" s="14" t="str">
        <f t="shared" si="3"/>
        <v xml:space="preserve">'0100011000' : ['S' , 'sb'], </v>
      </c>
    </row>
    <row r="20" spans="1:16" ht="16.5" thickBot="1">
      <c r="A20" s="8" t="s">
        <v>7</v>
      </c>
      <c r="B20" s="8" t="s">
        <v>6</v>
      </c>
      <c r="C20" s="8" t="s">
        <v>5</v>
      </c>
      <c r="D20" s="8">
        <v>1</v>
      </c>
      <c r="E20" s="8" t="s">
        <v>8</v>
      </c>
      <c r="F20" s="8">
        <v>100011</v>
      </c>
      <c r="H20" s="9">
        <f t="shared" ref="H20:H21" si="6">F20</f>
        <v>100011</v>
      </c>
      <c r="I20" s="9" t="str">
        <f t="shared" si="0"/>
        <v>000000100011</v>
      </c>
      <c r="J20" s="9" t="str">
        <f t="shared" si="2"/>
        <v>0100011</v>
      </c>
      <c r="L20" s="15" t="s">
        <v>138</v>
      </c>
      <c r="M20" s="10" t="s">
        <v>80</v>
      </c>
      <c r="N20" s="10" t="s">
        <v>82</v>
      </c>
      <c r="P20" s="14" t="str">
        <f t="shared" si="3"/>
        <v xml:space="preserve">'0100011001' : ['S' , 'sh'], </v>
      </c>
    </row>
    <row r="21" spans="1:16" ht="16.5" thickBot="1">
      <c r="A21" s="8" t="s">
        <v>7</v>
      </c>
      <c r="B21" s="8" t="s">
        <v>6</v>
      </c>
      <c r="C21" s="8" t="s">
        <v>5</v>
      </c>
      <c r="D21" s="8">
        <v>10</v>
      </c>
      <c r="E21" s="8" t="s">
        <v>8</v>
      </c>
      <c r="F21" s="8">
        <v>100011</v>
      </c>
      <c r="H21" s="9">
        <f t="shared" si="6"/>
        <v>100011</v>
      </c>
      <c r="I21" s="9" t="str">
        <f t="shared" si="0"/>
        <v>000000100011</v>
      </c>
      <c r="J21" s="9" t="str">
        <f t="shared" si="2"/>
        <v>0100011</v>
      </c>
      <c r="L21" s="15" t="s">
        <v>139</v>
      </c>
      <c r="M21" s="10" t="s">
        <v>80</v>
      </c>
      <c r="N21" s="10" t="s">
        <v>83</v>
      </c>
      <c r="P21" s="14" t="str">
        <f t="shared" si="3"/>
        <v xml:space="preserve">'0100011010' : ['S' , 'sw'], </v>
      </c>
    </row>
    <row r="22" spans="1:16" s="19" customFormat="1" ht="16.5" thickBot="1">
      <c r="A22" s="18"/>
      <c r="B22" s="18"/>
      <c r="C22" s="18"/>
      <c r="D22" s="18"/>
      <c r="E22" s="18">
        <v>10011</v>
      </c>
      <c r="H22" s="19">
        <f>E22</f>
        <v>10011</v>
      </c>
      <c r="I22" s="19" t="str">
        <f t="shared" si="0"/>
        <v>00000010011</v>
      </c>
      <c r="J22" s="19" t="str">
        <f t="shared" si="2"/>
        <v>0010011</v>
      </c>
      <c r="K22" s="20"/>
      <c r="L22" s="20"/>
      <c r="M22" s="22" t="s">
        <v>66</v>
      </c>
      <c r="N22" s="22" t="s">
        <v>144</v>
      </c>
      <c r="P22" s="14" t="str">
        <f t="shared" si="3"/>
        <v xml:space="preserve">'0010011' : ['I' , 'aritmetic'], </v>
      </c>
    </row>
    <row r="23" spans="1:16" ht="16.5" thickBot="1">
      <c r="A23" s="8" t="s">
        <v>4</v>
      </c>
      <c r="B23" s="8" t="s">
        <v>5</v>
      </c>
      <c r="C23" s="8">
        <v>0</v>
      </c>
      <c r="D23" s="8" t="s">
        <v>3</v>
      </c>
      <c r="E23" s="8">
        <v>10011</v>
      </c>
      <c r="H23" s="9">
        <f>E23</f>
        <v>10011</v>
      </c>
      <c r="I23" s="9" t="str">
        <f t="shared" si="0"/>
        <v>00000010011</v>
      </c>
      <c r="J23" s="9" t="str">
        <f t="shared" si="2"/>
        <v>0010011</v>
      </c>
      <c r="L23" s="15" t="s">
        <v>137</v>
      </c>
      <c r="M23" s="10" t="s">
        <v>66</v>
      </c>
      <c r="N23" s="10" t="s">
        <v>84</v>
      </c>
      <c r="P23" s="14" t="str">
        <f t="shared" si="3"/>
        <v xml:space="preserve">'0010011000' : ['I' , 'addi'], </v>
      </c>
    </row>
    <row r="24" spans="1:16" ht="16.5" thickBot="1">
      <c r="A24" s="8" t="s">
        <v>4</v>
      </c>
      <c r="B24" s="8" t="s">
        <v>5</v>
      </c>
      <c r="C24" s="8">
        <v>10</v>
      </c>
      <c r="D24" s="8" t="s">
        <v>3</v>
      </c>
      <c r="E24" s="8">
        <v>10011</v>
      </c>
      <c r="H24" s="9">
        <f t="shared" ref="H24:H28" si="7">E24</f>
        <v>10011</v>
      </c>
      <c r="I24" s="9" t="str">
        <f t="shared" si="0"/>
        <v>00000010011</v>
      </c>
      <c r="J24" s="9" t="str">
        <f t="shared" si="2"/>
        <v>0010011</v>
      </c>
      <c r="L24" s="15" t="s">
        <v>139</v>
      </c>
      <c r="M24" s="10" t="s">
        <v>66</v>
      </c>
      <c r="N24" s="10" t="s">
        <v>85</v>
      </c>
      <c r="P24" s="14" t="str">
        <f t="shared" si="3"/>
        <v xml:space="preserve">'0010011010' : ['I' , 'slti'], </v>
      </c>
    </row>
    <row r="25" spans="1:16" ht="16.5" thickBot="1">
      <c r="A25" s="8" t="s">
        <v>4</v>
      </c>
      <c r="B25" s="8" t="s">
        <v>5</v>
      </c>
      <c r="C25" s="8">
        <v>11</v>
      </c>
      <c r="D25" s="8" t="s">
        <v>3</v>
      </c>
      <c r="E25" s="8">
        <v>10011</v>
      </c>
      <c r="H25" s="9">
        <f t="shared" si="7"/>
        <v>10011</v>
      </c>
      <c r="I25" s="9" t="str">
        <f t="shared" si="0"/>
        <v>00000010011</v>
      </c>
      <c r="J25" s="9" t="str">
        <f t="shared" si="2"/>
        <v>0010011</v>
      </c>
      <c r="L25" s="15" t="s">
        <v>140</v>
      </c>
      <c r="M25" s="10" t="s">
        <v>66</v>
      </c>
      <c r="N25" s="10" t="s">
        <v>86</v>
      </c>
      <c r="P25" s="14" t="str">
        <f t="shared" si="3"/>
        <v xml:space="preserve">'0010011011' : ['I' , 'sltiu'], </v>
      </c>
    </row>
    <row r="26" spans="1:16" ht="16.5" thickBot="1">
      <c r="A26" s="8" t="s">
        <v>4</v>
      </c>
      <c r="B26" s="8" t="s">
        <v>5</v>
      </c>
      <c r="C26" s="8">
        <v>100</v>
      </c>
      <c r="D26" s="8" t="s">
        <v>3</v>
      </c>
      <c r="E26" s="8">
        <v>10011</v>
      </c>
      <c r="H26" s="9">
        <f t="shared" si="7"/>
        <v>10011</v>
      </c>
      <c r="I26" s="9" t="str">
        <f t="shared" si="0"/>
        <v>00000010011</v>
      </c>
      <c r="J26" s="9" t="str">
        <f t="shared" si="2"/>
        <v>0010011</v>
      </c>
      <c r="L26" s="15">
        <v>100</v>
      </c>
      <c r="M26" s="10" t="s">
        <v>66</v>
      </c>
      <c r="N26" s="10" t="s">
        <v>87</v>
      </c>
      <c r="P26" s="14" t="str">
        <f t="shared" si="3"/>
        <v xml:space="preserve">'0010011100' : ['I' , 'xori'], </v>
      </c>
    </row>
    <row r="27" spans="1:16" ht="16.5" thickBot="1">
      <c r="A27" s="8" t="s">
        <v>4</v>
      </c>
      <c r="B27" s="8" t="s">
        <v>5</v>
      </c>
      <c r="C27" s="8">
        <v>110</v>
      </c>
      <c r="D27" s="8" t="s">
        <v>3</v>
      </c>
      <c r="E27" s="8">
        <v>10011</v>
      </c>
      <c r="H27" s="9">
        <f t="shared" si="7"/>
        <v>10011</v>
      </c>
      <c r="I27" s="9" t="str">
        <f t="shared" si="0"/>
        <v>00000010011</v>
      </c>
      <c r="J27" s="9" t="str">
        <f t="shared" si="2"/>
        <v>0010011</v>
      </c>
      <c r="L27" s="15">
        <v>110</v>
      </c>
      <c r="M27" s="10" t="s">
        <v>66</v>
      </c>
      <c r="N27" s="10" t="s">
        <v>88</v>
      </c>
      <c r="P27" s="14" t="str">
        <f t="shared" si="3"/>
        <v xml:space="preserve">'0010011110' : ['I' , 'ori'], </v>
      </c>
    </row>
    <row r="28" spans="1:16" ht="16.5" thickBot="1">
      <c r="A28" s="8" t="s">
        <v>4</v>
      </c>
      <c r="B28" s="8" t="s">
        <v>5</v>
      </c>
      <c r="C28" s="8">
        <v>111</v>
      </c>
      <c r="D28" s="8" t="s">
        <v>3</v>
      </c>
      <c r="E28" s="8">
        <v>10011</v>
      </c>
      <c r="H28" s="9">
        <f t="shared" si="7"/>
        <v>10011</v>
      </c>
      <c r="I28" s="9" t="str">
        <f t="shared" si="0"/>
        <v>00000010011</v>
      </c>
      <c r="J28" s="9" t="str">
        <f t="shared" si="2"/>
        <v>0010011</v>
      </c>
      <c r="L28" s="15">
        <v>111</v>
      </c>
      <c r="M28" s="10" t="s">
        <v>66</v>
      </c>
      <c r="N28" s="10" t="s">
        <v>89</v>
      </c>
      <c r="P28" s="14" t="str">
        <f t="shared" si="3"/>
        <v xml:space="preserve">'0010011111' : ['I' , 'andi'], </v>
      </c>
    </row>
    <row r="29" spans="1:16" ht="32.25" thickBot="1">
      <c r="A29" s="8">
        <v>0</v>
      </c>
      <c r="B29" s="8" t="s">
        <v>9</v>
      </c>
      <c r="C29" s="8" t="s">
        <v>5</v>
      </c>
      <c r="D29" s="8">
        <v>1</v>
      </c>
      <c r="E29" s="8" t="s">
        <v>3</v>
      </c>
      <c r="F29" s="8">
        <v>10011</v>
      </c>
      <c r="H29" s="9">
        <f>F29</f>
        <v>10011</v>
      </c>
      <c r="I29" s="9" t="str">
        <f t="shared" si="0"/>
        <v>00000010011</v>
      </c>
      <c r="J29" s="9" t="str">
        <f t="shared" si="2"/>
        <v>0010011</v>
      </c>
      <c r="K29" s="15" t="s">
        <v>146</v>
      </c>
      <c r="L29" s="15" t="s">
        <v>138</v>
      </c>
      <c r="M29" s="10" t="s">
        <v>66</v>
      </c>
      <c r="N29" s="10" t="s">
        <v>90</v>
      </c>
      <c r="P29" s="14" t="str">
        <f t="shared" si="3"/>
        <v xml:space="preserve">'00100110000000001' : ['I' , 'slli'], </v>
      </c>
    </row>
    <row r="30" spans="1:16" ht="32.25" thickBot="1">
      <c r="A30" s="8">
        <v>0</v>
      </c>
      <c r="B30" s="8" t="s">
        <v>9</v>
      </c>
      <c r="C30" s="8" t="s">
        <v>5</v>
      </c>
      <c r="D30" s="8">
        <v>101</v>
      </c>
      <c r="E30" s="8" t="s">
        <v>3</v>
      </c>
      <c r="F30" s="8">
        <v>10011</v>
      </c>
      <c r="H30" s="9">
        <f t="shared" ref="H30:H42" si="8">F30</f>
        <v>10011</v>
      </c>
      <c r="I30" s="9" t="str">
        <f t="shared" si="0"/>
        <v>00000010011</v>
      </c>
      <c r="J30" s="9" t="str">
        <f t="shared" si="2"/>
        <v>0010011</v>
      </c>
      <c r="K30" s="15" t="s">
        <v>146</v>
      </c>
      <c r="L30" s="15" t="s">
        <v>145</v>
      </c>
      <c r="M30" s="10" t="s">
        <v>66</v>
      </c>
      <c r="N30" s="10" t="s">
        <v>91</v>
      </c>
      <c r="P30" s="14" t="str">
        <f t="shared" si="3"/>
        <v xml:space="preserve">'00100110000000101' : ['I' , 'srli'], </v>
      </c>
    </row>
    <row r="31" spans="1:16" ht="32.25" thickBot="1">
      <c r="A31" s="8">
        <v>100000</v>
      </c>
      <c r="B31" s="8" t="s">
        <v>9</v>
      </c>
      <c r="C31" s="8" t="s">
        <v>5</v>
      </c>
      <c r="D31" s="8">
        <v>101</v>
      </c>
      <c r="E31" s="8" t="s">
        <v>3</v>
      </c>
      <c r="F31" s="8">
        <v>10011</v>
      </c>
      <c r="H31" s="9">
        <f t="shared" si="8"/>
        <v>10011</v>
      </c>
      <c r="I31" s="9" t="str">
        <f t="shared" si="0"/>
        <v>00000010011</v>
      </c>
      <c r="J31" s="9" t="str">
        <f t="shared" si="2"/>
        <v>0010011</v>
      </c>
      <c r="K31" s="15" t="s">
        <v>147</v>
      </c>
      <c r="L31" s="15" t="s">
        <v>145</v>
      </c>
      <c r="M31" s="10" t="s">
        <v>66</v>
      </c>
      <c r="N31" s="10" t="s">
        <v>92</v>
      </c>
      <c r="P31" s="14" t="str">
        <f t="shared" si="3"/>
        <v xml:space="preserve">'00100110100000101' : ['I' , 'srai'], </v>
      </c>
    </row>
    <row r="32" spans="1:16" s="19" customFormat="1" ht="16.5" thickBot="1">
      <c r="A32" s="18"/>
      <c r="B32" s="18"/>
      <c r="C32" s="18"/>
      <c r="D32" s="18"/>
      <c r="E32" s="18"/>
      <c r="F32" s="18">
        <v>110011</v>
      </c>
      <c r="H32" s="19">
        <f t="shared" ref="H32" si="9">F32</f>
        <v>110011</v>
      </c>
      <c r="I32" s="19" t="str">
        <f t="shared" si="0"/>
        <v>000000110011</v>
      </c>
      <c r="J32" s="19" t="str">
        <f t="shared" si="2"/>
        <v>0110011</v>
      </c>
      <c r="K32" s="21"/>
      <c r="L32" s="21"/>
      <c r="M32" s="22" t="s">
        <v>93</v>
      </c>
      <c r="N32" s="22" t="s">
        <v>149</v>
      </c>
      <c r="P32" s="14" t="str">
        <f t="shared" si="3"/>
        <v xml:space="preserve">'0110011' : ['R' , 'logic'], </v>
      </c>
    </row>
    <row r="33" spans="1:16" ht="16.5" thickBot="1">
      <c r="A33" s="8">
        <v>0</v>
      </c>
      <c r="B33" s="8" t="s">
        <v>6</v>
      </c>
      <c r="C33" s="8" t="s">
        <v>5</v>
      </c>
      <c r="D33" s="8">
        <v>0</v>
      </c>
      <c r="E33" s="8" t="s">
        <v>3</v>
      </c>
      <c r="F33" s="8">
        <v>110011</v>
      </c>
      <c r="H33" s="9">
        <f t="shared" si="8"/>
        <v>110011</v>
      </c>
      <c r="I33" s="9" t="str">
        <f t="shared" ref="I33:I55" si="10">CONCATENATE("000000",H33)</f>
        <v>000000110011</v>
      </c>
      <c r="J33" s="9" t="str">
        <f t="shared" si="2"/>
        <v>0110011</v>
      </c>
      <c r="K33" s="17" t="s">
        <v>146</v>
      </c>
      <c r="L33" s="17" t="s">
        <v>137</v>
      </c>
      <c r="M33" s="10" t="s">
        <v>93</v>
      </c>
      <c r="N33" s="10" t="s">
        <v>94</v>
      </c>
      <c r="P33" s="14" t="str">
        <f t="shared" si="3"/>
        <v xml:space="preserve">'01100110000000000' : ['R' , 'add'], </v>
      </c>
    </row>
    <row r="34" spans="1:16" ht="16.5" thickBot="1">
      <c r="A34" s="8">
        <v>100000</v>
      </c>
      <c r="B34" s="8" t="s">
        <v>6</v>
      </c>
      <c r="C34" s="8" t="s">
        <v>5</v>
      </c>
      <c r="D34" s="8">
        <v>0</v>
      </c>
      <c r="E34" s="8" t="s">
        <v>3</v>
      </c>
      <c r="F34" s="8">
        <v>110011</v>
      </c>
      <c r="H34" s="9">
        <f t="shared" si="8"/>
        <v>110011</v>
      </c>
      <c r="I34" s="9" t="str">
        <f t="shared" si="10"/>
        <v>000000110011</v>
      </c>
      <c r="J34" s="9" t="str">
        <f t="shared" si="2"/>
        <v>0110011</v>
      </c>
      <c r="K34" s="17" t="s">
        <v>147</v>
      </c>
      <c r="L34" s="17" t="s">
        <v>137</v>
      </c>
      <c r="M34" s="10" t="s">
        <v>93</v>
      </c>
      <c r="N34" s="10" t="s">
        <v>95</v>
      </c>
      <c r="P34" s="14" t="str">
        <f>CONCATENATE("'",J34,K34,L34,"'"," : [","'",M34,"'"," , ","'",N34,"'","", "], ")</f>
        <v xml:space="preserve">'01100110100000000' : ['R' , 'sub'], </v>
      </c>
    </row>
    <row r="35" spans="1:16" ht="16.5" thickBot="1">
      <c r="A35" s="8">
        <v>0</v>
      </c>
      <c r="B35" s="8" t="s">
        <v>6</v>
      </c>
      <c r="C35" s="8" t="s">
        <v>5</v>
      </c>
      <c r="D35" s="8">
        <v>1</v>
      </c>
      <c r="E35" s="8" t="s">
        <v>3</v>
      </c>
      <c r="F35" s="8">
        <v>110011</v>
      </c>
      <c r="H35" s="9">
        <f t="shared" si="8"/>
        <v>110011</v>
      </c>
      <c r="I35" s="9" t="str">
        <f t="shared" si="10"/>
        <v>000000110011</v>
      </c>
      <c r="J35" s="9" t="str">
        <f t="shared" si="2"/>
        <v>0110011</v>
      </c>
      <c r="K35" s="17" t="s">
        <v>146</v>
      </c>
      <c r="L35" s="17" t="s">
        <v>138</v>
      </c>
      <c r="M35" s="10" t="s">
        <v>93</v>
      </c>
      <c r="N35" s="10" t="s">
        <v>96</v>
      </c>
      <c r="P35" s="14" t="str">
        <f t="shared" si="3"/>
        <v xml:space="preserve">'01100110000000001' : ['R' , 'sll'], </v>
      </c>
    </row>
    <row r="36" spans="1:16" ht="16.5" thickBot="1">
      <c r="A36" s="8">
        <v>0</v>
      </c>
      <c r="B36" s="8" t="s">
        <v>6</v>
      </c>
      <c r="C36" s="8" t="s">
        <v>5</v>
      </c>
      <c r="D36" s="8">
        <v>10</v>
      </c>
      <c r="E36" s="8" t="s">
        <v>3</v>
      </c>
      <c r="F36" s="8">
        <v>110011</v>
      </c>
      <c r="H36" s="9">
        <f t="shared" si="8"/>
        <v>110011</v>
      </c>
      <c r="I36" s="9" t="str">
        <f t="shared" si="10"/>
        <v>000000110011</v>
      </c>
      <c r="J36" s="9" t="str">
        <f t="shared" si="2"/>
        <v>0110011</v>
      </c>
      <c r="K36" s="17" t="s">
        <v>146</v>
      </c>
      <c r="L36" s="17" t="s">
        <v>139</v>
      </c>
      <c r="M36" s="10" t="s">
        <v>93</v>
      </c>
      <c r="N36" s="10" t="s">
        <v>97</v>
      </c>
      <c r="P36" s="14" t="str">
        <f t="shared" si="3"/>
        <v xml:space="preserve">'01100110000000010' : ['R' , 'slt'], </v>
      </c>
    </row>
    <row r="37" spans="1:16" ht="16.5" thickBot="1">
      <c r="A37" s="8">
        <v>0</v>
      </c>
      <c r="B37" s="8" t="s">
        <v>6</v>
      </c>
      <c r="C37" s="8" t="s">
        <v>5</v>
      </c>
      <c r="D37" s="8">
        <v>11</v>
      </c>
      <c r="E37" s="8" t="s">
        <v>3</v>
      </c>
      <c r="F37" s="8">
        <v>110011</v>
      </c>
      <c r="H37" s="9">
        <f t="shared" si="8"/>
        <v>110011</v>
      </c>
      <c r="I37" s="9" t="str">
        <f t="shared" si="10"/>
        <v>000000110011</v>
      </c>
      <c r="J37" s="9" t="str">
        <f t="shared" si="2"/>
        <v>0110011</v>
      </c>
      <c r="K37" s="17" t="s">
        <v>146</v>
      </c>
      <c r="L37" s="17" t="s">
        <v>140</v>
      </c>
      <c r="M37" s="10" t="s">
        <v>93</v>
      </c>
      <c r="N37" s="10" t="s">
        <v>98</v>
      </c>
      <c r="P37" s="14" t="str">
        <f t="shared" si="3"/>
        <v xml:space="preserve">'01100110000000011' : ['R' , 'sltu'], </v>
      </c>
    </row>
    <row r="38" spans="1:16" ht="16.5" thickBot="1">
      <c r="A38" s="8">
        <v>0</v>
      </c>
      <c r="B38" s="8" t="s">
        <v>6</v>
      </c>
      <c r="C38" s="8" t="s">
        <v>5</v>
      </c>
      <c r="D38" s="8">
        <v>100</v>
      </c>
      <c r="E38" s="8" t="s">
        <v>3</v>
      </c>
      <c r="F38" s="8">
        <v>110011</v>
      </c>
      <c r="H38" s="9">
        <f t="shared" si="8"/>
        <v>110011</v>
      </c>
      <c r="I38" s="9" t="str">
        <f t="shared" si="10"/>
        <v>000000110011</v>
      </c>
      <c r="J38" s="9" t="str">
        <f t="shared" si="2"/>
        <v>0110011</v>
      </c>
      <c r="K38" s="17" t="s">
        <v>146</v>
      </c>
      <c r="L38" s="17">
        <v>100</v>
      </c>
      <c r="M38" s="10" t="s">
        <v>93</v>
      </c>
      <c r="N38" s="10" t="s">
        <v>99</v>
      </c>
      <c r="P38" s="14" t="str">
        <f t="shared" si="3"/>
        <v xml:space="preserve">'01100110000000100' : ['R' , 'xor'], </v>
      </c>
    </row>
    <row r="39" spans="1:16" ht="16.5" thickBot="1">
      <c r="A39" s="8">
        <v>0</v>
      </c>
      <c r="B39" s="8" t="s">
        <v>6</v>
      </c>
      <c r="C39" s="8" t="s">
        <v>5</v>
      </c>
      <c r="D39" s="8">
        <v>101</v>
      </c>
      <c r="E39" s="8" t="s">
        <v>3</v>
      </c>
      <c r="F39" s="8">
        <v>110011</v>
      </c>
      <c r="H39" s="9">
        <f t="shared" si="8"/>
        <v>110011</v>
      </c>
      <c r="I39" s="9" t="str">
        <f t="shared" si="10"/>
        <v>000000110011</v>
      </c>
      <c r="J39" s="9" t="str">
        <f t="shared" si="2"/>
        <v>0110011</v>
      </c>
      <c r="K39" s="17" t="s">
        <v>146</v>
      </c>
      <c r="L39" s="17">
        <v>101</v>
      </c>
      <c r="M39" s="10" t="s">
        <v>93</v>
      </c>
      <c r="N39" s="10" t="s">
        <v>100</v>
      </c>
      <c r="P39" s="14" t="str">
        <f t="shared" si="3"/>
        <v xml:space="preserve">'01100110000000101' : ['R' , 'srl'], </v>
      </c>
    </row>
    <row r="40" spans="1:16" ht="16.5" thickBot="1">
      <c r="A40" s="8">
        <v>100000</v>
      </c>
      <c r="B40" s="8" t="s">
        <v>6</v>
      </c>
      <c r="C40" s="8" t="s">
        <v>5</v>
      </c>
      <c r="D40" s="8">
        <v>101</v>
      </c>
      <c r="E40" s="8" t="s">
        <v>3</v>
      </c>
      <c r="F40" s="8">
        <v>110011</v>
      </c>
      <c r="H40" s="9">
        <f t="shared" si="8"/>
        <v>110011</v>
      </c>
      <c r="I40" s="9" t="str">
        <f t="shared" si="10"/>
        <v>000000110011</v>
      </c>
      <c r="J40" s="9" t="str">
        <f t="shared" si="2"/>
        <v>0110011</v>
      </c>
      <c r="K40" s="17" t="s">
        <v>147</v>
      </c>
      <c r="L40" s="17">
        <v>101</v>
      </c>
      <c r="M40" s="10" t="s">
        <v>93</v>
      </c>
      <c r="N40" s="10" t="s">
        <v>101</v>
      </c>
      <c r="P40" s="14" t="str">
        <f t="shared" si="3"/>
        <v xml:space="preserve">'01100110100000101' : ['R' , 'sra'], </v>
      </c>
    </row>
    <row r="41" spans="1:16" ht="16.5" thickBot="1">
      <c r="A41" s="8">
        <v>0</v>
      </c>
      <c r="B41" s="8" t="s">
        <v>6</v>
      </c>
      <c r="C41" s="8" t="s">
        <v>5</v>
      </c>
      <c r="D41" s="8">
        <v>110</v>
      </c>
      <c r="E41" s="8" t="s">
        <v>3</v>
      </c>
      <c r="F41" s="8">
        <v>110011</v>
      </c>
      <c r="H41" s="9">
        <f t="shared" si="8"/>
        <v>110011</v>
      </c>
      <c r="I41" s="9" t="str">
        <f t="shared" si="10"/>
        <v>000000110011</v>
      </c>
      <c r="J41" s="9" t="str">
        <f t="shared" si="2"/>
        <v>0110011</v>
      </c>
      <c r="K41" s="17" t="s">
        <v>146</v>
      </c>
      <c r="L41" s="17">
        <v>110</v>
      </c>
      <c r="M41" s="10" t="s">
        <v>93</v>
      </c>
      <c r="N41" s="10" t="s">
        <v>102</v>
      </c>
      <c r="P41" s="14" t="str">
        <f t="shared" si="3"/>
        <v xml:space="preserve">'01100110000000110' : ['R' , 'or'], </v>
      </c>
    </row>
    <row r="42" spans="1:16" ht="16.5" thickBot="1">
      <c r="A42" s="8">
        <v>0</v>
      </c>
      <c r="B42" s="8" t="s">
        <v>6</v>
      </c>
      <c r="C42" s="8" t="s">
        <v>5</v>
      </c>
      <c r="D42" s="8">
        <v>111</v>
      </c>
      <c r="E42" s="8" t="s">
        <v>3</v>
      </c>
      <c r="F42" s="8">
        <v>110011</v>
      </c>
      <c r="H42" s="9">
        <f t="shared" si="8"/>
        <v>110011</v>
      </c>
      <c r="I42" s="9" t="str">
        <f t="shared" si="10"/>
        <v>000000110011</v>
      </c>
      <c r="J42" s="9" t="str">
        <f t="shared" si="2"/>
        <v>0110011</v>
      </c>
      <c r="K42" s="17" t="s">
        <v>146</v>
      </c>
      <c r="L42" s="17">
        <v>111</v>
      </c>
      <c r="M42" s="10" t="s">
        <v>93</v>
      </c>
      <c r="N42" s="10" t="s">
        <v>103</v>
      </c>
      <c r="P42" s="14" t="str">
        <f t="shared" si="3"/>
        <v xml:space="preserve">'01100110000000111' : ['R' , 'and'], </v>
      </c>
    </row>
    <row r="43" spans="1:16" ht="16.5" thickBot="1">
      <c r="A43" s="8">
        <v>0</v>
      </c>
      <c r="B43" s="8" t="s">
        <v>10</v>
      </c>
      <c r="C43" s="8" t="s">
        <v>11</v>
      </c>
      <c r="D43" s="8">
        <v>0</v>
      </c>
      <c r="E43" s="8">
        <v>0</v>
      </c>
      <c r="F43" s="8">
        <v>0</v>
      </c>
      <c r="G43" s="8">
        <v>1111</v>
      </c>
      <c r="H43" s="9">
        <f>G43</f>
        <v>1111</v>
      </c>
      <c r="I43" s="9" t="str">
        <f t="shared" si="10"/>
        <v>0000001111</v>
      </c>
      <c r="J43" s="9" t="str">
        <f t="shared" si="2"/>
        <v>0001111</v>
      </c>
      <c r="L43" s="15" t="s">
        <v>137</v>
      </c>
      <c r="M43" s="10" t="s">
        <v>66</v>
      </c>
      <c r="N43" s="10" t="s">
        <v>104</v>
      </c>
      <c r="P43" s="14" t="str">
        <f t="shared" si="3"/>
        <v xml:space="preserve">'0001111000' : ['I' , 'fence'], </v>
      </c>
    </row>
    <row r="44" spans="1:16" ht="16.5" thickBot="1">
      <c r="A44" s="8">
        <v>0</v>
      </c>
      <c r="B44" s="8">
        <v>0</v>
      </c>
      <c r="C44" s="8">
        <v>0</v>
      </c>
      <c r="D44" s="8">
        <v>0</v>
      </c>
      <c r="E44" s="8">
        <v>1</v>
      </c>
      <c r="F44" s="8">
        <v>0</v>
      </c>
      <c r="G44" s="8">
        <v>1111</v>
      </c>
      <c r="H44" s="9">
        <f>G44</f>
        <v>1111</v>
      </c>
      <c r="I44" s="9" t="str">
        <f t="shared" si="10"/>
        <v>0000001111</v>
      </c>
      <c r="J44" s="9" t="str">
        <f t="shared" si="2"/>
        <v>0001111</v>
      </c>
      <c r="L44" s="15" t="s">
        <v>138</v>
      </c>
      <c r="M44" s="10" t="s">
        <v>66</v>
      </c>
      <c r="N44" s="10" t="s">
        <v>105</v>
      </c>
      <c r="P44" s="14" t="str">
        <f t="shared" si="3"/>
        <v xml:space="preserve">'0001111001' : ['I' , 'fence.i'], </v>
      </c>
    </row>
    <row r="45" spans="1:16" ht="16.5" thickBot="1">
      <c r="A45" s="8"/>
      <c r="B45" s="8"/>
      <c r="C45" s="8"/>
      <c r="D45" s="8"/>
      <c r="E45" s="8">
        <v>1110011</v>
      </c>
      <c r="H45" s="9">
        <f>E45</f>
        <v>1110011</v>
      </c>
      <c r="I45" s="9" t="str">
        <f t="shared" si="10"/>
        <v>0000001110011</v>
      </c>
      <c r="J45" s="9" t="str">
        <f t="shared" si="2"/>
        <v>1110011</v>
      </c>
      <c r="L45" s="17"/>
      <c r="M45" s="10" t="s">
        <v>66</v>
      </c>
      <c r="N45" s="10" t="s">
        <v>148</v>
      </c>
      <c r="P45" s="14" t="str">
        <f t="shared" si="3"/>
        <v xml:space="preserve">'1110011' : ['I' , 'ecall-ebreak'], </v>
      </c>
    </row>
    <row r="46" spans="1:16" ht="16.5" thickBot="1">
      <c r="A46" s="8">
        <v>0</v>
      </c>
      <c r="B46" s="8">
        <v>0</v>
      </c>
      <c r="C46" s="8">
        <v>0</v>
      </c>
      <c r="D46" s="8">
        <v>0</v>
      </c>
      <c r="E46" s="8">
        <v>1110011</v>
      </c>
      <c r="H46" s="9">
        <f>E46</f>
        <v>1110011</v>
      </c>
      <c r="I46" s="9" t="str">
        <f t="shared" si="10"/>
        <v>0000001110011</v>
      </c>
      <c r="J46" s="9" t="str">
        <f t="shared" si="2"/>
        <v>1110011</v>
      </c>
      <c r="L46" s="17" t="s">
        <v>137</v>
      </c>
      <c r="M46" s="10" t="s">
        <v>66</v>
      </c>
      <c r="N46" s="10" t="s">
        <v>106</v>
      </c>
      <c r="P46" s="14" t="str">
        <f t="shared" si="3"/>
        <v xml:space="preserve">'1110011000' : ['I' , 'ecall'], </v>
      </c>
    </row>
    <row r="47" spans="1:16" ht="16.5" thickBot="1">
      <c r="A47" s="8">
        <v>1</v>
      </c>
      <c r="B47" s="8">
        <v>0</v>
      </c>
      <c r="C47" s="8">
        <v>0</v>
      </c>
      <c r="D47" s="8">
        <v>0</v>
      </c>
      <c r="E47" s="8">
        <v>1110011</v>
      </c>
      <c r="H47" s="9">
        <f t="shared" ref="H47:H52" si="11">E47</f>
        <v>1110011</v>
      </c>
      <c r="I47" s="9" t="str">
        <f t="shared" si="10"/>
        <v>0000001110011</v>
      </c>
      <c r="J47" s="9" t="str">
        <f t="shared" si="2"/>
        <v>1110011</v>
      </c>
      <c r="L47" s="17" t="s">
        <v>137</v>
      </c>
      <c r="M47" s="10" t="s">
        <v>66</v>
      </c>
      <c r="N47" s="10" t="s">
        <v>107</v>
      </c>
      <c r="P47" s="14" t="str">
        <f t="shared" si="3"/>
        <v xml:space="preserve">'1110011000' : ['I' , 'ebreak'], </v>
      </c>
    </row>
    <row r="48" spans="1:16" ht="16.5" thickBot="1">
      <c r="A48" s="8" t="s">
        <v>12</v>
      </c>
      <c r="B48" s="8" t="s">
        <v>5</v>
      </c>
      <c r="C48" s="8">
        <v>1</v>
      </c>
      <c r="D48" s="8" t="s">
        <v>3</v>
      </c>
      <c r="E48" s="8">
        <v>1110011</v>
      </c>
      <c r="H48" s="9">
        <f t="shared" si="11"/>
        <v>1110011</v>
      </c>
      <c r="I48" s="9" t="str">
        <f t="shared" si="10"/>
        <v>0000001110011</v>
      </c>
      <c r="J48" s="9" t="str">
        <f t="shared" si="2"/>
        <v>1110011</v>
      </c>
      <c r="L48" s="17" t="s">
        <v>138</v>
      </c>
      <c r="M48" s="10" t="s">
        <v>66</v>
      </c>
      <c r="N48" s="10" t="s">
        <v>108</v>
      </c>
      <c r="P48" s="14" t="str">
        <f t="shared" si="3"/>
        <v xml:space="preserve">'1110011001' : ['I' , 'csrrw'], </v>
      </c>
    </row>
    <row r="49" spans="1:16" ht="16.5" thickBot="1">
      <c r="A49" s="8" t="s">
        <v>12</v>
      </c>
      <c r="B49" s="8" t="s">
        <v>5</v>
      </c>
      <c r="C49" s="8">
        <v>10</v>
      </c>
      <c r="D49" s="8" t="s">
        <v>3</v>
      </c>
      <c r="E49" s="8">
        <v>1110011</v>
      </c>
      <c r="H49" s="9">
        <f t="shared" si="11"/>
        <v>1110011</v>
      </c>
      <c r="I49" s="9" t="str">
        <f t="shared" si="10"/>
        <v>0000001110011</v>
      </c>
      <c r="J49" s="9" t="str">
        <f t="shared" si="2"/>
        <v>1110011</v>
      </c>
      <c r="L49" s="17" t="s">
        <v>139</v>
      </c>
      <c r="M49" s="10" t="s">
        <v>66</v>
      </c>
      <c r="N49" s="10" t="s">
        <v>109</v>
      </c>
      <c r="P49" s="14" t="str">
        <f t="shared" si="3"/>
        <v xml:space="preserve">'1110011010' : ['I' , 'csrrs'], </v>
      </c>
    </row>
    <row r="50" spans="1:16" ht="16.5" thickBot="1">
      <c r="A50" s="8" t="s">
        <v>12</v>
      </c>
      <c r="B50" s="8" t="s">
        <v>5</v>
      </c>
      <c r="C50" s="8">
        <v>11</v>
      </c>
      <c r="D50" s="8" t="s">
        <v>3</v>
      </c>
      <c r="E50" s="8">
        <v>1110011</v>
      </c>
      <c r="H50" s="9">
        <f t="shared" si="11"/>
        <v>1110011</v>
      </c>
      <c r="I50" s="9" t="str">
        <f t="shared" si="10"/>
        <v>0000001110011</v>
      </c>
      <c r="J50" s="9" t="str">
        <f t="shared" si="2"/>
        <v>1110011</v>
      </c>
      <c r="L50" s="17" t="s">
        <v>140</v>
      </c>
      <c r="M50" s="10" t="s">
        <v>66</v>
      </c>
      <c r="N50" s="10" t="s">
        <v>110</v>
      </c>
      <c r="P50" s="14" t="str">
        <f t="shared" si="3"/>
        <v xml:space="preserve">'1110011011' : ['I' , 'csrrc'], </v>
      </c>
    </row>
    <row r="51" spans="1:16" ht="16.5" thickBot="1">
      <c r="A51" s="8" t="s">
        <v>12</v>
      </c>
      <c r="B51" s="8" t="s">
        <v>13</v>
      </c>
      <c r="C51" s="8">
        <v>101</v>
      </c>
      <c r="D51" s="8" t="s">
        <v>3</v>
      </c>
      <c r="E51" s="8">
        <v>1110011</v>
      </c>
      <c r="H51" s="9">
        <f t="shared" si="11"/>
        <v>1110011</v>
      </c>
      <c r="I51" s="9" t="str">
        <f t="shared" si="10"/>
        <v>0000001110011</v>
      </c>
      <c r="J51" s="9" t="str">
        <f t="shared" si="2"/>
        <v>1110011</v>
      </c>
      <c r="L51" s="17">
        <v>101</v>
      </c>
      <c r="M51" s="10" t="s">
        <v>66</v>
      </c>
      <c r="N51" s="10" t="s">
        <v>111</v>
      </c>
      <c r="P51" s="14" t="str">
        <f t="shared" si="3"/>
        <v xml:space="preserve">'1110011101' : ['I' , 'csrrwi'], </v>
      </c>
    </row>
    <row r="52" spans="1:16" ht="16.5" thickBot="1">
      <c r="A52" s="8" t="s">
        <v>12</v>
      </c>
      <c r="B52" s="8" t="s">
        <v>13</v>
      </c>
      <c r="C52" s="8">
        <v>110</v>
      </c>
      <c r="D52" s="8" t="s">
        <v>3</v>
      </c>
      <c r="E52" s="8">
        <v>1110011</v>
      </c>
      <c r="H52" s="9">
        <f t="shared" si="11"/>
        <v>1110011</v>
      </c>
      <c r="I52" s="9" t="str">
        <f t="shared" si="10"/>
        <v>0000001110011</v>
      </c>
      <c r="J52" s="9" t="str">
        <f t="shared" si="2"/>
        <v>1110011</v>
      </c>
      <c r="L52" s="17">
        <v>110</v>
      </c>
      <c r="M52" s="10" t="s">
        <v>66</v>
      </c>
      <c r="N52" s="10" t="s">
        <v>112</v>
      </c>
      <c r="P52" s="14" t="str">
        <f t="shared" si="3"/>
        <v xml:space="preserve">'1110011110' : ['I' , 'csrrsi'], </v>
      </c>
    </row>
    <row r="53" spans="1:16" ht="16.5" thickBot="1">
      <c r="A53" s="8" t="s">
        <v>12</v>
      </c>
      <c r="B53" s="8" t="s">
        <v>13</v>
      </c>
      <c r="C53" s="8">
        <v>111</v>
      </c>
      <c r="D53" s="8" t="s">
        <v>3</v>
      </c>
      <c r="E53" s="8">
        <v>1110011</v>
      </c>
      <c r="H53" s="9">
        <f>E53</f>
        <v>1110011</v>
      </c>
      <c r="I53" s="9" t="str">
        <f t="shared" si="10"/>
        <v>0000001110011</v>
      </c>
      <c r="J53" s="9" t="str">
        <f t="shared" si="2"/>
        <v>1110011</v>
      </c>
      <c r="L53" s="17">
        <v>111</v>
      </c>
      <c r="M53" s="10" t="s">
        <v>66</v>
      </c>
      <c r="N53" s="10" t="s">
        <v>113</v>
      </c>
      <c r="P53" s="14" t="str">
        <f t="shared" si="3"/>
        <v xml:space="preserve">'1110011111' : ['I' , 'csrrci'], </v>
      </c>
    </row>
    <row r="54" spans="1:16" s="19" customFormat="1" ht="16.5" thickBot="1">
      <c r="A54" s="18"/>
      <c r="B54" s="18"/>
      <c r="C54" s="18"/>
      <c r="D54" s="18"/>
      <c r="E54" s="18"/>
      <c r="F54" s="23">
        <v>110011</v>
      </c>
      <c r="H54" s="19">
        <f>F54</f>
        <v>110011</v>
      </c>
      <c r="I54" s="19" t="str">
        <f t="shared" si="10"/>
        <v>000000110011</v>
      </c>
      <c r="J54" s="19" t="str">
        <f t="shared" si="2"/>
        <v>0110011</v>
      </c>
      <c r="K54" s="20"/>
      <c r="L54" s="20"/>
      <c r="M54" s="22" t="s">
        <v>93</v>
      </c>
      <c r="N54" s="22" t="s">
        <v>136</v>
      </c>
      <c r="P54" s="14" t="str">
        <f t="shared" si="3"/>
        <v xml:space="preserve">'0110011' : ['R' , 'muldiv'], </v>
      </c>
    </row>
    <row r="55" spans="1:16" s="11" customFormat="1" ht="16.5" thickBot="1">
      <c r="A55" s="16">
        <v>1</v>
      </c>
      <c r="B55" s="16" t="s">
        <v>6</v>
      </c>
      <c r="C55" s="16" t="s">
        <v>5</v>
      </c>
      <c r="D55" s="16">
        <v>0</v>
      </c>
      <c r="E55" s="16" t="s">
        <v>3</v>
      </c>
      <c r="F55" s="16">
        <v>110011</v>
      </c>
      <c r="H55" s="9">
        <f>F55</f>
        <v>110011</v>
      </c>
      <c r="I55" s="9" t="str">
        <f t="shared" si="10"/>
        <v>000000110011</v>
      </c>
      <c r="J55" s="9" t="str">
        <f t="shared" si="2"/>
        <v>0110011</v>
      </c>
      <c r="K55" s="15" t="s">
        <v>135</v>
      </c>
      <c r="L55" s="15" t="s">
        <v>137</v>
      </c>
      <c r="M55" s="10" t="s">
        <v>93</v>
      </c>
      <c r="N55" s="10" t="s">
        <v>124</v>
      </c>
      <c r="O55" s="9"/>
      <c r="P55" s="14" t="str">
        <f t="shared" si="3"/>
        <v xml:space="preserve">'01100110000001000' : ['R' , 'mul'], </v>
      </c>
    </row>
    <row r="56" spans="1:16" s="11" customFormat="1" ht="16.5" thickBot="1">
      <c r="A56" s="16">
        <v>1</v>
      </c>
      <c r="B56" s="16" t="s">
        <v>6</v>
      </c>
      <c r="C56" s="16" t="s">
        <v>5</v>
      </c>
      <c r="D56" s="16">
        <v>1</v>
      </c>
      <c r="E56" s="16" t="s">
        <v>3</v>
      </c>
      <c r="F56" s="16">
        <v>110011</v>
      </c>
      <c r="H56" s="9">
        <f t="shared" ref="H56:H62" si="12">F56</f>
        <v>110011</v>
      </c>
      <c r="I56" s="9" t="str">
        <f t="shared" ref="I56:I62" si="13">CONCATENATE("000000",H56)</f>
        <v>000000110011</v>
      </c>
      <c r="J56" s="9" t="str">
        <f t="shared" si="2"/>
        <v>0110011</v>
      </c>
      <c r="K56" s="15" t="s">
        <v>135</v>
      </c>
      <c r="L56" s="15" t="s">
        <v>138</v>
      </c>
      <c r="M56" s="10" t="s">
        <v>93</v>
      </c>
      <c r="N56" s="10" t="s">
        <v>125</v>
      </c>
      <c r="O56" s="9"/>
      <c r="P56" s="14" t="str">
        <f t="shared" si="3"/>
        <v xml:space="preserve">'01100110000001001' : ['R' , 'mulh'], </v>
      </c>
    </row>
    <row r="57" spans="1:16" s="11" customFormat="1" ht="16.5" thickBot="1">
      <c r="A57" s="16">
        <v>1</v>
      </c>
      <c r="B57" s="16" t="s">
        <v>6</v>
      </c>
      <c r="C57" s="16" t="s">
        <v>5</v>
      </c>
      <c r="D57" s="16">
        <v>10</v>
      </c>
      <c r="E57" s="16" t="s">
        <v>3</v>
      </c>
      <c r="F57" s="16">
        <v>110011</v>
      </c>
      <c r="H57" s="9">
        <f t="shared" si="12"/>
        <v>110011</v>
      </c>
      <c r="I57" s="9" t="str">
        <f t="shared" si="13"/>
        <v>000000110011</v>
      </c>
      <c r="J57" s="9" t="str">
        <f t="shared" si="2"/>
        <v>0110011</v>
      </c>
      <c r="K57" s="15" t="s">
        <v>135</v>
      </c>
      <c r="L57" s="15" t="s">
        <v>139</v>
      </c>
      <c r="M57" s="10" t="s">
        <v>93</v>
      </c>
      <c r="N57" s="10" t="s">
        <v>126</v>
      </c>
      <c r="O57" s="9"/>
      <c r="P57" s="14" t="str">
        <f t="shared" si="3"/>
        <v xml:space="preserve">'01100110000001010' : ['R' , 'mulhsu'], </v>
      </c>
    </row>
    <row r="58" spans="1:16" s="11" customFormat="1" ht="16.5" thickBot="1">
      <c r="A58" s="16">
        <v>1</v>
      </c>
      <c r="B58" s="16" t="s">
        <v>6</v>
      </c>
      <c r="C58" s="16" t="s">
        <v>5</v>
      </c>
      <c r="D58" s="16">
        <v>11</v>
      </c>
      <c r="E58" s="16" t="s">
        <v>3</v>
      </c>
      <c r="F58" s="16">
        <v>110011</v>
      </c>
      <c r="H58" s="9">
        <f t="shared" si="12"/>
        <v>110011</v>
      </c>
      <c r="I58" s="9" t="str">
        <f t="shared" si="13"/>
        <v>000000110011</v>
      </c>
      <c r="J58" s="9" t="str">
        <f t="shared" si="2"/>
        <v>0110011</v>
      </c>
      <c r="K58" s="15" t="s">
        <v>135</v>
      </c>
      <c r="L58" s="15" t="s">
        <v>140</v>
      </c>
      <c r="M58" s="10" t="s">
        <v>93</v>
      </c>
      <c r="N58" s="10" t="s">
        <v>127</v>
      </c>
      <c r="O58" s="9"/>
      <c r="P58" s="14" t="str">
        <f t="shared" si="3"/>
        <v xml:space="preserve">'01100110000001011' : ['R' , 'mulhu'], </v>
      </c>
    </row>
    <row r="59" spans="1:16" s="11" customFormat="1" ht="16.5" thickBot="1">
      <c r="A59" s="16">
        <v>1</v>
      </c>
      <c r="B59" s="16" t="s">
        <v>6</v>
      </c>
      <c r="C59" s="16" t="s">
        <v>5</v>
      </c>
      <c r="D59" s="16">
        <v>100</v>
      </c>
      <c r="E59" s="16" t="s">
        <v>3</v>
      </c>
      <c r="F59" s="16">
        <v>110011</v>
      </c>
      <c r="H59" s="9">
        <f t="shared" si="12"/>
        <v>110011</v>
      </c>
      <c r="I59" s="9" t="str">
        <f t="shared" si="13"/>
        <v>000000110011</v>
      </c>
      <c r="J59" s="9" t="str">
        <f t="shared" si="2"/>
        <v>0110011</v>
      </c>
      <c r="K59" s="15" t="s">
        <v>135</v>
      </c>
      <c r="L59" s="15">
        <v>100</v>
      </c>
      <c r="M59" s="10" t="s">
        <v>93</v>
      </c>
      <c r="N59" s="10" t="s">
        <v>128</v>
      </c>
      <c r="O59" s="9"/>
      <c r="P59" s="14" t="str">
        <f t="shared" si="3"/>
        <v xml:space="preserve">'01100110000001100' : ['R' , 'div'], </v>
      </c>
    </row>
    <row r="60" spans="1:16" s="11" customFormat="1" ht="16.5" thickBot="1">
      <c r="A60" s="16">
        <v>1</v>
      </c>
      <c r="B60" s="16" t="s">
        <v>6</v>
      </c>
      <c r="C60" s="16" t="s">
        <v>5</v>
      </c>
      <c r="D60" s="16">
        <v>101</v>
      </c>
      <c r="E60" s="16" t="s">
        <v>3</v>
      </c>
      <c r="F60" s="16">
        <v>110011</v>
      </c>
      <c r="H60" s="9">
        <f t="shared" si="12"/>
        <v>110011</v>
      </c>
      <c r="I60" s="9" t="str">
        <f t="shared" si="13"/>
        <v>000000110011</v>
      </c>
      <c r="J60" s="9" t="str">
        <f t="shared" si="2"/>
        <v>0110011</v>
      </c>
      <c r="K60" s="15" t="s">
        <v>135</v>
      </c>
      <c r="L60" s="15">
        <v>101</v>
      </c>
      <c r="M60" s="10" t="s">
        <v>93</v>
      </c>
      <c r="N60" s="10" t="s">
        <v>129</v>
      </c>
      <c r="O60" s="9"/>
      <c r="P60" s="14" t="str">
        <f t="shared" si="3"/>
        <v xml:space="preserve">'01100110000001101' : ['R' , 'divu'], </v>
      </c>
    </row>
    <row r="61" spans="1:16" s="11" customFormat="1" ht="16.5" thickBot="1">
      <c r="A61" s="16">
        <v>1</v>
      </c>
      <c r="B61" s="16" t="s">
        <v>6</v>
      </c>
      <c r="C61" s="16" t="s">
        <v>5</v>
      </c>
      <c r="D61" s="16">
        <v>110</v>
      </c>
      <c r="E61" s="16" t="s">
        <v>3</v>
      </c>
      <c r="F61" s="16">
        <v>110011</v>
      </c>
      <c r="H61" s="9">
        <f t="shared" si="12"/>
        <v>110011</v>
      </c>
      <c r="I61" s="9" t="str">
        <f t="shared" si="13"/>
        <v>000000110011</v>
      </c>
      <c r="J61" s="9" t="str">
        <f t="shared" si="2"/>
        <v>0110011</v>
      </c>
      <c r="K61" s="15" t="s">
        <v>135</v>
      </c>
      <c r="L61" s="15">
        <v>110</v>
      </c>
      <c r="M61" s="10" t="s">
        <v>93</v>
      </c>
      <c r="N61" s="10" t="s">
        <v>130</v>
      </c>
      <c r="O61" s="9"/>
      <c r="P61" s="14" t="str">
        <f t="shared" si="3"/>
        <v xml:space="preserve">'01100110000001110' : ['R' , 'rem'], </v>
      </c>
    </row>
    <row r="62" spans="1:16" s="11" customFormat="1" ht="16.5" thickBot="1">
      <c r="A62" s="16">
        <v>1</v>
      </c>
      <c r="B62" s="16" t="s">
        <v>6</v>
      </c>
      <c r="C62" s="16" t="s">
        <v>5</v>
      </c>
      <c r="D62" s="16">
        <v>111</v>
      </c>
      <c r="E62" s="16" t="s">
        <v>3</v>
      </c>
      <c r="F62" s="16">
        <v>110011</v>
      </c>
      <c r="H62" s="9">
        <f t="shared" si="12"/>
        <v>110011</v>
      </c>
      <c r="I62" s="9" t="str">
        <f t="shared" si="13"/>
        <v>000000110011</v>
      </c>
      <c r="J62" s="9" t="str">
        <f t="shared" si="2"/>
        <v>0110011</v>
      </c>
      <c r="K62" s="15" t="s">
        <v>135</v>
      </c>
      <c r="L62" s="15">
        <v>111</v>
      </c>
      <c r="M62" s="10" t="s">
        <v>93</v>
      </c>
      <c r="N62" s="10" t="s">
        <v>131</v>
      </c>
      <c r="O62" s="9"/>
      <c r="P62" s="14" t="str">
        <f t="shared" si="3"/>
        <v xml:space="preserve">'01100110000001111' : ['R' , 'remu'], </v>
      </c>
    </row>
    <row r="63" spans="1:16">
      <c r="A63" s="10"/>
      <c r="B63" s="10"/>
      <c r="C63" s="10"/>
      <c r="D63" s="10"/>
      <c r="E63" s="10"/>
    </row>
    <row r="64" spans="1:16">
      <c r="A64" s="10"/>
      <c r="B64" s="10"/>
      <c r="C64" s="10"/>
      <c r="D64" s="10"/>
      <c r="E64" s="10"/>
    </row>
    <row r="65" spans="1:2">
      <c r="A65" s="12" t="s">
        <v>14</v>
      </c>
      <c r="B65" s="13">
        <v>1</v>
      </c>
    </row>
    <row r="66" spans="1:2">
      <c r="B66" s="13"/>
    </row>
    <row r="67" spans="1:2">
      <c r="A67" s="12" t="s">
        <v>15</v>
      </c>
      <c r="B67" s="13">
        <f>B65+1</f>
        <v>2</v>
      </c>
    </row>
    <row r="68" spans="1:2">
      <c r="B68" s="13"/>
    </row>
    <row r="69" spans="1:2">
      <c r="A69" s="12" t="s">
        <v>16</v>
      </c>
      <c r="B69" s="13">
        <f>B67+1</f>
        <v>3</v>
      </c>
    </row>
    <row r="70" spans="1:2">
      <c r="B70" s="13"/>
    </row>
    <row r="71" spans="1:2">
      <c r="A71" s="12" t="s">
        <v>17</v>
      </c>
      <c r="B71" s="13">
        <f t="shared" ref="B71" si="14">B69+1</f>
        <v>4</v>
      </c>
    </row>
    <row r="72" spans="1:2">
      <c r="B72" s="13"/>
    </row>
    <row r="73" spans="1:2">
      <c r="A73" s="12" t="s">
        <v>18</v>
      </c>
      <c r="B73" s="13">
        <f t="shared" ref="B73" si="15">B71+1</f>
        <v>5</v>
      </c>
    </row>
    <row r="74" spans="1:2">
      <c r="B74" s="13"/>
    </row>
    <row r="75" spans="1:2">
      <c r="A75" s="12" t="s">
        <v>19</v>
      </c>
      <c r="B75" s="13">
        <f t="shared" ref="B75" si="16">B73+1</f>
        <v>6</v>
      </c>
    </row>
    <row r="76" spans="1:2">
      <c r="B76" s="13"/>
    </row>
    <row r="77" spans="1:2">
      <c r="A77" s="12" t="s">
        <v>20</v>
      </c>
      <c r="B77" s="13">
        <f t="shared" ref="B77" si="17">B75+1</f>
        <v>7</v>
      </c>
    </row>
    <row r="78" spans="1:2">
      <c r="B78" s="13"/>
    </row>
    <row r="79" spans="1:2">
      <c r="A79" s="12" t="s">
        <v>21</v>
      </c>
      <c r="B79" s="13">
        <f t="shared" ref="B79" si="18">B77+1</f>
        <v>8</v>
      </c>
    </row>
    <row r="80" spans="1:2">
      <c r="B80" s="13"/>
    </row>
    <row r="81" spans="1:2">
      <c r="A81" s="12" t="s">
        <v>22</v>
      </c>
      <c r="B81" s="13">
        <f t="shared" ref="B81" si="19">B79+1</f>
        <v>9</v>
      </c>
    </row>
    <row r="82" spans="1:2">
      <c r="B82" s="13"/>
    </row>
    <row r="83" spans="1:2">
      <c r="A83" s="12" t="s">
        <v>23</v>
      </c>
      <c r="B83" s="13">
        <f t="shared" ref="B83:B143" si="20">B81+1</f>
        <v>10</v>
      </c>
    </row>
    <row r="84" spans="1:2">
      <c r="B84" s="13"/>
    </row>
    <row r="85" spans="1:2">
      <c r="A85" s="12" t="s">
        <v>24</v>
      </c>
      <c r="B85" s="13">
        <f t="shared" ref="B85:B145" si="21">B83+1</f>
        <v>11</v>
      </c>
    </row>
    <row r="86" spans="1:2">
      <c r="B86" s="13"/>
    </row>
    <row r="87" spans="1:2">
      <c r="A87" s="12" t="s">
        <v>25</v>
      </c>
      <c r="B87" s="13">
        <f t="shared" ref="B87:B147" si="22">B85+1</f>
        <v>12</v>
      </c>
    </row>
    <row r="88" spans="1:2">
      <c r="B88" s="13"/>
    </row>
    <row r="89" spans="1:2">
      <c r="A89" s="12" t="s">
        <v>26</v>
      </c>
      <c r="B89" s="13">
        <f t="shared" ref="B89:B149" si="23">B87+1</f>
        <v>13</v>
      </c>
    </row>
    <row r="90" spans="1:2">
      <c r="B90" s="13"/>
    </row>
    <row r="91" spans="1:2">
      <c r="A91" s="12" t="s">
        <v>27</v>
      </c>
      <c r="B91" s="13">
        <f t="shared" ref="B91:B151" si="24">B89+1</f>
        <v>14</v>
      </c>
    </row>
    <row r="92" spans="1:2">
      <c r="B92" s="13"/>
    </row>
    <row r="93" spans="1:2">
      <c r="A93" s="12" t="s">
        <v>28</v>
      </c>
      <c r="B93" s="13">
        <f t="shared" ref="B93" si="25">B91+1</f>
        <v>15</v>
      </c>
    </row>
    <row r="94" spans="1:2">
      <c r="B94" s="13"/>
    </row>
    <row r="95" spans="1:2">
      <c r="A95" s="12" t="s">
        <v>29</v>
      </c>
      <c r="B95" s="13">
        <f t="shared" si="20"/>
        <v>16</v>
      </c>
    </row>
    <row r="96" spans="1:2">
      <c r="B96" s="13"/>
    </row>
    <row r="97" spans="1:2">
      <c r="A97" s="12" t="s">
        <v>30</v>
      </c>
      <c r="B97" s="13">
        <f t="shared" si="21"/>
        <v>17</v>
      </c>
    </row>
    <row r="98" spans="1:2">
      <c r="B98" s="13"/>
    </row>
    <row r="99" spans="1:2">
      <c r="A99" s="12" t="s">
        <v>31</v>
      </c>
      <c r="B99" s="13">
        <f t="shared" si="22"/>
        <v>18</v>
      </c>
    </row>
    <row r="100" spans="1:2">
      <c r="B100" s="13"/>
    </row>
    <row r="101" spans="1:2">
      <c r="A101" s="12" t="s">
        <v>32</v>
      </c>
      <c r="B101" s="13">
        <f t="shared" si="23"/>
        <v>19</v>
      </c>
    </row>
    <row r="102" spans="1:2">
      <c r="B102" s="13"/>
    </row>
    <row r="103" spans="1:2">
      <c r="A103" s="12" t="s">
        <v>33</v>
      </c>
      <c r="B103" s="13">
        <f t="shared" si="24"/>
        <v>20</v>
      </c>
    </row>
    <row r="104" spans="1:2">
      <c r="B104" s="13"/>
    </row>
    <row r="105" spans="1:2">
      <c r="A105" s="12" t="s">
        <v>34</v>
      </c>
      <c r="B105" s="13">
        <f t="shared" ref="B105" si="26">B103+1</f>
        <v>21</v>
      </c>
    </row>
    <row r="106" spans="1:2">
      <c r="B106" s="13"/>
    </row>
    <row r="107" spans="1:2">
      <c r="A107" s="12" t="s">
        <v>35</v>
      </c>
      <c r="B107" s="13">
        <f t="shared" si="20"/>
        <v>22</v>
      </c>
    </row>
    <row r="108" spans="1:2">
      <c r="B108" s="13"/>
    </row>
    <row r="109" spans="1:2">
      <c r="A109" s="12" t="s">
        <v>36</v>
      </c>
      <c r="B109" s="13">
        <f t="shared" si="21"/>
        <v>23</v>
      </c>
    </row>
    <row r="110" spans="1:2">
      <c r="B110" s="13"/>
    </row>
    <row r="111" spans="1:2">
      <c r="A111" s="12" t="s">
        <v>37</v>
      </c>
      <c r="B111" s="13">
        <f t="shared" si="22"/>
        <v>24</v>
      </c>
    </row>
    <row r="112" spans="1:2">
      <c r="B112" s="13"/>
    </row>
    <row r="113" spans="1:2">
      <c r="A113" s="12" t="s">
        <v>38</v>
      </c>
      <c r="B113" s="13">
        <f t="shared" si="23"/>
        <v>25</v>
      </c>
    </row>
    <row r="114" spans="1:2">
      <c r="B114" s="13"/>
    </row>
    <row r="115" spans="1:2">
      <c r="A115" s="12" t="s">
        <v>39</v>
      </c>
      <c r="B115" s="13">
        <f t="shared" si="24"/>
        <v>26</v>
      </c>
    </row>
    <row r="116" spans="1:2">
      <c r="B116" s="13"/>
    </row>
    <row r="117" spans="1:2">
      <c r="A117" s="12" t="s">
        <v>40</v>
      </c>
      <c r="B117" s="13">
        <f t="shared" ref="B117" si="27">B115+1</f>
        <v>27</v>
      </c>
    </row>
    <row r="118" spans="1:2">
      <c r="B118" s="13"/>
    </row>
    <row r="119" spans="1:2">
      <c r="A119" s="12" t="s">
        <v>41</v>
      </c>
      <c r="B119" s="13">
        <f t="shared" si="20"/>
        <v>28</v>
      </c>
    </row>
    <row r="120" spans="1:2">
      <c r="B120" s="13"/>
    </row>
    <row r="121" spans="1:2">
      <c r="A121" s="12" t="s">
        <v>42</v>
      </c>
      <c r="B121" s="13">
        <f t="shared" si="21"/>
        <v>29</v>
      </c>
    </row>
    <row r="122" spans="1:2">
      <c r="B122" s="13"/>
    </row>
    <row r="123" spans="1:2">
      <c r="A123" s="12" t="s">
        <v>43</v>
      </c>
      <c r="B123" s="13">
        <f t="shared" si="22"/>
        <v>30</v>
      </c>
    </row>
    <row r="124" spans="1:2">
      <c r="B124" s="13"/>
    </row>
    <row r="125" spans="1:2">
      <c r="A125" s="12" t="s">
        <v>44</v>
      </c>
      <c r="B125" s="13">
        <f t="shared" si="23"/>
        <v>31</v>
      </c>
    </row>
    <row r="126" spans="1:2">
      <c r="B126" s="13"/>
    </row>
    <row r="127" spans="1:2">
      <c r="A127" s="12" t="s">
        <v>45</v>
      </c>
      <c r="B127" s="13">
        <f t="shared" si="24"/>
        <v>32</v>
      </c>
    </row>
    <row r="128" spans="1:2">
      <c r="B128" s="13"/>
    </row>
    <row r="129" spans="1:2">
      <c r="A129" s="12" t="s">
        <v>46</v>
      </c>
      <c r="B129" s="13">
        <f t="shared" ref="B129" si="28">B127+1</f>
        <v>33</v>
      </c>
    </row>
    <row r="130" spans="1:2">
      <c r="B130" s="13"/>
    </row>
    <row r="131" spans="1:2">
      <c r="A131" s="12" t="s">
        <v>47</v>
      </c>
      <c r="B131" s="13">
        <f t="shared" si="20"/>
        <v>34</v>
      </c>
    </row>
    <row r="132" spans="1:2">
      <c r="B132" s="13"/>
    </row>
    <row r="133" spans="1:2">
      <c r="A133" s="12" t="s">
        <v>48</v>
      </c>
      <c r="B133" s="13">
        <f t="shared" si="21"/>
        <v>35</v>
      </c>
    </row>
    <row r="134" spans="1:2">
      <c r="B134" s="13"/>
    </row>
    <row r="135" spans="1:2">
      <c r="A135" s="12" t="s">
        <v>49</v>
      </c>
      <c r="B135" s="13">
        <f t="shared" si="22"/>
        <v>36</v>
      </c>
    </row>
    <row r="136" spans="1:2">
      <c r="B136" s="13"/>
    </row>
    <row r="137" spans="1:2">
      <c r="A137" s="12" t="s">
        <v>50</v>
      </c>
      <c r="B137" s="13">
        <f t="shared" si="23"/>
        <v>37</v>
      </c>
    </row>
    <row r="138" spans="1:2">
      <c r="B138" s="13"/>
    </row>
    <row r="139" spans="1:2">
      <c r="A139" s="12" t="s">
        <v>51</v>
      </c>
      <c r="B139" s="13">
        <f t="shared" si="24"/>
        <v>38</v>
      </c>
    </row>
    <row r="140" spans="1:2">
      <c r="B140" s="13"/>
    </row>
    <row r="141" spans="1:2">
      <c r="A141" s="12" t="s">
        <v>52</v>
      </c>
      <c r="B141" s="13">
        <f t="shared" ref="B141" si="29">B139+1</f>
        <v>39</v>
      </c>
    </row>
    <row r="142" spans="1:2">
      <c r="B142" s="13"/>
    </row>
    <row r="143" spans="1:2">
      <c r="A143" s="12" t="s">
        <v>53</v>
      </c>
      <c r="B143" s="13">
        <f t="shared" si="20"/>
        <v>40</v>
      </c>
    </row>
    <row r="144" spans="1:2">
      <c r="B144" s="13"/>
    </row>
    <row r="145" spans="1:2">
      <c r="A145" s="12" t="s">
        <v>54</v>
      </c>
      <c r="B145" s="13">
        <f t="shared" si="21"/>
        <v>41</v>
      </c>
    </row>
    <row r="146" spans="1:2">
      <c r="B146" s="13"/>
    </row>
    <row r="147" spans="1:2">
      <c r="A147" s="12" t="s">
        <v>55</v>
      </c>
      <c r="B147" s="13">
        <f t="shared" si="22"/>
        <v>42</v>
      </c>
    </row>
    <row r="148" spans="1:2">
      <c r="B148" s="13"/>
    </row>
    <row r="149" spans="1:2">
      <c r="A149" s="12" t="s">
        <v>56</v>
      </c>
      <c r="B149" s="13">
        <f t="shared" si="23"/>
        <v>43</v>
      </c>
    </row>
    <row r="150" spans="1:2">
      <c r="B150" s="13"/>
    </row>
    <row r="151" spans="1:2">
      <c r="A151" s="12" t="s">
        <v>57</v>
      </c>
      <c r="B151" s="13">
        <f t="shared" si="24"/>
        <v>44</v>
      </c>
    </row>
    <row r="152" spans="1:2">
      <c r="B152" s="13"/>
    </row>
    <row r="153" spans="1:2">
      <c r="A153" s="12" t="s">
        <v>58</v>
      </c>
      <c r="B153" s="13">
        <f t="shared" ref="B153" si="30">B151+1</f>
        <v>45</v>
      </c>
    </row>
    <row r="154" spans="1:2">
      <c r="B154" s="13"/>
    </row>
    <row r="155" spans="1:2">
      <c r="A155" s="12" t="s">
        <v>59</v>
      </c>
      <c r="B155" s="13">
        <f t="shared" ref="B155" si="31">B153+1</f>
        <v>46</v>
      </c>
    </row>
    <row r="156" spans="1:2">
      <c r="B156" s="13"/>
    </row>
    <row r="157" spans="1:2">
      <c r="A157" s="12" t="s">
        <v>60</v>
      </c>
      <c r="B157" s="13">
        <f t="shared" ref="B157:B173" si="32">B155+1</f>
        <v>47</v>
      </c>
    </row>
    <row r="158" spans="1:2">
      <c r="A158" s="12"/>
      <c r="B158" s="13"/>
    </row>
    <row r="159" spans="1:2">
      <c r="A159" s="12" t="s">
        <v>115</v>
      </c>
      <c r="B159" s="13">
        <f t="shared" si="32"/>
        <v>48</v>
      </c>
    </row>
    <row r="160" spans="1:2">
      <c r="A160" s="12"/>
      <c r="B160" s="13"/>
    </row>
    <row r="161" spans="1:2">
      <c r="A161" s="12" t="s">
        <v>116</v>
      </c>
      <c r="B161" s="13">
        <f t="shared" si="32"/>
        <v>49</v>
      </c>
    </row>
    <row r="162" spans="1:2">
      <c r="A162" s="12"/>
      <c r="B162" s="13"/>
    </row>
    <row r="163" spans="1:2">
      <c r="A163" s="12" t="s">
        <v>117</v>
      </c>
      <c r="B163" s="13">
        <f t="shared" si="32"/>
        <v>50</v>
      </c>
    </row>
    <row r="164" spans="1:2">
      <c r="A164" s="12"/>
      <c r="B164" s="13"/>
    </row>
    <row r="165" spans="1:2">
      <c r="A165" s="12" t="s">
        <v>118</v>
      </c>
      <c r="B165" s="13">
        <f t="shared" si="32"/>
        <v>51</v>
      </c>
    </row>
    <row r="166" spans="1:2">
      <c r="A166" s="12"/>
      <c r="B166" s="13"/>
    </row>
    <row r="167" spans="1:2">
      <c r="A167" s="12" t="s">
        <v>119</v>
      </c>
      <c r="B167" s="13">
        <f t="shared" si="32"/>
        <v>52</v>
      </c>
    </row>
    <row r="168" spans="1:2">
      <c r="A168" s="12"/>
      <c r="B168" s="13"/>
    </row>
    <row r="169" spans="1:2">
      <c r="A169" s="12" t="s">
        <v>120</v>
      </c>
      <c r="B169" s="13">
        <f t="shared" si="32"/>
        <v>53</v>
      </c>
    </row>
    <row r="170" spans="1:2">
      <c r="A170" s="12"/>
      <c r="B170" s="13"/>
    </row>
    <row r="171" spans="1:2">
      <c r="A171" s="12" t="s">
        <v>121</v>
      </c>
      <c r="B171" s="13">
        <f t="shared" si="32"/>
        <v>54</v>
      </c>
    </row>
    <row r="172" spans="1:2">
      <c r="A172" s="12"/>
      <c r="B172" s="13"/>
    </row>
    <row r="173" spans="1:2">
      <c r="A173" s="12" t="s">
        <v>122</v>
      </c>
      <c r="B173" s="13">
        <f t="shared" si="32"/>
        <v>55</v>
      </c>
    </row>
    <row r="174" spans="1:2">
      <c r="A174" s="12"/>
      <c r="B174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7" workbookViewId="0">
      <selection activeCell="A11" sqref="A11:A25"/>
    </sheetView>
  </sheetViews>
  <sheetFormatPr defaultRowHeight="15"/>
  <sheetData>
    <row r="1" spans="1:6">
      <c r="A1" s="6" t="s">
        <v>114</v>
      </c>
    </row>
    <row r="2" spans="1:6" ht="15.75" thickBot="1">
      <c r="A2" s="6"/>
    </row>
    <row r="3" spans="1:6" ht="15.75" thickBot="1">
      <c r="A3" s="4">
        <v>1</v>
      </c>
      <c r="B3" s="4" t="s">
        <v>6</v>
      </c>
      <c r="C3" s="4" t="s">
        <v>5</v>
      </c>
      <c r="D3" s="4">
        <v>0</v>
      </c>
      <c r="E3" s="4" t="s">
        <v>3</v>
      </c>
      <c r="F3" s="4">
        <v>110011</v>
      </c>
    </row>
    <row r="4" spans="1:6" ht="15.75" thickBot="1">
      <c r="A4" s="4">
        <v>1</v>
      </c>
      <c r="B4" s="4" t="s">
        <v>6</v>
      </c>
      <c r="C4" s="4" t="s">
        <v>5</v>
      </c>
      <c r="D4" s="4">
        <v>1</v>
      </c>
      <c r="E4" s="4" t="s">
        <v>3</v>
      </c>
      <c r="F4" s="4">
        <v>110011</v>
      </c>
    </row>
    <row r="5" spans="1:6" ht="15.75" thickBot="1">
      <c r="A5" s="4">
        <v>1</v>
      </c>
      <c r="B5" s="4" t="s">
        <v>6</v>
      </c>
      <c r="C5" s="4" t="s">
        <v>5</v>
      </c>
      <c r="D5" s="4">
        <v>10</v>
      </c>
      <c r="E5" s="4" t="s">
        <v>3</v>
      </c>
      <c r="F5" s="4">
        <v>110011</v>
      </c>
    </row>
    <row r="6" spans="1:6" ht="15.75" thickBot="1">
      <c r="A6" s="4">
        <v>1</v>
      </c>
      <c r="B6" s="4" t="s">
        <v>6</v>
      </c>
      <c r="C6" s="4" t="s">
        <v>5</v>
      </c>
      <c r="D6" s="4">
        <v>11</v>
      </c>
      <c r="E6" s="4" t="s">
        <v>3</v>
      </c>
      <c r="F6" s="4">
        <v>110011</v>
      </c>
    </row>
    <row r="7" spans="1:6" ht="15.75" thickBot="1">
      <c r="A7" s="4">
        <v>1</v>
      </c>
      <c r="B7" s="4" t="s">
        <v>6</v>
      </c>
      <c r="C7" s="4" t="s">
        <v>5</v>
      </c>
      <c r="D7" s="4">
        <v>100</v>
      </c>
      <c r="E7" s="4" t="s">
        <v>3</v>
      </c>
      <c r="F7" s="4">
        <v>110011</v>
      </c>
    </row>
    <row r="8" spans="1:6" ht="15.75" thickBot="1">
      <c r="A8" s="4">
        <v>1</v>
      </c>
      <c r="B8" s="4" t="s">
        <v>6</v>
      </c>
      <c r="C8" s="4" t="s">
        <v>5</v>
      </c>
      <c r="D8" s="4">
        <v>101</v>
      </c>
      <c r="E8" s="4" t="s">
        <v>3</v>
      </c>
      <c r="F8" s="4">
        <v>110011</v>
      </c>
    </row>
    <row r="9" spans="1:6" ht="15.75" thickBot="1">
      <c r="A9" s="4">
        <v>1</v>
      </c>
      <c r="B9" s="4" t="s">
        <v>6</v>
      </c>
      <c r="C9" s="4" t="s">
        <v>5</v>
      </c>
      <c r="D9" s="4">
        <v>110</v>
      </c>
      <c r="E9" s="4" t="s">
        <v>3</v>
      </c>
      <c r="F9" s="4">
        <v>110011</v>
      </c>
    </row>
    <row r="10" spans="1:6" ht="15.75" thickBot="1">
      <c r="A10" s="4">
        <v>1</v>
      </c>
      <c r="B10" s="4" t="s">
        <v>6</v>
      </c>
      <c r="C10" s="4" t="s">
        <v>5</v>
      </c>
      <c r="D10" s="4">
        <v>111</v>
      </c>
      <c r="E10" s="4" t="s">
        <v>3</v>
      </c>
      <c r="F10" s="4">
        <v>110011</v>
      </c>
    </row>
    <row r="11" spans="1:6">
      <c r="A11" s="5" t="s">
        <v>115</v>
      </c>
    </row>
    <row r="13" spans="1:6">
      <c r="A13" s="5" t="s">
        <v>116</v>
      </c>
    </row>
    <row r="15" spans="1:6">
      <c r="A15" s="5" t="s">
        <v>117</v>
      </c>
    </row>
    <row r="17" spans="1:1">
      <c r="A17" s="5" t="s">
        <v>118</v>
      </c>
    </row>
    <row r="19" spans="1:1">
      <c r="A19" s="5" t="s">
        <v>119</v>
      </c>
    </row>
    <row r="21" spans="1:1">
      <c r="A21" s="5" t="s">
        <v>120</v>
      </c>
    </row>
    <row r="23" spans="1:1">
      <c r="A23" s="5" t="s">
        <v>121</v>
      </c>
    </row>
    <row r="25" spans="1:1">
      <c r="A25" s="5" t="s">
        <v>122</v>
      </c>
    </row>
    <row r="27" spans="1:1">
      <c r="A27" s="7" t="s">
        <v>123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3"/>
  <sheetViews>
    <sheetView tabSelected="1" topLeftCell="C1" workbookViewId="0">
      <selection activeCell="I3" sqref="I3"/>
    </sheetView>
  </sheetViews>
  <sheetFormatPr defaultRowHeight="15"/>
  <cols>
    <col min="1" max="4" width="11.7109375" style="24" customWidth="1"/>
    <col min="5" max="5" width="17" style="24" customWidth="1"/>
    <col min="6" max="7" width="36.42578125" style="24" customWidth="1"/>
    <col min="8" max="8" width="16" style="24" customWidth="1"/>
    <col min="9" max="9" width="51.28515625" style="26" customWidth="1"/>
    <col min="10" max="16384" width="9.140625" style="24"/>
  </cols>
  <sheetData>
    <row r="1" spans="1:9" s="29" customFormat="1" ht="30" customHeight="1">
      <c r="E1" s="29" t="s">
        <v>161</v>
      </c>
      <c r="F1" s="29" t="s">
        <v>163</v>
      </c>
      <c r="G1" s="29" t="s">
        <v>169</v>
      </c>
      <c r="H1" s="29" t="s">
        <v>162</v>
      </c>
      <c r="I1" s="30"/>
    </row>
    <row r="2" spans="1:9" hidden="1">
      <c r="A2" s="24" t="s">
        <v>150</v>
      </c>
      <c r="D2" s="24" t="s">
        <v>61</v>
      </c>
      <c r="E2" s="24" t="s">
        <v>62</v>
      </c>
      <c r="F2" s="24" t="s">
        <v>164</v>
      </c>
      <c r="H2" s="24" t="s">
        <v>164</v>
      </c>
      <c r="I2" s="25"/>
    </row>
    <row r="3" spans="1:9" hidden="1">
      <c r="A3" s="24" t="s">
        <v>151</v>
      </c>
      <c r="D3" s="24" t="s">
        <v>61</v>
      </c>
      <c r="E3" s="24" t="s">
        <v>63</v>
      </c>
      <c r="F3" s="24" t="s">
        <v>164</v>
      </c>
      <c r="I3" s="26" t="s">
        <v>170</v>
      </c>
    </row>
    <row r="4" spans="1:9" hidden="1">
      <c r="A4" s="24" t="s">
        <v>152</v>
      </c>
      <c r="D4" s="24" t="s">
        <v>64</v>
      </c>
      <c r="E4" s="24" t="s">
        <v>65</v>
      </c>
      <c r="F4" s="24" t="s">
        <v>164</v>
      </c>
      <c r="H4" s="24" t="s">
        <v>164</v>
      </c>
    </row>
    <row r="5" spans="1:9">
      <c r="A5" s="24" t="s">
        <v>153</v>
      </c>
      <c r="D5" s="24" t="s">
        <v>66</v>
      </c>
      <c r="E5" s="24" t="s">
        <v>67</v>
      </c>
      <c r="F5" s="24" t="s">
        <v>164</v>
      </c>
      <c r="H5" s="24" t="s">
        <v>164</v>
      </c>
    </row>
    <row r="6" spans="1:9" hidden="1">
      <c r="A6" s="24" t="s">
        <v>154</v>
      </c>
      <c r="D6" s="24" t="s">
        <v>68</v>
      </c>
      <c r="E6" s="24" t="s">
        <v>141</v>
      </c>
      <c r="F6" s="27" t="s">
        <v>164</v>
      </c>
      <c r="G6" s="27"/>
      <c r="H6" s="27"/>
    </row>
    <row r="7" spans="1:9" hidden="1">
      <c r="A7" s="24" t="s">
        <v>154</v>
      </c>
      <c r="C7" s="24" t="s">
        <v>137</v>
      </c>
      <c r="D7" s="24" t="s">
        <v>68</v>
      </c>
      <c r="E7" s="24" t="s">
        <v>69</v>
      </c>
      <c r="F7" s="24" t="s">
        <v>164</v>
      </c>
    </row>
    <row r="8" spans="1:9" hidden="1">
      <c r="A8" s="24" t="s">
        <v>154</v>
      </c>
      <c r="C8" s="24" t="s">
        <v>138</v>
      </c>
      <c r="D8" s="24" t="s">
        <v>68</v>
      </c>
      <c r="E8" s="24" t="s">
        <v>70</v>
      </c>
      <c r="F8" s="24" t="s">
        <v>164</v>
      </c>
    </row>
    <row r="9" spans="1:9" hidden="1">
      <c r="A9" s="24" t="s">
        <v>154</v>
      </c>
      <c r="C9" s="24">
        <v>100</v>
      </c>
      <c r="D9" s="24" t="s">
        <v>68</v>
      </c>
      <c r="E9" s="24" t="s">
        <v>71</v>
      </c>
      <c r="F9" s="24" t="s">
        <v>164</v>
      </c>
    </row>
    <row r="10" spans="1:9" hidden="1">
      <c r="A10" s="24" t="s">
        <v>154</v>
      </c>
      <c r="C10" s="24">
        <v>101</v>
      </c>
      <c r="D10" s="24" t="s">
        <v>68</v>
      </c>
      <c r="E10" s="24" t="s">
        <v>72</v>
      </c>
      <c r="F10" s="24" t="s">
        <v>164</v>
      </c>
    </row>
    <row r="11" spans="1:9" hidden="1">
      <c r="A11" s="24" t="s">
        <v>154</v>
      </c>
      <c r="C11" s="24">
        <v>110</v>
      </c>
      <c r="D11" s="24" t="s">
        <v>68</v>
      </c>
      <c r="E11" s="24" t="s">
        <v>73</v>
      </c>
      <c r="F11" s="24" t="s">
        <v>164</v>
      </c>
      <c r="I11" s="26" t="s">
        <v>166</v>
      </c>
    </row>
    <row r="12" spans="1:9" hidden="1">
      <c r="A12" s="24" t="s">
        <v>154</v>
      </c>
      <c r="C12" s="24">
        <v>111</v>
      </c>
      <c r="D12" s="24" t="s">
        <v>68</v>
      </c>
      <c r="E12" s="24" t="s">
        <v>74</v>
      </c>
      <c r="F12" s="24" t="s">
        <v>164</v>
      </c>
      <c r="I12" s="26" t="s">
        <v>166</v>
      </c>
    </row>
    <row r="13" spans="1:9">
      <c r="A13" s="24" t="s">
        <v>155</v>
      </c>
      <c r="D13" s="24" t="s">
        <v>66</v>
      </c>
      <c r="E13" s="24" t="s">
        <v>142</v>
      </c>
      <c r="F13" s="27" t="s">
        <v>164</v>
      </c>
      <c r="G13" s="27"/>
      <c r="H13" s="27"/>
    </row>
    <row r="14" spans="1:9">
      <c r="A14" s="24" t="s">
        <v>155</v>
      </c>
      <c r="C14" s="24" t="s">
        <v>137</v>
      </c>
      <c r="D14" s="24" t="s">
        <v>66</v>
      </c>
      <c r="E14" s="24" t="s">
        <v>75</v>
      </c>
      <c r="F14" s="24" t="s">
        <v>164</v>
      </c>
      <c r="I14" s="26" t="s">
        <v>165</v>
      </c>
    </row>
    <row r="15" spans="1:9">
      <c r="A15" s="24" t="s">
        <v>155</v>
      </c>
      <c r="C15" s="24" t="s">
        <v>138</v>
      </c>
      <c r="D15" s="24" t="s">
        <v>66</v>
      </c>
      <c r="E15" s="24" t="s">
        <v>76</v>
      </c>
      <c r="F15" s="24" t="s">
        <v>164</v>
      </c>
      <c r="I15" s="26" t="s">
        <v>165</v>
      </c>
    </row>
    <row r="16" spans="1:9">
      <c r="A16" s="24" t="s">
        <v>155</v>
      </c>
      <c r="C16" s="24" t="s">
        <v>139</v>
      </c>
      <c r="D16" s="24" t="s">
        <v>66</v>
      </c>
      <c r="E16" s="24" t="s">
        <v>77</v>
      </c>
      <c r="F16" s="24" t="s">
        <v>164</v>
      </c>
      <c r="H16" s="24" t="s">
        <v>164</v>
      </c>
      <c r="I16" s="25" t="s">
        <v>165</v>
      </c>
    </row>
    <row r="17" spans="1:9">
      <c r="A17" s="24" t="s">
        <v>155</v>
      </c>
      <c r="C17" s="24">
        <v>100</v>
      </c>
      <c r="D17" s="24" t="s">
        <v>66</v>
      </c>
      <c r="E17" s="24" t="s">
        <v>78</v>
      </c>
      <c r="F17" s="24" t="s">
        <v>164</v>
      </c>
    </row>
    <row r="18" spans="1:9">
      <c r="A18" s="24" t="s">
        <v>155</v>
      </c>
      <c r="C18" s="24">
        <v>101</v>
      </c>
      <c r="D18" s="24" t="s">
        <v>66</v>
      </c>
      <c r="E18" s="24" t="s">
        <v>79</v>
      </c>
      <c r="F18" s="24" t="s">
        <v>164</v>
      </c>
    </row>
    <row r="19" spans="1:9" hidden="1">
      <c r="A19" s="24" t="s">
        <v>156</v>
      </c>
      <c r="D19" s="24" t="s">
        <v>80</v>
      </c>
      <c r="E19" s="24" t="s">
        <v>143</v>
      </c>
      <c r="F19" s="27" t="s">
        <v>164</v>
      </c>
      <c r="G19" s="27"/>
      <c r="H19" s="27"/>
    </row>
    <row r="20" spans="1:9" hidden="1">
      <c r="A20" s="24" t="s">
        <v>156</v>
      </c>
      <c r="C20" s="24" t="s">
        <v>137</v>
      </c>
      <c r="D20" s="24" t="s">
        <v>80</v>
      </c>
      <c r="E20" s="24" t="s">
        <v>81</v>
      </c>
      <c r="F20" s="24" t="s">
        <v>164</v>
      </c>
      <c r="I20" s="26" t="s">
        <v>165</v>
      </c>
    </row>
    <row r="21" spans="1:9" hidden="1">
      <c r="A21" s="24" t="s">
        <v>156</v>
      </c>
      <c r="C21" s="24" t="s">
        <v>138</v>
      </c>
      <c r="D21" s="24" t="s">
        <v>80</v>
      </c>
      <c r="E21" s="24" t="s">
        <v>82</v>
      </c>
      <c r="F21" s="24" t="s">
        <v>164</v>
      </c>
      <c r="I21" s="26" t="s">
        <v>165</v>
      </c>
    </row>
    <row r="22" spans="1:9" hidden="1">
      <c r="A22" s="24" t="s">
        <v>156</v>
      </c>
      <c r="C22" s="24" t="s">
        <v>139</v>
      </c>
      <c r="D22" s="24" t="s">
        <v>80</v>
      </c>
      <c r="E22" s="24" t="s">
        <v>83</v>
      </c>
      <c r="F22" s="24" t="s">
        <v>164</v>
      </c>
      <c r="H22" s="24" t="s">
        <v>164</v>
      </c>
      <c r="I22" s="26" t="s">
        <v>165</v>
      </c>
    </row>
    <row r="23" spans="1:9">
      <c r="A23" s="24" t="s">
        <v>157</v>
      </c>
      <c r="D23" s="24" t="s">
        <v>66</v>
      </c>
      <c r="E23" s="24" t="s">
        <v>144</v>
      </c>
      <c r="F23" s="27" t="s">
        <v>164</v>
      </c>
      <c r="G23" s="27"/>
      <c r="H23" s="27"/>
    </row>
    <row r="24" spans="1:9">
      <c r="A24" s="24" t="s">
        <v>157</v>
      </c>
      <c r="C24" s="24" t="s">
        <v>137</v>
      </c>
      <c r="D24" s="24" t="s">
        <v>66</v>
      </c>
      <c r="E24" s="24" t="s">
        <v>84</v>
      </c>
      <c r="F24" s="24" t="s">
        <v>164</v>
      </c>
      <c r="H24" s="24" t="s">
        <v>164</v>
      </c>
    </row>
    <row r="25" spans="1:9">
      <c r="A25" s="24" t="s">
        <v>157</v>
      </c>
      <c r="C25" s="24" t="s">
        <v>139</v>
      </c>
      <c r="D25" s="24" t="s">
        <v>66</v>
      </c>
      <c r="E25" s="24" t="s">
        <v>85</v>
      </c>
      <c r="F25" s="24" t="s">
        <v>164</v>
      </c>
    </row>
    <row r="26" spans="1:9">
      <c r="A26" s="24" t="s">
        <v>157</v>
      </c>
      <c r="C26" s="24" t="s">
        <v>140</v>
      </c>
      <c r="D26" s="24" t="s">
        <v>66</v>
      </c>
      <c r="E26" s="24" t="s">
        <v>86</v>
      </c>
      <c r="F26" s="24" t="s">
        <v>164</v>
      </c>
    </row>
    <row r="27" spans="1:9">
      <c r="A27" s="24" t="s">
        <v>157</v>
      </c>
      <c r="C27" s="24">
        <v>100</v>
      </c>
      <c r="D27" s="24" t="s">
        <v>66</v>
      </c>
      <c r="E27" s="24" t="s">
        <v>87</v>
      </c>
      <c r="F27" s="24" t="s">
        <v>164</v>
      </c>
    </row>
    <row r="28" spans="1:9">
      <c r="A28" s="24" t="s">
        <v>157</v>
      </c>
      <c r="C28" s="24">
        <v>110</v>
      </c>
      <c r="D28" s="24" t="s">
        <v>66</v>
      </c>
      <c r="E28" s="24" t="s">
        <v>88</v>
      </c>
      <c r="F28" s="24" t="s">
        <v>164</v>
      </c>
    </row>
    <row r="29" spans="1:9">
      <c r="A29" s="24" t="s">
        <v>157</v>
      </c>
      <c r="C29" s="24">
        <v>111</v>
      </c>
      <c r="D29" s="24" t="s">
        <v>66</v>
      </c>
      <c r="E29" s="24" t="s">
        <v>89</v>
      </c>
      <c r="F29" s="24" t="s">
        <v>164</v>
      </c>
    </row>
    <row r="30" spans="1:9">
      <c r="A30" s="24" t="s">
        <v>157</v>
      </c>
      <c r="B30" s="24" t="s">
        <v>146</v>
      </c>
      <c r="C30" s="24" t="s">
        <v>138</v>
      </c>
      <c r="D30" s="24" t="s">
        <v>66</v>
      </c>
      <c r="E30" s="24" t="s">
        <v>90</v>
      </c>
      <c r="F30" s="28" t="s">
        <v>164</v>
      </c>
    </row>
    <row r="31" spans="1:9">
      <c r="A31" s="24" t="s">
        <v>157</v>
      </c>
      <c r="B31" s="24" t="s">
        <v>146</v>
      </c>
      <c r="C31" s="24" t="s">
        <v>145</v>
      </c>
      <c r="D31" s="24" t="s">
        <v>66</v>
      </c>
      <c r="E31" s="24" t="s">
        <v>91</v>
      </c>
      <c r="F31" s="28" t="s">
        <v>164</v>
      </c>
    </row>
    <row r="32" spans="1:9">
      <c r="A32" s="24" t="s">
        <v>157</v>
      </c>
      <c r="B32" s="24" t="s">
        <v>147</v>
      </c>
      <c r="C32" s="24" t="s">
        <v>145</v>
      </c>
      <c r="D32" s="24" t="s">
        <v>66</v>
      </c>
      <c r="E32" s="24" t="s">
        <v>92</v>
      </c>
      <c r="F32" s="28" t="s">
        <v>164</v>
      </c>
    </row>
    <row r="33" spans="1:8" hidden="1">
      <c r="A33" s="24" t="s">
        <v>158</v>
      </c>
      <c r="D33" s="24" t="s">
        <v>93</v>
      </c>
      <c r="E33" s="24" t="s">
        <v>149</v>
      </c>
      <c r="F33" s="27" t="s">
        <v>164</v>
      </c>
      <c r="G33" s="27"/>
      <c r="H33" s="27"/>
    </row>
    <row r="34" spans="1:8" hidden="1">
      <c r="A34" s="24" t="s">
        <v>158</v>
      </c>
      <c r="B34" s="24" t="s">
        <v>146</v>
      </c>
      <c r="C34" s="24" t="s">
        <v>137</v>
      </c>
      <c r="D34" s="24" t="s">
        <v>93</v>
      </c>
      <c r="E34" s="24" t="s">
        <v>94</v>
      </c>
      <c r="F34" s="24" t="s">
        <v>164</v>
      </c>
    </row>
    <row r="35" spans="1:8" hidden="1">
      <c r="A35" s="24" t="s">
        <v>158</v>
      </c>
      <c r="B35" s="24" t="s">
        <v>147</v>
      </c>
      <c r="C35" s="24" t="s">
        <v>137</v>
      </c>
      <c r="D35" s="24" t="s">
        <v>93</v>
      </c>
      <c r="E35" s="24" t="s">
        <v>95</v>
      </c>
      <c r="F35" s="24" t="s">
        <v>164</v>
      </c>
    </row>
    <row r="36" spans="1:8" hidden="1">
      <c r="A36" s="24" t="s">
        <v>158</v>
      </c>
      <c r="B36" s="24" t="s">
        <v>146</v>
      </c>
      <c r="C36" s="24" t="s">
        <v>138</v>
      </c>
      <c r="D36" s="24" t="s">
        <v>93</v>
      </c>
      <c r="E36" s="24" t="s">
        <v>96</v>
      </c>
      <c r="F36" s="24" t="s">
        <v>167</v>
      </c>
    </row>
    <row r="37" spans="1:8" hidden="1">
      <c r="A37" s="24" t="s">
        <v>158</v>
      </c>
      <c r="B37" s="24" t="s">
        <v>146</v>
      </c>
      <c r="C37" s="24" t="s">
        <v>139</v>
      </c>
      <c r="D37" s="24" t="s">
        <v>93</v>
      </c>
      <c r="E37" s="24" t="s">
        <v>97</v>
      </c>
      <c r="F37" s="24" t="s">
        <v>167</v>
      </c>
    </row>
    <row r="38" spans="1:8" hidden="1">
      <c r="A38" s="24" t="s">
        <v>158</v>
      </c>
      <c r="B38" s="24" t="s">
        <v>146</v>
      </c>
      <c r="C38" s="24" t="s">
        <v>140</v>
      </c>
      <c r="D38" s="24" t="s">
        <v>93</v>
      </c>
      <c r="E38" s="24" t="s">
        <v>98</v>
      </c>
      <c r="F38" s="24" t="s">
        <v>167</v>
      </c>
    </row>
    <row r="39" spans="1:8" hidden="1">
      <c r="A39" s="24" t="s">
        <v>158</v>
      </c>
      <c r="B39" s="24" t="s">
        <v>146</v>
      </c>
      <c r="C39" s="24">
        <v>100</v>
      </c>
      <c r="D39" s="24" t="s">
        <v>93</v>
      </c>
      <c r="E39" s="24" t="s">
        <v>99</v>
      </c>
      <c r="F39" s="24" t="s">
        <v>164</v>
      </c>
    </row>
    <row r="40" spans="1:8" hidden="1">
      <c r="A40" s="24" t="s">
        <v>158</v>
      </c>
      <c r="B40" s="24" t="s">
        <v>146</v>
      </c>
      <c r="C40" s="24">
        <v>101</v>
      </c>
      <c r="D40" s="24" t="s">
        <v>93</v>
      </c>
      <c r="E40" s="24" t="s">
        <v>100</v>
      </c>
      <c r="F40" s="24" t="s">
        <v>167</v>
      </c>
    </row>
    <row r="41" spans="1:8" hidden="1">
      <c r="A41" s="24" t="s">
        <v>158</v>
      </c>
      <c r="B41" s="24" t="s">
        <v>147</v>
      </c>
      <c r="C41" s="24">
        <v>101</v>
      </c>
      <c r="D41" s="24" t="s">
        <v>93</v>
      </c>
      <c r="E41" s="24" t="s">
        <v>101</v>
      </c>
      <c r="F41" s="24" t="s">
        <v>167</v>
      </c>
    </row>
    <row r="42" spans="1:8" hidden="1">
      <c r="A42" s="24" t="s">
        <v>158</v>
      </c>
      <c r="B42" s="24" t="s">
        <v>146</v>
      </c>
      <c r="C42" s="24">
        <v>110</v>
      </c>
      <c r="D42" s="24" t="s">
        <v>93</v>
      </c>
      <c r="E42" s="24" t="s">
        <v>102</v>
      </c>
      <c r="F42" s="24" t="s">
        <v>164</v>
      </c>
    </row>
    <row r="43" spans="1:8" hidden="1">
      <c r="A43" s="24" t="s">
        <v>158</v>
      </c>
      <c r="B43" s="24" t="s">
        <v>146</v>
      </c>
      <c r="C43" s="24">
        <v>111</v>
      </c>
      <c r="D43" s="24" t="s">
        <v>93</v>
      </c>
      <c r="E43" s="24" t="s">
        <v>103</v>
      </c>
      <c r="F43" s="24" t="s">
        <v>164</v>
      </c>
    </row>
    <row r="44" spans="1:8">
      <c r="A44" s="24" t="s">
        <v>159</v>
      </c>
      <c r="C44" s="24" t="s">
        <v>137</v>
      </c>
      <c r="D44" s="24" t="s">
        <v>66</v>
      </c>
      <c r="E44" s="24" t="s">
        <v>104</v>
      </c>
      <c r="F44" s="24" t="s">
        <v>164</v>
      </c>
    </row>
    <row r="45" spans="1:8">
      <c r="A45" s="24" t="s">
        <v>159</v>
      </c>
      <c r="C45" s="24" t="s">
        <v>138</v>
      </c>
      <c r="D45" s="24" t="s">
        <v>66</v>
      </c>
      <c r="E45" s="24" t="s">
        <v>105</v>
      </c>
      <c r="F45" s="24" t="s">
        <v>164</v>
      </c>
    </row>
    <row r="46" spans="1:8">
      <c r="A46" s="24" t="s">
        <v>160</v>
      </c>
      <c r="D46" s="24" t="s">
        <v>66</v>
      </c>
      <c r="E46" s="24" t="s">
        <v>148</v>
      </c>
      <c r="F46" s="27" t="s">
        <v>164</v>
      </c>
      <c r="G46" s="27"/>
      <c r="H46" s="27"/>
    </row>
    <row r="47" spans="1:8">
      <c r="A47" s="24" t="s">
        <v>160</v>
      </c>
      <c r="C47" s="24" t="s">
        <v>137</v>
      </c>
      <c r="D47" s="24" t="s">
        <v>66</v>
      </c>
      <c r="E47" s="24" t="s">
        <v>106</v>
      </c>
      <c r="F47" s="24" t="s">
        <v>164</v>
      </c>
    </row>
    <row r="48" spans="1:8">
      <c r="A48" s="24" t="s">
        <v>160</v>
      </c>
      <c r="C48" s="24" t="s">
        <v>137</v>
      </c>
      <c r="D48" s="24" t="s">
        <v>66</v>
      </c>
      <c r="E48" s="24" t="s">
        <v>107</v>
      </c>
      <c r="F48" s="24" t="s">
        <v>164</v>
      </c>
    </row>
    <row r="49" spans="1:8">
      <c r="A49" s="24" t="s">
        <v>160</v>
      </c>
      <c r="C49" s="24" t="s">
        <v>138</v>
      </c>
      <c r="D49" s="24" t="s">
        <v>66</v>
      </c>
      <c r="E49" s="24" t="s">
        <v>108</v>
      </c>
      <c r="F49" s="24" t="s">
        <v>164</v>
      </c>
    </row>
    <row r="50" spans="1:8">
      <c r="A50" s="24" t="s">
        <v>160</v>
      </c>
      <c r="C50" s="24" t="s">
        <v>139</v>
      </c>
      <c r="D50" s="24" t="s">
        <v>66</v>
      </c>
      <c r="E50" s="24" t="s">
        <v>109</v>
      </c>
      <c r="F50" s="24" t="s">
        <v>164</v>
      </c>
    </row>
    <row r="51" spans="1:8">
      <c r="A51" s="24" t="s">
        <v>160</v>
      </c>
      <c r="C51" s="24" t="s">
        <v>140</v>
      </c>
      <c r="D51" s="24" t="s">
        <v>66</v>
      </c>
      <c r="E51" s="24" t="s">
        <v>110</v>
      </c>
      <c r="F51" s="24" t="s">
        <v>164</v>
      </c>
    </row>
    <row r="52" spans="1:8">
      <c r="A52" s="24" t="s">
        <v>160</v>
      </c>
      <c r="C52" s="24">
        <v>101</v>
      </c>
      <c r="D52" s="24" t="s">
        <v>66</v>
      </c>
      <c r="E52" s="24" t="s">
        <v>111</v>
      </c>
      <c r="F52" s="24" t="s">
        <v>164</v>
      </c>
    </row>
    <row r="53" spans="1:8">
      <c r="A53" s="24" t="s">
        <v>160</v>
      </c>
      <c r="C53" s="24">
        <v>110</v>
      </c>
      <c r="D53" s="24" t="s">
        <v>66</v>
      </c>
      <c r="E53" s="24" t="s">
        <v>112</v>
      </c>
      <c r="F53" s="24" t="s">
        <v>164</v>
      </c>
    </row>
    <row r="54" spans="1:8">
      <c r="A54" s="24" t="s">
        <v>160</v>
      </c>
      <c r="C54" s="24">
        <v>111</v>
      </c>
      <c r="D54" s="24" t="s">
        <v>66</v>
      </c>
      <c r="E54" s="24" t="s">
        <v>113</v>
      </c>
      <c r="F54" s="24" t="s">
        <v>164</v>
      </c>
    </row>
    <row r="55" spans="1:8" hidden="1">
      <c r="A55" s="24" t="s">
        <v>158</v>
      </c>
      <c r="D55" s="24" t="s">
        <v>93</v>
      </c>
      <c r="E55" s="24" t="s">
        <v>136</v>
      </c>
      <c r="F55" s="27" t="s">
        <v>164</v>
      </c>
      <c r="G55" s="27"/>
      <c r="H55" s="27"/>
    </row>
    <row r="56" spans="1:8" ht="30" hidden="1">
      <c r="A56" s="24" t="s">
        <v>158</v>
      </c>
      <c r="B56" s="24" t="s">
        <v>135</v>
      </c>
      <c r="C56" s="24" t="s">
        <v>137</v>
      </c>
      <c r="D56" s="24" t="s">
        <v>93</v>
      </c>
      <c r="E56" s="24" t="s">
        <v>124</v>
      </c>
      <c r="F56" s="24" t="s">
        <v>168</v>
      </c>
    </row>
    <row r="57" spans="1:8" ht="30" hidden="1">
      <c r="A57" s="24" t="s">
        <v>158</v>
      </c>
      <c r="B57" s="24" t="s">
        <v>135</v>
      </c>
      <c r="C57" s="24" t="s">
        <v>138</v>
      </c>
      <c r="D57" s="24" t="s">
        <v>93</v>
      </c>
      <c r="E57" s="24" t="s">
        <v>125</v>
      </c>
      <c r="F57" s="24" t="s">
        <v>168</v>
      </c>
    </row>
    <row r="58" spans="1:8" ht="30" hidden="1">
      <c r="A58" s="24" t="s">
        <v>158</v>
      </c>
      <c r="B58" s="24" t="s">
        <v>135</v>
      </c>
      <c r="C58" s="24" t="s">
        <v>139</v>
      </c>
      <c r="D58" s="24" t="s">
        <v>93</v>
      </c>
      <c r="E58" s="24" t="s">
        <v>126</v>
      </c>
      <c r="F58" s="24" t="s">
        <v>168</v>
      </c>
    </row>
    <row r="59" spans="1:8" ht="30" hidden="1">
      <c r="A59" s="24" t="s">
        <v>158</v>
      </c>
      <c r="B59" s="24" t="s">
        <v>135</v>
      </c>
      <c r="C59" s="24" t="s">
        <v>140</v>
      </c>
      <c r="D59" s="24" t="s">
        <v>93</v>
      </c>
      <c r="E59" s="24" t="s">
        <v>127</v>
      </c>
      <c r="F59" s="24" t="s">
        <v>168</v>
      </c>
    </row>
    <row r="60" spans="1:8" hidden="1">
      <c r="A60" s="24" t="s">
        <v>158</v>
      </c>
      <c r="B60" s="24" t="s">
        <v>135</v>
      </c>
      <c r="C60" s="24">
        <v>100</v>
      </c>
      <c r="D60" s="24" t="s">
        <v>93</v>
      </c>
      <c r="E60" s="24" t="s">
        <v>128</v>
      </c>
      <c r="F60" s="24" t="s">
        <v>164</v>
      </c>
    </row>
    <row r="61" spans="1:8" hidden="1">
      <c r="A61" s="24" t="s">
        <v>158</v>
      </c>
      <c r="B61" s="24" t="s">
        <v>135</v>
      </c>
      <c r="C61" s="24">
        <v>101</v>
      </c>
      <c r="D61" s="24" t="s">
        <v>93</v>
      </c>
      <c r="E61" s="24" t="s">
        <v>129</v>
      </c>
      <c r="F61" s="24" t="s">
        <v>164</v>
      </c>
    </row>
    <row r="62" spans="1:8" hidden="1">
      <c r="A62" s="24" t="s">
        <v>158</v>
      </c>
      <c r="B62" s="24" t="s">
        <v>135</v>
      </c>
      <c r="C62" s="24">
        <v>110</v>
      </c>
      <c r="D62" s="24" t="s">
        <v>93</v>
      </c>
      <c r="E62" s="24" t="s">
        <v>130</v>
      </c>
      <c r="F62" s="24" t="s">
        <v>164</v>
      </c>
    </row>
    <row r="63" spans="1:8" hidden="1">
      <c r="A63" s="24" t="s">
        <v>158</v>
      </c>
      <c r="B63" s="24" t="s">
        <v>135</v>
      </c>
      <c r="C63" s="24">
        <v>111</v>
      </c>
      <c r="D63" s="24" t="s">
        <v>93</v>
      </c>
      <c r="E63" s="24" t="s">
        <v>131</v>
      </c>
      <c r="F63" s="24" t="s">
        <v>164</v>
      </c>
    </row>
  </sheetData>
  <autoFilter ref="A1:I63">
    <filterColumn colId="3">
      <filters>
        <filter val="I"/>
      </filters>
    </filterColumn>
  </autoFilter>
  <conditionalFormatting sqref="F1:H1048576">
    <cfRule type="cellIs" dxfId="0" priority="1" operator="equal">
      <formula>"Sim"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mapa_opcode_RV32I</vt:lpstr>
      <vt:lpstr>Plan3</vt:lpstr>
      <vt:lpstr>Registro Implementação-Teste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</dc:creator>
  <cp:lastModifiedBy>Rubens</cp:lastModifiedBy>
  <dcterms:created xsi:type="dcterms:W3CDTF">2023-04-20T21:13:48Z</dcterms:created>
  <dcterms:modified xsi:type="dcterms:W3CDTF">2023-04-28T18:21:20Z</dcterms:modified>
</cp:coreProperties>
</file>