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Plan1" sheetId="1" r:id="rId1"/>
    <sheet name="Plan2" sheetId="2" r:id="rId2"/>
  </sheets>
  <calcPr calcId="152511"/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2" i="1"/>
  <c r="I3" i="1"/>
  <c r="I4" i="1"/>
  <c r="I5" i="1"/>
  <c r="I6" i="1"/>
  <c r="I7" i="1"/>
  <c r="I8" i="1"/>
  <c r="I9" i="1"/>
  <c r="I10" i="1"/>
  <c r="I11" i="1"/>
  <c r="I2" i="1"/>
  <c r="A3" i="2" l="1"/>
  <c r="B3" i="2"/>
  <c r="C3" i="2"/>
  <c r="D3" i="2"/>
  <c r="E3" i="2"/>
  <c r="F3" i="2"/>
  <c r="A4" i="2"/>
  <c r="B4" i="2"/>
  <c r="C4" i="2"/>
  <c r="E4" i="2"/>
  <c r="F4" i="2"/>
  <c r="A5" i="2"/>
  <c r="B5" i="2"/>
  <c r="C5" i="2"/>
  <c r="E5" i="2"/>
  <c r="F5" i="2"/>
  <c r="A6" i="2"/>
  <c r="B6" i="2"/>
  <c r="C6" i="2"/>
  <c r="E6" i="2"/>
  <c r="F6" i="2"/>
  <c r="A7" i="2"/>
  <c r="B7" i="2"/>
  <c r="C7" i="2"/>
  <c r="E7" i="2"/>
  <c r="F7" i="2"/>
  <c r="A8" i="2"/>
  <c r="B8" i="2"/>
  <c r="C8" i="2"/>
  <c r="E8" i="2"/>
  <c r="F8" i="2"/>
  <c r="A9" i="2"/>
  <c r="B9" i="2"/>
  <c r="C9" i="2"/>
  <c r="E9" i="2"/>
  <c r="F9" i="2"/>
  <c r="A10" i="2"/>
  <c r="B10" i="2"/>
  <c r="C10" i="2"/>
  <c r="E10" i="2"/>
  <c r="F10" i="2"/>
  <c r="A11" i="2"/>
  <c r="B11" i="2"/>
  <c r="C11" i="2"/>
  <c r="D11" i="2"/>
  <c r="E11" i="2"/>
  <c r="F11" i="2"/>
  <c r="A12" i="2"/>
  <c r="B12" i="2"/>
  <c r="C12" i="2"/>
  <c r="E12" i="2"/>
  <c r="F12" i="2"/>
  <c r="A13" i="2"/>
  <c r="B13" i="2"/>
  <c r="C13" i="2"/>
  <c r="E13" i="2"/>
  <c r="F13" i="2"/>
  <c r="F2" i="2"/>
  <c r="E2" i="2"/>
  <c r="C2" i="2"/>
  <c r="B2" i="2"/>
  <c r="A2" i="2"/>
  <c r="B1" i="2"/>
  <c r="C1" i="2"/>
  <c r="D1" i="2"/>
  <c r="E1" i="2"/>
  <c r="F1" i="2"/>
  <c r="D3" i="1"/>
  <c r="D4" i="2" s="1"/>
  <c r="D2" i="1"/>
  <c r="D2" i="2" s="1"/>
  <c r="A1" i="2"/>
  <c r="D6" i="2"/>
  <c r="D5" i="1"/>
  <c r="D7" i="2" s="1"/>
  <c r="D9" i="1"/>
  <c r="D10" i="1"/>
  <c r="D12" i="2" s="1"/>
  <c r="D11" i="1"/>
  <c r="D13" i="2" s="1"/>
  <c r="D6" i="1"/>
  <c r="D8" i="2" s="1"/>
  <c r="D7" i="1"/>
  <c r="D9" i="2" s="1"/>
  <c r="D8" i="1"/>
  <c r="D10" i="2" s="1"/>
  <c r="D4" i="1"/>
  <c r="D5" i="2" s="1"/>
</calcChain>
</file>

<file path=xl/sharedStrings.xml><?xml version="1.0" encoding="utf-8"?>
<sst xmlns="http://schemas.openxmlformats.org/spreadsheetml/2006/main" count="29" uniqueCount="22">
  <si>
    <t>Benchmark</t>
  </si>
  <si>
    <t>620.omnetpp_s</t>
  </si>
  <si>
    <t>631.deepsjeng_s</t>
  </si>
  <si>
    <t>520.omnetpp_r</t>
  </si>
  <si>
    <t>531.deepsjeng_r</t>
  </si>
  <si>
    <t>621.wrf_so</t>
  </si>
  <si>
    <t>638.imagick_s</t>
  </si>
  <si>
    <t>649.fotonik3d_s</t>
  </si>
  <si>
    <t>521.wrf_ro</t>
  </si>
  <si>
    <t>538.imagick_r</t>
  </si>
  <si>
    <t>549.fotonik3d_r</t>
  </si>
  <si>
    <t>Suite</t>
  </si>
  <si>
    <t>SPECspeed®2017 Integer</t>
  </si>
  <si>
    <t>SPECrate®2017 Integer</t>
  </si>
  <si>
    <t>SPECrate®2017 Floating Point</t>
  </si>
  <si>
    <t>SPECspeed®2017 Floating Point</t>
  </si>
  <si>
    <t>Número de Instruções Executadas</t>
  </si>
  <si>
    <t>Número de Instruções Executadas 
(log scale)</t>
  </si>
  <si>
    <t>Instruções Por Ciclo 
(IPC)</t>
  </si>
  <si>
    <t>Ciclos</t>
  </si>
  <si>
    <t>IPC calculado aqui</t>
  </si>
  <si>
    <t>log10(x)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</si>
</sst>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"/>
    <numFmt numFmtId="165" formatCode="0.0"/>
  </numFmts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3" fontId="1" fillId="0" borderId="0" xfId="0" applyNumberFormat="1" applyFont="1" applyBorder="1" applyAlignment="1">
      <alignment horizontal="center" vertical="center" wrapText="1"/>
    </xf>
    <xf numFmtId="164" fontId="1" fillId="0" borderId="0" xfId="0" applyNumberFormat="1" applyFont="1" applyBorder="1" applyAlignment="1">
      <alignment horizontal="center" vertical="center" wrapText="1"/>
    </xf>
    <xf numFmtId="0" fontId="1" fillId="0" borderId="0" xfId="0" applyFont="1" applyBorder="1" applyAlignment="1">
      <alignment horizontal="left" vertical="center" wrapText="1"/>
    </xf>
    <xf numFmtId="3" fontId="1" fillId="0" borderId="0" xfId="0" applyNumberFormat="1" applyFont="1" applyBorder="1" applyAlignment="1">
      <alignment horizontal="right" vertical="center" wrapText="1"/>
    </xf>
    <xf numFmtId="0" fontId="0" fillId="0" borderId="0" xfId="0" applyAlignment="1">
      <alignment horizontal="right" vertical="center" wrapText="1"/>
    </xf>
    <xf numFmtId="0" fontId="0" fillId="0" borderId="0" xfId="0" applyAlignment="1">
      <alignment horizontal="left" vertical="center" wrapText="1"/>
    </xf>
    <xf numFmtId="0" fontId="1" fillId="2" borderId="0" xfId="0" applyFont="1" applyFill="1" applyBorder="1" applyAlignment="1">
      <alignment horizontal="left" vertical="center" wrapText="1"/>
    </xf>
    <xf numFmtId="3" fontId="1" fillId="2" borderId="0" xfId="0" applyNumberFormat="1" applyFont="1" applyFill="1" applyBorder="1" applyAlignment="1">
      <alignment horizontal="right" vertical="center" wrapText="1"/>
    </xf>
    <xf numFmtId="164" fontId="1" fillId="2" borderId="0" xfId="0" applyNumberFormat="1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2" fontId="1" fillId="2" borderId="0" xfId="0" applyNumberFormat="1" applyFont="1" applyFill="1" applyBorder="1" applyAlignment="1">
      <alignment horizontal="center" vertical="center" wrapText="1"/>
    </xf>
    <xf numFmtId="165" fontId="1" fillId="2" borderId="0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Número de Instruções Executadas no Laptop Rubens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Plan1!$C$1</c:f>
              <c:strCache>
                <c:ptCount val="1"/>
                <c:pt idx="0">
                  <c:v>Número de Instruções Executadas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Plan1!$B$2:$B$11</c:f>
              <c:strCache>
                <c:ptCount val="10"/>
                <c:pt idx="0">
                  <c:v>520.omnetpp_r</c:v>
                </c:pt>
                <c:pt idx="1">
                  <c:v>531.deepsjeng_r</c:v>
                </c:pt>
                <c:pt idx="2">
                  <c:v>620.omnetpp_s</c:v>
                </c:pt>
                <c:pt idx="3">
                  <c:v>631.deepsjeng_s</c:v>
                </c:pt>
                <c:pt idx="4">
                  <c:v>521.wrf_ro</c:v>
                </c:pt>
                <c:pt idx="5">
                  <c:v>538.imagick_r</c:v>
                </c:pt>
                <c:pt idx="6">
                  <c:v>549.fotonik3d_r</c:v>
                </c:pt>
                <c:pt idx="7">
                  <c:v>621.wrf_so</c:v>
                </c:pt>
                <c:pt idx="8">
                  <c:v>638.imagick_s</c:v>
                </c:pt>
                <c:pt idx="9">
                  <c:v>649.fotonik3d_s</c:v>
                </c:pt>
              </c:strCache>
            </c:strRef>
          </c:cat>
          <c:val>
            <c:numRef>
              <c:f>Plan1!$C$2:$C$11</c:f>
              <c:numCache>
                <c:formatCode>#,##0</c:formatCode>
                <c:ptCount val="10"/>
                <c:pt idx="0">
                  <c:v>1232643034873</c:v>
                </c:pt>
                <c:pt idx="1">
                  <c:v>1963001964112</c:v>
                </c:pt>
                <c:pt idx="2">
                  <c:v>1232757062682</c:v>
                </c:pt>
                <c:pt idx="3">
                  <c:v>2293851692553</c:v>
                </c:pt>
                <c:pt idx="4">
                  <c:v>3556545936880</c:v>
                </c:pt>
                <c:pt idx="5">
                  <c:v>4098276981208</c:v>
                </c:pt>
                <c:pt idx="6">
                  <c:v>2078734689113</c:v>
                </c:pt>
                <c:pt idx="7">
                  <c:v>20043292977959</c:v>
                </c:pt>
                <c:pt idx="8">
                  <c:v>64430187824838</c:v>
                </c:pt>
                <c:pt idx="9">
                  <c:v>347184298983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646414288"/>
        <c:axId val="-646412656"/>
      </c:barChart>
      <c:catAx>
        <c:axId val="-646414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Benchmark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46412656"/>
        <c:crosses val="autoZero"/>
        <c:auto val="1"/>
        <c:lblAlgn val="ctr"/>
        <c:lblOffset val="100"/>
        <c:noMultiLvlLbl val="0"/>
      </c:catAx>
      <c:valAx>
        <c:axId val="-646412656"/>
        <c:scaling>
          <c:logBase val="10"/>
          <c:orientation val="minMax"/>
          <c:min val="10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Instruções</a:t>
                </a:r>
                <a:r>
                  <a:rPr lang="en-US" b="1" baseline="0"/>
                  <a:t> (em Bilhões, escala log)</a:t>
                </a:r>
                <a:endParaRPr lang="en-US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46414288"/>
        <c:crosses val="autoZero"/>
        <c:crossBetween val="between"/>
        <c:majorUnit val="10"/>
        <c:dispUnits>
          <c:builtInUnit val="billions"/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Plan1!$D$1</c:f>
              <c:strCache>
                <c:ptCount val="1"/>
                <c:pt idx="0">
                  <c:v>Número de Instruções Executadas 
(log scale)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Plan1!$B$2:$B$11</c:f>
              <c:strCache>
                <c:ptCount val="10"/>
                <c:pt idx="0">
                  <c:v>520.omnetpp_r</c:v>
                </c:pt>
                <c:pt idx="1">
                  <c:v>531.deepsjeng_r</c:v>
                </c:pt>
                <c:pt idx="2">
                  <c:v>620.omnetpp_s</c:v>
                </c:pt>
                <c:pt idx="3">
                  <c:v>631.deepsjeng_s</c:v>
                </c:pt>
                <c:pt idx="4">
                  <c:v>521.wrf_ro</c:v>
                </c:pt>
                <c:pt idx="5">
                  <c:v>538.imagick_r</c:v>
                </c:pt>
                <c:pt idx="6">
                  <c:v>549.fotonik3d_r</c:v>
                </c:pt>
                <c:pt idx="7">
                  <c:v>621.wrf_so</c:v>
                </c:pt>
                <c:pt idx="8">
                  <c:v>638.imagick_s</c:v>
                </c:pt>
                <c:pt idx="9">
                  <c:v>649.fotonik3d_s</c:v>
                </c:pt>
              </c:strCache>
            </c:strRef>
          </c:cat>
          <c:val>
            <c:numRef>
              <c:f>Plan1!$D$2:$D$11</c:f>
              <c:numCache>
                <c:formatCode>#,##0.0</c:formatCode>
                <c:ptCount val="10"/>
                <c:pt idx="0">
                  <c:v>12.090837326044026</c:v>
                </c:pt>
                <c:pt idx="1">
                  <c:v>12.29292073414029</c:v>
                </c:pt>
                <c:pt idx="2">
                  <c:v>12.090877499359763</c:v>
                </c:pt>
                <c:pt idx="3">
                  <c:v>12.360565335453664</c:v>
                </c:pt>
                <c:pt idx="4">
                  <c:v>12.55102842248267</c:v>
                </c:pt>
                <c:pt idx="5">
                  <c:v>12.612601306760443</c:v>
                </c:pt>
                <c:pt idx="6">
                  <c:v>12.317799063450318</c:v>
                </c:pt>
                <c:pt idx="7">
                  <c:v>13.301969074713694</c:v>
                </c:pt>
                <c:pt idx="8">
                  <c:v>13.809089397389677</c:v>
                </c:pt>
                <c:pt idx="9">
                  <c:v>11.540560076472113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646418096"/>
        <c:axId val="-646419184"/>
      </c:barChart>
      <c:catAx>
        <c:axId val="-646418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Benchmark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46419184"/>
        <c:crosses val="autoZero"/>
        <c:auto val="1"/>
        <c:lblAlgn val="ctr"/>
        <c:lblOffset val="100"/>
        <c:noMultiLvlLbl val="0"/>
      </c:catAx>
      <c:valAx>
        <c:axId val="-64641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46418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Plan2!$D$1</c:f>
              <c:strCache>
                <c:ptCount val="1"/>
                <c:pt idx="0">
                  <c:v>Número de Instruções Executadas 
(log scale)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Plan2!$A$2:$B$13</c15:sqref>
                  </c15:fullRef>
                  <c15:levelRef>
                    <c15:sqref>Plan2!$B$2:$B$13</c15:sqref>
                  </c15:levelRef>
                </c:ext>
              </c:extLst>
              <c:f>Plan2!$B$2:$B$13</c:f>
              <c:strCache>
                <c:ptCount val="12"/>
                <c:pt idx="0">
                  <c:v>520.omnetpp_r</c:v>
                </c:pt>
                <c:pt idx="1">
                  <c:v>#REF!</c:v>
                </c:pt>
                <c:pt idx="2">
                  <c:v>531.deepsjeng_r</c:v>
                </c:pt>
                <c:pt idx="3">
                  <c:v>620.omnetpp_s</c:v>
                </c:pt>
                <c:pt idx="4">
                  <c:v>#REF!</c:v>
                </c:pt>
                <c:pt idx="5">
                  <c:v>631.deepsjeng_s</c:v>
                </c:pt>
                <c:pt idx="6">
                  <c:v>521.wrf_ro</c:v>
                </c:pt>
                <c:pt idx="7">
                  <c:v>538.imagick_r</c:v>
                </c:pt>
                <c:pt idx="8">
                  <c:v>549.fotonik3d_r</c:v>
                </c:pt>
                <c:pt idx="9">
                  <c:v>621.wrf_so</c:v>
                </c:pt>
                <c:pt idx="10">
                  <c:v>638.imagick_s</c:v>
                </c:pt>
                <c:pt idx="11">
                  <c:v>649.fotonik3d_s</c:v>
                </c:pt>
              </c:strCache>
            </c:strRef>
          </c:cat>
          <c:val>
            <c:numRef>
              <c:f>Plan2!$D$2:$D$13</c:f>
              <c:numCache>
                <c:formatCode>#,##0.0</c:formatCode>
                <c:ptCount val="12"/>
                <c:pt idx="0">
                  <c:v>12.090837326044026</c:v>
                </c:pt>
                <c:pt idx="1">
                  <c:v>0</c:v>
                </c:pt>
                <c:pt idx="2">
                  <c:v>12.29292073414029</c:v>
                </c:pt>
                <c:pt idx="3">
                  <c:v>12.090877499359763</c:v>
                </c:pt>
                <c:pt idx="4">
                  <c:v>0</c:v>
                </c:pt>
                <c:pt idx="5">
                  <c:v>12.360565335453664</c:v>
                </c:pt>
                <c:pt idx="6">
                  <c:v>12.55102842248267</c:v>
                </c:pt>
                <c:pt idx="7">
                  <c:v>12.612601306760443</c:v>
                </c:pt>
                <c:pt idx="8">
                  <c:v>12.317799063450318</c:v>
                </c:pt>
                <c:pt idx="9">
                  <c:v>13.301969074713694</c:v>
                </c:pt>
                <c:pt idx="10">
                  <c:v>13.809089397389677</c:v>
                </c:pt>
                <c:pt idx="11">
                  <c:v>11.540560076472113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646415920"/>
        <c:axId val="-646415376"/>
      </c:barChart>
      <c:catAx>
        <c:axId val="-646415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46415376"/>
        <c:crosses val="autoZero"/>
        <c:auto val="1"/>
        <c:lblAlgn val="ctr"/>
        <c:lblOffset val="100"/>
        <c:noMultiLvlLbl val="0"/>
      </c:catAx>
      <c:valAx>
        <c:axId val="-64641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46415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104774</xdr:colOff>
      <xdr:row>13</xdr:row>
      <xdr:rowOff>23811</xdr:rowOff>
    </xdr:from>
    <xdr:to>
      <xdr:col>4</xdr:col>
      <xdr:colOff>1247774</xdr:colOff>
      <xdr:row>35</xdr:row>
      <xdr:rowOff>19050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1495425</xdr:colOff>
      <xdr:row>13</xdr:row>
      <xdr:rowOff>52387</xdr:rowOff>
    </xdr:from>
    <xdr:to>
      <xdr:col>15</xdr:col>
      <xdr:colOff>438150</xdr:colOff>
      <xdr:row>27</xdr:row>
      <xdr:rowOff>128587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0</xdr:row>
      <xdr:rowOff>157162</xdr:rowOff>
    </xdr:from>
    <xdr:to>
      <xdr:col>14</xdr:col>
      <xdr:colOff>381000</xdr:colOff>
      <xdr:row>11</xdr:row>
      <xdr:rowOff>100012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tabSelected="1" topLeftCell="A10" zoomScaleNormal="100" workbookViewId="0">
      <selection activeCell="H6" sqref="H6"/>
    </sheetView>
  </sheetViews>
  <sheetFormatPr defaultRowHeight="15.75" x14ac:dyDescent="0.25"/>
  <cols>
    <col min="1" max="1" width="37.42578125" style="2" customWidth="1"/>
    <col min="2" max="2" width="19.140625" style="5" customWidth="1"/>
    <col min="3" max="3" width="23.85546875" style="3" customWidth="1"/>
    <col min="4" max="4" width="21.7109375" style="4" bestFit="1" customWidth="1"/>
    <col min="5" max="5" width="23.85546875" style="2" customWidth="1"/>
    <col min="6" max="7" width="19" style="2" customWidth="1"/>
    <col min="8" max="8" width="9.140625" style="2"/>
    <col min="9" max="9" width="13.140625" style="2" bestFit="1" customWidth="1"/>
    <col min="10" max="10" width="14.28515625" style="2" bestFit="1" customWidth="1"/>
    <col min="11" max="16384" width="9.140625" style="2"/>
  </cols>
  <sheetData>
    <row r="1" spans="1:10" ht="47.25" x14ac:dyDescent="0.25">
      <c r="A1" s="2" t="s">
        <v>11</v>
      </c>
      <c r="B1" s="2" t="s">
        <v>0</v>
      </c>
      <c r="C1" s="3" t="s">
        <v>16</v>
      </c>
      <c r="D1" s="4" t="s">
        <v>17</v>
      </c>
      <c r="E1" s="3" t="s">
        <v>19</v>
      </c>
      <c r="F1" s="2" t="s">
        <v>18</v>
      </c>
      <c r="G1" s="2" t="s">
        <v>18</v>
      </c>
      <c r="I1" s="2" t="s">
        <v>20</v>
      </c>
      <c r="J1" s="2" t="s">
        <v>21</v>
      </c>
    </row>
    <row r="2" spans="1:10" s="12" customFormat="1" x14ac:dyDescent="0.25">
      <c r="A2" s="9" t="s">
        <v>13</v>
      </c>
      <c r="B2" s="9" t="s">
        <v>3</v>
      </c>
      <c r="C2" s="10">
        <v>1232643034873</v>
      </c>
      <c r="D2" s="11">
        <f t="shared" ref="D2:D3" si="0">LOG(C2)</f>
        <v>12.090837326044026</v>
      </c>
      <c r="E2" s="10">
        <v>2422446548596</v>
      </c>
      <c r="F2" s="12">
        <v>0.51</v>
      </c>
      <c r="I2" s="13">
        <f>C2/E2</f>
        <v>0.5088422015286217</v>
      </c>
      <c r="J2" s="14">
        <f>LOG10(C2)</f>
        <v>12.090837326044026</v>
      </c>
    </row>
    <row r="3" spans="1:10" s="12" customFormat="1" x14ac:dyDescent="0.25">
      <c r="A3" s="9" t="s">
        <v>13</v>
      </c>
      <c r="B3" s="9" t="s">
        <v>4</v>
      </c>
      <c r="C3" s="10">
        <v>1963001964112</v>
      </c>
      <c r="D3" s="11">
        <f t="shared" si="0"/>
        <v>12.29292073414029</v>
      </c>
      <c r="E3" s="10">
        <v>1344526586469</v>
      </c>
      <c r="F3" s="12">
        <v>1.46</v>
      </c>
      <c r="I3" s="13">
        <f t="shared" ref="I3:I11" si="1">C3/E3</f>
        <v>1.4599949036837137</v>
      </c>
      <c r="J3" s="14">
        <f t="shared" ref="J3:J11" si="2">LOG10(C3)</f>
        <v>12.29292073414029</v>
      </c>
    </row>
    <row r="4" spans="1:10" s="12" customFormat="1" x14ac:dyDescent="0.25">
      <c r="A4" s="9" t="s">
        <v>12</v>
      </c>
      <c r="B4" s="9" t="s">
        <v>1</v>
      </c>
      <c r="C4" s="10">
        <v>1232757062682</v>
      </c>
      <c r="D4" s="11">
        <f>LOG(C4)</f>
        <v>12.090877499359763</v>
      </c>
      <c r="E4" s="10">
        <v>2415686527112</v>
      </c>
      <c r="F4" s="12">
        <v>0.51</v>
      </c>
      <c r="I4" s="13">
        <f t="shared" si="1"/>
        <v>0.51031334109222559</v>
      </c>
      <c r="J4" s="14">
        <f t="shared" si="2"/>
        <v>12.090877499359763</v>
      </c>
    </row>
    <row r="5" spans="1:10" s="12" customFormat="1" x14ac:dyDescent="0.25">
      <c r="A5" s="9" t="s">
        <v>12</v>
      </c>
      <c r="B5" s="9" t="s">
        <v>2</v>
      </c>
      <c r="C5" s="10">
        <v>2293851692553</v>
      </c>
      <c r="D5" s="11">
        <f t="shared" ref="D5:D11" si="3">LOG(C5)</f>
        <v>12.360565335453664</v>
      </c>
      <c r="E5" s="10">
        <v>1668159428830</v>
      </c>
      <c r="F5" s="12">
        <v>1.38</v>
      </c>
      <c r="I5" s="13">
        <f t="shared" si="1"/>
        <v>1.3750794156178723</v>
      </c>
      <c r="J5" s="14">
        <f t="shared" si="2"/>
        <v>12.360565335453664</v>
      </c>
    </row>
    <row r="6" spans="1:10" s="12" customFormat="1" x14ac:dyDescent="0.25">
      <c r="A6" s="9" t="s">
        <v>14</v>
      </c>
      <c r="B6" s="9" t="s">
        <v>8</v>
      </c>
      <c r="C6" s="10">
        <v>3556545936880</v>
      </c>
      <c r="D6" s="11">
        <f>LOG(C6)</f>
        <v>12.55102842248267</v>
      </c>
      <c r="E6" s="10">
        <v>3357217042798</v>
      </c>
      <c r="F6" s="12">
        <v>1.06</v>
      </c>
      <c r="I6" s="13">
        <f t="shared" si="1"/>
        <v>1.0593732521731374</v>
      </c>
      <c r="J6" s="14">
        <f t="shared" si="2"/>
        <v>12.55102842248267</v>
      </c>
    </row>
    <row r="7" spans="1:10" s="12" customFormat="1" x14ac:dyDescent="0.25">
      <c r="A7" s="9" t="s">
        <v>14</v>
      </c>
      <c r="B7" s="9" t="s">
        <v>9</v>
      </c>
      <c r="C7" s="10">
        <v>4098276981208</v>
      </c>
      <c r="D7" s="11">
        <f>LOG(C7)</f>
        <v>12.612601306760443</v>
      </c>
      <c r="E7" s="10">
        <v>1799915281828</v>
      </c>
      <c r="F7" s="12">
        <v>2.2799999999999998</v>
      </c>
      <c r="I7" s="13">
        <f t="shared" si="1"/>
        <v>2.276927710200769</v>
      </c>
      <c r="J7" s="14">
        <f t="shared" si="2"/>
        <v>12.612601306760443</v>
      </c>
    </row>
    <row r="8" spans="1:10" s="12" customFormat="1" x14ac:dyDescent="0.25">
      <c r="A8" s="9" t="s">
        <v>14</v>
      </c>
      <c r="B8" s="9" t="s">
        <v>10</v>
      </c>
      <c r="C8" s="10">
        <v>2078734689113</v>
      </c>
      <c r="D8" s="11">
        <f>LOG(C8)</f>
        <v>12.317799063450318</v>
      </c>
      <c r="E8" s="10">
        <v>1737007323556</v>
      </c>
      <c r="F8" s="12">
        <v>1.2</v>
      </c>
      <c r="I8" s="13">
        <f t="shared" si="1"/>
        <v>1.1967334051634371</v>
      </c>
      <c r="J8" s="14">
        <f t="shared" si="2"/>
        <v>12.317799063450318</v>
      </c>
    </row>
    <row r="9" spans="1:10" s="12" customFormat="1" x14ac:dyDescent="0.25">
      <c r="A9" s="9" t="s">
        <v>15</v>
      </c>
      <c r="B9" s="9" t="s">
        <v>5</v>
      </c>
      <c r="C9" s="10">
        <v>20043292977959</v>
      </c>
      <c r="D9" s="11">
        <f t="shared" si="3"/>
        <v>13.301969074713694</v>
      </c>
      <c r="E9" s="10">
        <v>18478267164877</v>
      </c>
      <c r="F9" s="12">
        <v>1.08</v>
      </c>
      <c r="I9" s="13">
        <f t="shared" si="1"/>
        <v>1.0846954857356299</v>
      </c>
      <c r="J9" s="14">
        <f t="shared" si="2"/>
        <v>13.301969074713694</v>
      </c>
    </row>
    <row r="10" spans="1:10" s="12" customFormat="1" x14ac:dyDescent="0.25">
      <c r="A10" s="9" t="s">
        <v>15</v>
      </c>
      <c r="B10" s="9" t="s">
        <v>6</v>
      </c>
      <c r="C10" s="10">
        <v>64430187824838</v>
      </c>
      <c r="D10" s="11">
        <f t="shared" si="3"/>
        <v>13.809089397389677</v>
      </c>
      <c r="E10" s="10">
        <v>31640567351734</v>
      </c>
      <c r="F10" s="12">
        <v>2.04</v>
      </c>
      <c r="I10" s="13">
        <f t="shared" si="1"/>
        <v>2.0363158191380228</v>
      </c>
      <c r="J10" s="14">
        <f t="shared" si="2"/>
        <v>13.809089397389677</v>
      </c>
    </row>
    <row r="11" spans="1:10" s="12" customFormat="1" x14ac:dyDescent="0.25">
      <c r="A11" s="9" t="s">
        <v>15</v>
      </c>
      <c r="B11" s="9" t="s">
        <v>7</v>
      </c>
      <c r="C11" s="10">
        <v>347184298983</v>
      </c>
      <c r="D11" s="11">
        <f t="shared" si="3"/>
        <v>11.540560076472113</v>
      </c>
      <c r="E11" s="10">
        <v>191170121810</v>
      </c>
      <c r="F11" s="12">
        <v>1.82</v>
      </c>
      <c r="I11" s="13">
        <f t="shared" si="1"/>
        <v>1.8161012594220096</v>
      </c>
      <c r="J11" s="14">
        <f t="shared" si="2"/>
        <v>11.540560076472113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F16" sqref="F16"/>
    </sheetView>
  </sheetViews>
  <sheetFormatPr defaultRowHeight="15" x14ac:dyDescent="0.25"/>
  <cols>
    <col min="1" max="1" width="29.140625" style="1" bestFit="1" customWidth="1"/>
    <col min="2" max="2" width="15.85546875" style="1" bestFit="1" customWidth="1"/>
    <col min="3" max="3" width="20.5703125" style="7" customWidth="1"/>
    <col min="4" max="4" width="21.42578125" style="1" customWidth="1"/>
    <col min="5" max="5" width="20.5703125" style="7" customWidth="1"/>
    <col min="6" max="6" width="19.5703125" style="1" bestFit="1" customWidth="1"/>
    <col min="7" max="16384" width="9.140625" style="1"/>
  </cols>
  <sheetData>
    <row r="1" spans="1:6" ht="63" x14ac:dyDescent="0.25">
      <c r="A1" s="1" t="str">
        <f>Plan1!A1</f>
        <v>Suite</v>
      </c>
      <c r="B1" s="1" t="str">
        <f>Plan1!B1</f>
        <v>Benchmark</v>
      </c>
      <c r="C1" s="3" t="str">
        <f>Plan1!C1</f>
        <v>Número de Instruções Executadas</v>
      </c>
      <c r="D1" s="4" t="str">
        <f>Plan1!D1</f>
        <v>Número de Instruções Executadas 
(log scale)</v>
      </c>
      <c r="E1" s="3" t="str">
        <f>Plan1!E1</f>
        <v>Ciclos</v>
      </c>
      <c r="F1" s="2" t="str">
        <f>Plan1!F1</f>
        <v>Instruções Por Ciclo 
(IPC)</v>
      </c>
    </row>
    <row r="2" spans="1:6" ht="15.75" x14ac:dyDescent="0.25">
      <c r="A2" s="8" t="str">
        <f>Plan1!A2</f>
        <v>SPECrate®2017 Integer</v>
      </c>
      <c r="B2" s="8" t="str">
        <f>Plan1!B2</f>
        <v>520.omnetpp_r</v>
      </c>
      <c r="C2" s="6">
        <f>Plan1!C2</f>
        <v>1232643034873</v>
      </c>
      <c r="D2" s="4">
        <f>Plan1!D2</f>
        <v>12.090837326044026</v>
      </c>
      <c r="E2" s="6">
        <f>Plan1!E2</f>
        <v>2422446548596</v>
      </c>
      <c r="F2" s="2">
        <f>Plan1!F2</f>
        <v>0.51</v>
      </c>
    </row>
    <row r="3" spans="1:6" ht="15.75" x14ac:dyDescent="0.25">
      <c r="A3" s="8" t="e">
        <f>Plan1!#REF!</f>
        <v>#REF!</v>
      </c>
      <c r="B3" s="8" t="e">
        <f>Plan1!#REF!</f>
        <v>#REF!</v>
      </c>
      <c r="C3" s="6" t="e">
        <f>Plan1!#REF!</f>
        <v>#REF!</v>
      </c>
      <c r="D3" s="4" t="e">
        <f>Plan1!#REF!</f>
        <v>#REF!</v>
      </c>
      <c r="E3" s="6" t="e">
        <f>Plan1!#REF!</f>
        <v>#REF!</v>
      </c>
      <c r="F3" s="2" t="e">
        <f>Plan1!#REF!</f>
        <v>#REF!</v>
      </c>
    </row>
    <row r="4" spans="1:6" ht="15.75" x14ac:dyDescent="0.25">
      <c r="A4" s="8" t="str">
        <f>Plan1!A3</f>
        <v>SPECrate®2017 Integer</v>
      </c>
      <c r="B4" s="8" t="str">
        <f>Plan1!B3</f>
        <v>531.deepsjeng_r</v>
      </c>
      <c r="C4" s="6">
        <f>Plan1!C3</f>
        <v>1963001964112</v>
      </c>
      <c r="D4" s="4">
        <f>Plan1!D3</f>
        <v>12.29292073414029</v>
      </c>
      <c r="E4" s="6">
        <f>Plan1!E3</f>
        <v>1344526586469</v>
      </c>
      <c r="F4" s="2">
        <f>Plan1!F3</f>
        <v>1.46</v>
      </c>
    </row>
    <row r="5" spans="1:6" ht="15.75" x14ac:dyDescent="0.25">
      <c r="A5" s="8" t="str">
        <f>Plan1!A4</f>
        <v>SPECspeed®2017 Integer</v>
      </c>
      <c r="B5" s="8" t="str">
        <f>Plan1!B4</f>
        <v>620.omnetpp_s</v>
      </c>
      <c r="C5" s="6">
        <f>Plan1!C4</f>
        <v>1232757062682</v>
      </c>
      <c r="D5" s="4">
        <f>Plan1!D4</f>
        <v>12.090877499359763</v>
      </c>
      <c r="E5" s="6">
        <f>Plan1!E4</f>
        <v>2415686527112</v>
      </c>
      <c r="F5" s="2">
        <f>Plan1!F4</f>
        <v>0.51</v>
      </c>
    </row>
    <row r="6" spans="1:6" ht="15.75" x14ac:dyDescent="0.25">
      <c r="A6" s="8" t="e">
        <f>Plan1!#REF!</f>
        <v>#REF!</v>
      </c>
      <c r="B6" s="8" t="e">
        <f>Plan1!#REF!</f>
        <v>#REF!</v>
      </c>
      <c r="C6" s="6" t="e">
        <f>Plan1!#REF!</f>
        <v>#REF!</v>
      </c>
      <c r="D6" s="4" t="e">
        <f>Plan1!#REF!</f>
        <v>#REF!</v>
      </c>
      <c r="E6" s="6" t="e">
        <f>Plan1!#REF!</f>
        <v>#REF!</v>
      </c>
      <c r="F6" s="2" t="e">
        <f>Plan1!#REF!</f>
        <v>#REF!</v>
      </c>
    </row>
    <row r="7" spans="1:6" ht="15.75" x14ac:dyDescent="0.25">
      <c r="A7" s="8" t="str">
        <f>Plan1!A5</f>
        <v>SPECspeed®2017 Integer</v>
      </c>
      <c r="B7" s="8" t="str">
        <f>Plan1!B5</f>
        <v>631.deepsjeng_s</v>
      </c>
      <c r="C7" s="6">
        <f>Plan1!C5</f>
        <v>2293851692553</v>
      </c>
      <c r="D7" s="4">
        <f>Plan1!D5</f>
        <v>12.360565335453664</v>
      </c>
      <c r="E7" s="6">
        <f>Plan1!E5</f>
        <v>1668159428830</v>
      </c>
      <c r="F7" s="2">
        <f>Plan1!F5</f>
        <v>1.38</v>
      </c>
    </row>
    <row r="8" spans="1:6" ht="15.75" x14ac:dyDescent="0.25">
      <c r="A8" s="8" t="str">
        <f>Plan1!A6</f>
        <v>SPECrate®2017 Floating Point</v>
      </c>
      <c r="B8" s="8" t="str">
        <f>Plan1!B6</f>
        <v>521.wrf_ro</v>
      </c>
      <c r="C8" s="6">
        <f>Plan1!C6</f>
        <v>3556545936880</v>
      </c>
      <c r="D8" s="4">
        <f>Plan1!D6</f>
        <v>12.55102842248267</v>
      </c>
      <c r="E8" s="6">
        <f>Plan1!E6</f>
        <v>3357217042798</v>
      </c>
      <c r="F8" s="2">
        <f>Plan1!F6</f>
        <v>1.06</v>
      </c>
    </row>
    <row r="9" spans="1:6" ht="15.75" x14ac:dyDescent="0.25">
      <c r="A9" s="8" t="str">
        <f>Plan1!A7</f>
        <v>SPECrate®2017 Floating Point</v>
      </c>
      <c r="B9" s="8" t="str">
        <f>Plan1!B7</f>
        <v>538.imagick_r</v>
      </c>
      <c r="C9" s="6">
        <f>Plan1!C7</f>
        <v>4098276981208</v>
      </c>
      <c r="D9" s="4">
        <f>Plan1!D7</f>
        <v>12.612601306760443</v>
      </c>
      <c r="E9" s="6">
        <f>Plan1!E7</f>
        <v>1799915281828</v>
      </c>
      <c r="F9" s="2">
        <f>Plan1!F7</f>
        <v>2.2799999999999998</v>
      </c>
    </row>
    <row r="10" spans="1:6" ht="15.75" x14ac:dyDescent="0.25">
      <c r="A10" s="8" t="str">
        <f>Plan1!A8</f>
        <v>SPECrate®2017 Floating Point</v>
      </c>
      <c r="B10" s="8" t="str">
        <f>Plan1!B8</f>
        <v>549.fotonik3d_r</v>
      </c>
      <c r="C10" s="6">
        <f>Plan1!C8</f>
        <v>2078734689113</v>
      </c>
      <c r="D10" s="4">
        <f>Plan1!D8</f>
        <v>12.317799063450318</v>
      </c>
      <c r="E10" s="6">
        <f>Plan1!E8</f>
        <v>1737007323556</v>
      </c>
      <c r="F10" s="2">
        <f>Plan1!F8</f>
        <v>1.2</v>
      </c>
    </row>
    <row r="11" spans="1:6" ht="15.75" x14ac:dyDescent="0.25">
      <c r="A11" s="8" t="str">
        <f>Plan1!A9</f>
        <v>SPECspeed®2017 Floating Point</v>
      </c>
      <c r="B11" s="8" t="str">
        <f>Plan1!B9</f>
        <v>621.wrf_so</v>
      </c>
      <c r="C11" s="6">
        <f>Plan1!C9</f>
        <v>20043292977959</v>
      </c>
      <c r="D11" s="4">
        <f>Plan1!D9</f>
        <v>13.301969074713694</v>
      </c>
      <c r="E11" s="6">
        <f>Plan1!E9</f>
        <v>18478267164877</v>
      </c>
      <c r="F11" s="2">
        <f>Plan1!F9</f>
        <v>1.08</v>
      </c>
    </row>
    <row r="12" spans="1:6" ht="15.75" x14ac:dyDescent="0.25">
      <c r="A12" s="8" t="str">
        <f>Plan1!A10</f>
        <v>SPECspeed®2017 Floating Point</v>
      </c>
      <c r="B12" s="8" t="str">
        <f>Plan1!B10</f>
        <v>638.imagick_s</v>
      </c>
      <c r="C12" s="6">
        <f>Plan1!C10</f>
        <v>64430187824838</v>
      </c>
      <c r="D12" s="4">
        <f>Plan1!D10</f>
        <v>13.809089397389677</v>
      </c>
      <c r="E12" s="6">
        <f>Plan1!E10</f>
        <v>31640567351734</v>
      </c>
      <c r="F12" s="2">
        <f>Plan1!F10</f>
        <v>2.04</v>
      </c>
    </row>
    <row r="13" spans="1:6" ht="15.75" x14ac:dyDescent="0.25">
      <c r="A13" s="8" t="str">
        <f>Plan1!A11</f>
        <v>SPECspeed®2017 Floating Point</v>
      </c>
      <c r="B13" s="8" t="str">
        <f>Plan1!B11</f>
        <v>649.fotonik3d_s</v>
      </c>
      <c r="C13" s="6">
        <f>Plan1!C11</f>
        <v>347184298983</v>
      </c>
      <c r="D13" s="4">
        <f>Plan1!D11</f>
        <v>11.540560076472113</v>
      </c>
      <c r="E13" s="6">
        <f>Plan1!E11</f>
        <v>191170121810</v>
      </c>
      <c r="F13" s="2">
        <f>Plan1!F11</f>
        <v>1.82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Plan1</vt:lpstr>
      <vt:lpstr>Plan2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2023-06-14T03:28:14Z</dcterms:modified>
</cp:coreProperties>
</file>