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enchmark_selecao" sheetId="3" r:id="rId1"/>
    <sheet name="Plan1" sheetId="1" r:id="rId2"/>
    <sheet name="Plan2" sheetId="2" r:id="rId3"/>
  </sheets>
  <calcPr calcId="152511"/>
</workbook>
</file>

<file path=xl/calcChain.xml><?xml version="1.0" encoding="utf-8"?>
<calcChain xmlns="http://schemas.openxmlformats.org/spreadsheetml/2006/main">
  <c r="J4" i="3" l="1"/>
  <c r="I4" i="3"/>
  <c r="H4" i="3"/>
  <c r="D4" i="3"/>
  <c r="J3" i="3"/>
  <c r="I3" i="3"/>
  <c r="H3" i="3"/>
  <c r="D3" i="3"/>
  <c r="J2" i="3"/>
  <c r="I2" i="3"/>
  <c r="H2" i="3"/>
  <c r="D2" i="3"/>
  <c r="H3" i="1" l="1"/>
  <c r="H4" i="1"/>
  <c r="H5" i="1"/>
  <c r="H6" i="1"/>
  <c r="H7" i="1"/>
  <c r="H8" i="1"/>
  <c r="H9" i="1"/>
  <c r="H10" i="1"/>
  <c r="H11" i="1"/>
  <c r="H2" i="1"/>
  <c r="J3" i="1" l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A3" i="2" l="1"/>
  <c r="B3" i="2"/>
  <c r="C3" i="2"/>
  <c r="D3" i="2"/>
  <c r="E3" i="2"/>
  <c r="F3" i="2"/>
  <c r="A4" i="2"/>
  <c r="B4" i="2"/>
  <c r="C4" i="2"/>
  <c r="E4" i="2"/>
  <c r="F4" i="2"/>
  <c r="A5" i="2"/>
  <c r="B5" i="2"/>
  <c r="C5" i="2"/>
  <c r="E5" i="2"/>
  <c r="F5" i="2"/>
  <c r="A6" i="2"/>
  <c r="B6" i="2"/>
  <c r="C6" i="2"/>
  <c r="D6" i="2"/>
  <c r="E6" i="2"/>
  <c r="F6" i="2"/>
  <c r="A7" i="2"/>
  <c r="B7" i="2"/>
  <c r="C7" i="2"/>
  <c r="E7" i="2"/>
  <c r="F7" i="2"/>
  <c r="A8" i="2"/>
  <c r="B8" i="2"/>
  <c r="C8" i="2"/>
  <c r="E8" i="2"/>
  <c r="F8" i="2"/>
  <c r="A9" i="2"/>
  <c r="B9" i="2"/>
  <c r="C9" i="2"/>
  <c r="E9" i="2"/>
  <c r="F9" i="2"/>
  <c r="A10" i="2"/>
  <c r="B10" i="2"/>
  <c r="C10" i="2"/>
  <c r="E10" i="2"/>
  <c r="F10" i="2"/>
  <c r="A11" i="2"/>
  <c r="B11" i="2"/>
  <c r="C11" i="2"/>
  <c r="D11" i="2"/>
  <c r="E11" i="2"/>
  <c r="F11" i="2"/>
  <c r="A12" i="2"/>
  <c r="B12" i="2"/>
  <c r="C12" i="2"/>
  <c r="E12" i="2"/>
  <c r="F12" i="2"/>
  <c r="A13" i="2"/>
  <c r="B13" i="2"/>
  <c r="C13" i="2"/>
  <c r="E13" i="2"/>
  <c r="F13" i="2"/>
  <c r="F2" i="2"/>
  <c r="E2" i="2"/>
  <c r="C2" i="2"/>
  <c r="B2" i="2"/>
  <c r="A2" i="2"/>
  <c r="B1" i="2"/>
  <c r="C1" i="2"/>
  <c r="D1" i="2"/>
  <c r="E1" i="2"/>
  <c r="F1" i="2"/>
  <c r="D3" i="1"/>
  <c r="D4" i="2" s="1"/>
  <c r="D2" i="1"/>
  <c r="D2" i="2" s="1"/>
  <c r="A1" i="2"/>
  <c r="D5" i="1"/>
  <c r="D7" i="2" s="1"/>
  <c r="D9" i="1"/>
  <c r="D10" i="1"/>
  <c r="D12" i="2" s="1"/>
  <c r="D11" i="1"/>
  <c r="D13" i="2" s="1"/>
  <c r="D6" i="1"/>
  <c r="D8" i="2" s="1"/>
  <c r="D7" i="1"/>
  <c r="D9" i="2" s="1"/>
  <c r="D8" i="1"/>
  <c r="D10" i="2" s="1"/>
  <c r="D4" i="1"/>
  <c r="D5" i="2" s="1"/>
</calcChain>
</file>

<file path=xl/sharedStrings.xml><?xml version="1.0" encoding="utf-8"?>
<sst xmlns="http://schemas.openxmlformats.org/spreadsheetml/2006/main" count="45" uniqueCount="25">
  <si>
    <t>Benchmark</t>
  </si>
  <si>
    <t>620.omnetpp_s</t>
  </si>
  <si>
    <t>631.deepsjeng_s</t>
  </si>
  <si>
    <t>520.omnetpp_r</t>
  </si>
  <si>
    <t>531.deepsjeng_r</t>
  </si>
  <si>
    <t>621.wrf_so</t>
  </si>
  <si>
    <t>638.imagick_s</t>
  </si>
  <si>
    <t>649.fotonik3d_s</t>
  </si>
  <si>
    <t>521.wrf_ro</t>
  </si>
  <si>
    <t>538.imagick_r</t>
  </si>
  <si>
    <t>549.fotonik3d_r</t>
  </si>
  <si>
    <t>Suite</t>
  </si>
  <si>
    <t>SPECspeed®2017 Integer</t>
  </si>
  <si>
    <t>SPECrate®2017 Integer</t>
  </si>
  <si>
    <t>SPECrate®2017 Floating Point</t>
  </si>
  <si>
    <t>SPECspeed®2017 Floating Point</t>
  </si>
  <si>
    <t>Número de Instruções Executadas</t>
  </si>
  <si>
    <t>Número de Instruções Executadas 
(log scale)</t>
  </si>
  <si>
    <t>Ciclos</t>
  </si>
  <si>
    <t>IPC calculado aqui</t>
  </si>
  <si>
    <t>log10(x)</t>
  </si>
  <si>
    <t>IPC Laptop Rubens</t>
  </si>
  <si>
    <t>IPC Computador utilizado no artigo</t>
  </si>
  <si>
    <t>IPC estimado do computador do artigo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</si>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</sst>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3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3" fontId="1" fillId="2" borderId="0" xfId="0" applyNumberFormat="1" applyFont="1" applyFill="1" applyBorder="1" applyAlignment="1">
      <alignment horizontal="right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165" fontId="1" fillId="2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Métrica IPC do Laptop Rubens e computador do </a:t>
            </a:r>
          </a:p>
          <a:p>
            <a:pPr>
              <a:defRPr/>
            </a:pPr>
            <a:r>
              <a:rPr lang="en-US" b="1"/>
              <a:t>artigo referência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benchmark_selecao!$F$1</c:f>
              <c:strCache>
                <c:ptCount val="1"/>
                <c:pt idx="0">
                  <c:v>IPC Laptop Rubens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benchmark_selecao!$B$2:$B$4</c:f>
              <c:strCache>
                <c:ptCount val="3"/>
                <c:pt idx="0">
                  <c:v>531.deepsjeng_r</c:v>
                </c:pt>
                <c:pt idx="1">
                  <c:v>538.imagick_r</c:v>
                </c:pt>
                <c:pt idx="2">
                  <c:v>638.imagick_s</c:v>
                </c:pt>
              </c:strCache>
            </c:strRef>
          </c:cat>
          <c:val>
            <c:numRef>
              <c:f>benchmark_selecao!$F$2:$F$4</c:f>
              <c:numCache>
                <c:formatCode>General</c:formatCode>
                <c:ptCount val="3"/>
                <c:pt idx="0">
                  <c:v>1.46</c:v>
                </c:pt>
                <c:pt idx="1">
                  <c:v>2.2799999999999998</c:v>
                </c:pt>
                <c:pt idx="2">
                  <c:v>2.04</c:v>
                </c:pt>
              </c:numCache>
            </c:numRef>
          </c:val>
        </c:ser>
        <c:ser>
          <c:idx val="1"/>
          <c:order val="1"/>
          <c:tx>
            <c:strRef>
              <c:f>benchmark_selecao!$G$1</c:f>
              <c:strCache>
                <c:ptCount val="1"/>
                <c:pt idx="0">
                  <c:v>IPC estimado do computador do artigo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benchmark_selecao!$B$2:$B$4</c:f>
              <c:strCache>
                <c:ptCount val="3"/>
                <c:pt idx="0">
                  <c:v>531.deepsjeng_r</c:v>
                </c:pt>
                <c:pt idx="1">
                  <c:v>538.imagick_r</c:v>
                </c:pt>
                <c:pt idx="2">
                  <c:v>638.imagick_s</c:v>
                </c:pt>
              </c:strCache>
            </c:strRef>
          </c:cat>
          <c:val>
            <c:numRef>
              <c:f>benchmark_selecao!$G$2:$G$4</c:f>
              <c:numCache>
                <c:formatCode>General</c:formatCode>
                <c:ptCount val="3"/>
                <c:pt idx="0">
                  <c:v>1.7</c:v>
                </c:pt>
                <c:pt idx="1">
                  <c:v>2.7</c:v>
                </c:pt>
                <c:pt idx="2">
                  <c:v>2.6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5084256"/>
        <c:axId val="1995087520"/>
      </c:barChart>
      <c:catAx>
        <c:axId val="199508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87520"/>
        <c:crosses val="autoZero"/>
        <c:auto val="1"/>
        <c:lblAlgn val="ctr"/>
        <c:lblOffset val="100"/>
        <c:noMultiLvlLbl val="0"/>
      </c:catAx>
      <c:valAx>
        <c:axId val="1995087520"/>
        <c:scaling>
          <c:orientation val="minMax"/>
          <c:max val="3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Instruções por Ciclo - 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Métrica Instruções Por</a:t>
            </a:r>
            <a:r>
              <a:rPr lang="en-US" b="1" baseline="0"/>
              <a:t> Ciclo (IPC) l</a:t>
            </a:r>
            <a:r>
              <a:rPr lang="en-US" b="1"/>
              <a:t>aptop Rubens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benchmark_selecao!$F$1</c:f>
              <c:strCache>
                <c:ptCount val="1"/>
                <c:pt idx="0">
                  <c:v>IPC Laptop Rubens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benchmark_selecao!$B$2:$B$4</c:f>
              <c:strCache>
                <c:ptCount val="3"/>
                <c:pt idx="0">
                  <c:v>531.deepsjeng_r</c:v>
                </c:pt>
                <c:pt idx="1">
                  <c:v>538.imagick_r</c:v>
                </c:pt>
                <c:pt idx="2">
                  <c:v>638.imagick_s</c:v>
                </c:pt>
              </c:strCache>
            </c:strRef>
          </c:cat>
          <c:val>
            <c:numRef>
              <c:f>benchmark_selecao!$F$2:$F$4</c:f>
              <c:numCache>
                <c:formatCode>General</c:formatCode>
                <c:ptCount val="3"/>
                <c:pt idx="0">
                  <c:v>1.46</c:v>
                </c:pt>
                <c:pt idx="1">
                  <c:v>2.2799999999999998</c:v>
                </c:pt>
                <c:pt idx="2">
                  <c:v>2.04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5084800"/>
        <c:axId val="1995081536"/>
      </c:barChart>
      <c:catAx>
        <c:axId val="199508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81536"/>
        <c:crosses val="autoZero"/>
        <c:auto val="1"/>
        <c:lblAlgn val="ctr"/>
        <c:lblOffset val="100"/>
        <c:noMultiLvlLbl val="0"/>
      </c:catAx>
      <c:valAx>
        <c:axId val="19950815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Instruções</a:t>
                </a:r>
                <a:r>
                  <a:rPr lang="en-US" baseline="0"/>
                  <a:t> Por Ciclo - IPC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8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Instruções Por Ciclo Laptop Rubens 
(IPC)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Plan1!$F$1</c:f>
              <c:strCache>
                <c:ptCount val="1"/>
                <c:pt idx="0">
                  <c:v>IPC Laptop Rubens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Plan1!$B$2:$B$11</c:f>
              <c:strCache>
                <c:ptCount val="10"/>
                <c:pt idx="0">
                  <c:v>520.omnetpp_r</c:v>
                </c:pt>
                <c:pt idx="1">
                  <c:v>531.deepsjeng_r</c:v>
                </c:pt>
                <c:pt idx="2">
                  <c:v>620.omnetpp_s</c:v>
                </c:pt>
                <c:pt idx="3">
                  <c:v>631.deepsjeng_s</c:v>
                </c:pt>
                <c:pt idx="4">
                  <c:v>521.wrf_ro</c:v>
                </c:pt>
                <c:pt idx="5">
                  <c:v>538.imagick_r</c:v>
                </c:pt>
                <c:pt idx="6">
                  <c:v>549.fotonik3d_r</c:v>
                </c:pt>
                <c:pt idx="7">
                  <c:v>621.wrf_so</c:v>
                </c:pt>
                <c:pt idx="8">
                  <c:v>638.imagick_s</c:v>
                </c:pt>
                <c:pt idx="9">
                  <c:v>649.fotonik3d_s</c:v>
                </c:pt>
              </c:strCache>
            </c:strRef>
          </c:cat>
          <c:val>
            <c:numRef>
              <c:f>Plan1!$F$2:$F$11</c:f>
              <c:numCache>
                <c:formatCode>General</c:formatCode>
                <c:ptCount val="10"/>
                <c:pt idx="0">
                  <c:v>0.51</c:v>
                </c:pt>
                <c:pt idx="1">
                  <c:v>1.46</c:v>
                </c:pt>
                <c:pt idx="2">
                  <c:v>0.51</c:v>
                </c:pt>
                <c:pt idx="3">
                  <c:v>1.38</c:v>
                </c:pt>
                <c:pt idx="4">
                  <c:v>1.06</c:v>
                </c:pt>
                <c:pt idx="5">
                  <c:v>2.2799999999999998</c:v>
                </c:pt>
                <c:pt idx="6">
                  <c:v>1.2</c:v>
                </c:pt>
                <c:pt idx="7">
                  <c:v>1.08</c:v>
                </c:pt>
                <c:pt idx="8">
                  <c:v>2.04</c:v>
                </c:pt>
                <c:pt idx="9">
                  <c:v>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21760"/>
        <c:axId val="1820922848"/>
      </c:barChart>
      <c:catAx>
        <c:axId val="18209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922848"/>
        <c:crosses val="autoZero"/>
        <c:auto val="1"/>
        <c:lblAlgn val="ctr"/>
        <c:lblOffset val="100"/>
        <c:noMultiLvlLbl val="0"/>
      </c:catAx>
      <c:valAx>
        <c:axId val="18209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9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Comparação da métrica de IPC do Laptop Rubens e Computador do Artigo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Plan1!$F$1</c:f>
              <c:strCache>
                <c:ptCount val="1"/>
                <c:pt idx="0">
                  <c:v>IPC Laptop Rubens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Plan1!$B$2:$B$11</c:f>
              <c:strCache>
                <c:ptCount val="10"/>
                <c:pt idx="0">
                  <c:v>520.omnetpp_r</c:v>
                </c:pt>
                <c:pt idx="1">
                  <c:v>531.deepsjeng_r</c:v>
                </c:pt>
                <c:pt idx="2">
                  <c:v>620.omnetpp_s</c:v>
                </c:pt>
                <c:pt idx="3">
                  <c:v>631.deepsjeng_s</c:v>
                </c:pt>
                <c:pt idx="4">
                  <c:v>521.wrf_ro</c:v>
                </c:pt>
                <c:pt idx="5">
                  <c:v>538.imagick_r</c:v>
                </c:pt>
                <c:pt idx="6">
                  <c:v>549.fotonik3d_r</c:v>
                </c:pt>
                <c:pt idx="7">
                  <c:v>621.wrf_so</c:v>
                </c:pt>
                <c:pt idx="8">
                  <c:v>638.imagick_s</c:v>
                </c:pt>
                <c:pt idx="9">
                  <c:v>649.fotonik3d_s</c:v>
                </c:pt>
              </c:strCache>
            </c:strRef>
          </c:cat>
          <c:val>
            <c:numRef>
              <c:f>Plan1!$F$2:$F$11</c:f>
              <c:numCache>
                <c:formatCode>General</c:formatCode>
                <c:ptCount val="10"/>
                <c:pt idx="0">
                  <c:v>0.51</c:v>
                </c:pt>
                <c:pt idx="1">
                  <c:v>1.46</c:v>
                </c:pt>
                <c:pt idx="2">
                  <c:v>0.51</c:v>
                </c:pt>
                <c:pt idx="3">
                  <c:v>1.38</c:v>
                </c:pt>
                <c:pt idx="4">
                  <c:v>1.06</c:v>
                </c:pt>
                <c:pt idx="5">
                  <c:v>2.2799999999999998</c:v>
                </c:pt>
                <c:pt idx="6">
                  <c:v>1.2</c:v>
                </c:pt>
                <c:pt idx="7">
                  <c:v>1.08</c:v>
                </c:pt>
                <c:pt idx="8">
                  <c:v>2.04</c:v>
                </c:pt>
                <c:pt idx="9">
                  <c:v>1.82</c:v>
                </c:pt>
              </c:numCache>
            </c:numRef>
          </c:val>
        </c:ser>
        <c:ser>
          <c:idx val="1"/>
          <c:order val="1"/>
          <c:tx>
            <c:strRef>
              <c:f>Plan1!$G$1</c:f>
              <c:strCache>
                <c:ptCount val="1"/>
                <c:pt idx="0">
                  <c:v>IPC Computador utilizado no artigo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Plan1!$B$2:$B$11</c:f>
              <c:strCache>
                <c:ptCount val="10"/>
                <c:pt idx="0">
                  <c:v>520.omnetpp_r</c:v>
                </c:pt>
                <c:pt idx="1">
                  <c:v>531.deepsjeng_r</c:v>
                </c:pt>
                <c:pt idx="2">
                  <c:v>620.omnetpp_s</c:v>
                </c:pt>
                <c:pt idx="3">
                  <c:v>631.deepsjeng_s</c:v>
                </c:pt>
                <c:pt idx="4">
                  <c:v>521.wrf_ro</c:v>
                </c:pt>
                <c:pt idx="5">
                  <c:v>538.imagick_r</c:v>
                </c:pt>
                <c:pt idx="6">
                  <c:v>549.fotonik3d_r</c:v>
                </c:pt>
                <c:pt idx="7">
                  <c:v>621.wrf_so</c:v>
                </c:pt>
                <c:pt idx="8">
                  <c:v>638.imagick_s</c:v>
                </c:pt>
                <c:pt idx="9">
                  <c:v>649.fotonik3d_s</c:v>
                </c:pt>
              </c:strCache>
            </c:strRef>
          </c:cat>
          <c:val>
            <c:numRef>
              <c:f>Plan1!$G$2:$G$11</c:f>
              <c:numCache>
                <c:formatCode>General</c:formatCode>
                <c:ptCount val="10"/>
                <c:pt idx="0">
                  <c:v>0.9</c:v>
                </c:pt>
                <c:pt idx="1">
                  <c:v>1.7</c:v>
                </c:pt>
                <c:pt idx="2">
                  <c:v>1.2</c:v>
                </c:pt>
                <c:pt idx="3">
                  <c:v>1.75</c:v>
                </c:pt>
                <c:pt idx="4">
                  <c:v>2.65</c:v>
                </c:pt>
                <c:pt idx="5">
                  <c:v>2.68</c:v>
                </c:pt>
                <c:pt idx="6">
                  <c:v>2.8</c:v>
                </c:pt>
                <c:pt idx="7">
                  <c:v>2.4</c:v>
                </c:pt>
                <c:pt idx="8">
                  <c:v>2.6</c:v>
                </c:pt>
                <c:pt idx="9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23392"/>
        <c:axId val="1766453376"/>
      </c:barChart>
      <c:catAx>
        <c:axId val="182092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53376"/>
        <c:crosses val="autoZero"/>
        <c:auto val="1"/>
        <c:lblAlgn val="ctr"/>
        <c:lblOffset val="100"/>
        <c:noMultiLvlLbl val="0"/>
      </c:catAx>
      <c:valAx>
        <c:axId val="1766453376"/>
        <c:scaling>
          <c:orientation val="minMax"/>
          <c:max val="3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Instruções por Ciclo - 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9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Plan2!$D$1</c:f>
              <c:strCache>
                <c:ptCount val="1"/>
                <c:pt idx="0">
                  <c:v>Número de Instruções Executadas 
(log scale)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Plan2!$A$2:$B$13</c15:sqref>
                  </c15:fullRef>
                  <c15:levelRef>
                    <c15:sqref>Plan2!$B$2:$B$13</c15:sqref>
                  </c15:levelRef>
                </c:ext>
              </c:extLst>
              <c:f>Plan2!$B$2:$B$13</c:f>
              <c:strCache>
                <c:ptCount val="12"/>
                <c:pt idx="0">
                  <c:v>520.omnetpp_r</c:v>
                </c:pt>
                <c:pt idx="1">
                  <c:v>#REF!</c:v>
                </c:pt>
                <c:pt idx="2">
                  <c:v>531.deepsjeng_r</c:v>
                </c:pt>
                <c:pt idx="3">
                  <c:v>620.omnetpp_s</c:v>
                </c:pt>
                <c:pt idx="4">
                  <c:v>#REF!</c:v>
                </c:pt>
                <c:pt idx="5">
                  <c:v>631.deepsjeng_s</c:v>
                </c:pt>
                <c:pt idx="6">
                  <c:v>521.wrf_ro</c:v>
                </c:pt>
                <c:pt idx="7">
                  <c:v>538.imagick_r</c:v>
                </c:pt>
                <c:pt idx="8">
                  <c:v>549.fotonik3d_r</c:v>
                </c:pt>
                <c:pt idx="9">
                  <c:v>621.wrf_so</c:v>
                </c:pt>
                <c:pt idx="10">
                  <c:v>638.imagick_s</c:v>
                </c:pt>
                <c:pt idx="11">
                  <c:v>649.fotonik3d_s</c:v>
                </c:pt>
              </c:strCache>
            </c:strRef>
          </c:cat>
          <c:val>
            <c:numRef>
              <c:f>Plan2!$D$2:$D$13</c:f>
              <c:numCache>
                <c:formatCode>#,##0.0</c:formatCode>
                <c:ptCount val="12"/>
                <c:pt idx="0">
                  <c:v>12.090837326044026</c:v>
                </c:pt>
                <c:pt idx="1">
                  <c:v>0</c:v>
                </c:pt>
                <c:pt idx="2">
                  <c:v>12.29292073414029</c:v>
                </c:pt>
                <c:pt idx="3">
                  <c:v>12.090877499359763</c:v>
                </c:pt>
                <c:pt idx="4">
                  <c:v>0</c:v>
                </c:pt>
                <c:pt idx="5">
                  <c:v>12.360565335453664</c:v>
                </c:pt>
                <c:pt idx="6">
                  <c:v>12.55102842248267</c:v>
                </c:pt>
                <c:pt idx="7">
                  <c:v>12.612601306760443</c:v>
                </c:pt>
                <c:pt idx="8">
                  <c:v>12.317799063450318</c:v>
                </c:pt>
                <c:pt idx="9">
                  <c:v>13.301969074713694</c:v>
                </c:pt>
                <c:pt idx="10">
                  <c:v>13.809089397389677</c:v>
                </c:pt>
                <c:pt idx="11">
                  <c:v>11.540560076472113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5086976"/>
        <c:axId val="1995083712"/>
      </c:barChart>
      <c:catAx>
        <c:axId val="19950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83712"/>
        <c:crosses val="autoZero"/>
        <c:auto val="1"/>
        <c:lblAlgn val="ctr"/>
        <c:lblOffset val="100"/>
        <c:noMultiLvlLbl val="0"/>
      </c:catAx>
      <c:valAx>
        <c:axId val="19950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6</xdr:row>
      <xdr:rowOff>47631</xdr:rowOff>
    </xdr:from>
    <xdr:to>
      <xdr:col>7</xdr:col>
      <xdr:colOff>552449</xdr:colOff>
      <xdr:row>24</xdr:row>
      <xdr:rowOff>104781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6</xdr:row>
      <xdr:rowOff>33337</xdr:rowOff>
    </xdr:from>
    <xdr:to>
      <xdr:col>3</xdr:col>
      <xdr:colOff>200025</xdr:colOff>
      <xdr:row>24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33337</xdr:rowOff>
    </xdr:from>
    <xdr:to>
      <xdr:col>2</xdr:col>
      <xdr:colOff>981075</xdr:colOff>
      <xdr:row>26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1333499</xdr:colOff>
      <xdr:row>13</xdr:row>
      <xdr:rowOff>6</xdr:rowOff>
    </xdr:from>
    <xdr:to>
      <xdr:col>9</xdr:col>
      <xdr:colOff>571500</xdr:colOff>
      <xdr:row>32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157162</xdr:rowOff>
    </xdr:from>
    <xdr:to>
      <xdr:col>14</xdr:col>
      <xdr:colOff>381000</xdr:colOff>
      <xdr:row>11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/>
  </sheetViews>
  <sheetFormatPr defaultRowHeight="15.75" x14ac:dyDescent="0.25"/>
  <cols>
    <col min="1" max="1" width="37.42578125" style="2" customWidth="1"/>
    <col min="2" max="2" width="19.140625" style="5" customWidth="1"/>
    <col min="3" max="3" width="23.85546875" style="3" customWidth="1"/>
    <col min="4" max="4" width="21.7109375" style="4" bestFit="1" customWidth="1"/>
    <col min="5" max="5" width="23.85546875" style="2" customWidth="1"/>
    <col min="6" max="7" width="19" style="2" customWidth="1"/>
    <col min="8" max="8" width="13" style="2" customWidth="1"/>
    <col min="9" max="9" width="13.140625" style="2" bestFit="1" customWidth="1"/>
    <col min="10" max="10" width="14.28515625" style="2" bestFit="1" customWidth="1"/>
    <col min="11" max="16384" width="9.140625" style="2"/>
  </cols>
  <sheetData>
    <row r="1" spans="1:10" ht="47.25" x14ac:dyDescent="0.25">
      <c r="A1" s="2" t="s">
        <v>11</v>
      </c>
      <c r="B1" s="2" t="s">
        <v>0</v>
      </c>
      <c r="C1" s="3" t="s">
        <v>16</v>
      </c>
      <c r="D1" s="4" t="s">
        <v>17</v>
      </c>
      <c r="E1" s="3" t="s">
        <v>18</v>
      </c>
      <c r="F1" s="2" t="s">
        <v>21</v>
      </c>
      <c r="G1" s="2" t="s">
        <v>23</v>
      </c>
      <c r="H1" s="2" t="s">
        <v>24</v>
      </c>
      <c r="I1" s="2" t="s">
        <v>19</v>
      </c>
      <c r="J1" s="2" t="s">
        <v>20</v>
      </c>
    </row>
    <row r="2" spans="1:10" s="12" customFormat="1" x14ac:dyDescent="0.25">
      <c r="A2" s="9" t="s">
        <v>13</v>
      </c>
      <c r="B2" s="9" t="s">
        <v>4</v>
      </c>
      <c r="C2" s="10">
        <v>1963001964112</v>
      </c>
      <c r="D2" s="11">
        <f t="shared" ref="D2" si="0">LOG(C2)</f>
        <v>12.29292073414029</v>
      </c>
      <c r="E2" s="10">
        <v>1344526586469</v>
      </c>
      <c r="F2" s="12">
        <v>1.46</v>
      </c>
      <c r="G2" s="12">
        <v>1.7</v>
      </c>
      <c r="H2" s="12">
        <f t="shared" ref="H2:H4" si="1">G2-F2</f>
        <v>0.24</v>
      </c>
      <c r="I2" s="13">
        <f t="shared" ref="I2:I4" si="2">C2/E2</f>
        <v>1.4599949036837137</v>
      </c>
      <c r="J2" s="14">
        <f t="shared" ref="J2:J4" si="3">LOG10(C2)</f>
        <v>12.29292073414029</v>
      </c>
    </row>
    <row r="3" spans="1:10" s="12" customFormat="1" x14ac:dyDescent="0.25">
      <c r="A3" s="9" t="s">
        <v>14</v>
      </c>
      <c r="B3" s="9" t="s">
        <v>9</v>
      </c>
      <c r="C3" s="10">
        <v>4098276981208</v>
      </c>
      <c r="D3" s="11">
        <f>LOG(C3)</f>
        <v>12.612601306760443</v>
      </c>
      <c r="E3" s="10">
        <v>1799915281828</v>
      </c>
      <c r="F3" s="12">
        <v>2.2799999999999998</v>
      </c>
      <c r="G3" s="12">
        <v>2.7</v>
      </c>
      <c r="H3" s="12">
        <f t="shared" si="1"/>
        <v>0.42000000000000037</v>
      </c>
      <c r="I3" s="13">
        <f t="shared" si="2"/>
        <v>2.276927710200769</v>
      </c>
      <c r="J3" s="14">
        <f t="shared" si="3"/>
        <v>12.612601306760443</v>
      </c>
    </row>
    <row r="4" spans="1:10" s="12" customFormat="1" x14ac:dyDescent="0.25">
      <c r="A4" s="9" t="s">
        <v>15</v>
      </c>
      <c r="B4" s="9" t="s">
        <v>6</v>
      </c>
      <c r="C4" s="10">
        <v>64430187824838</v>
      </c>
      <c r="D4" s="11">
        <f t="shared" ref="D4" si="4">LOG(C4)</f>
        <v>13.809089397389677</v>
      </c>
      <c r="E4" s="10">
        <v>31640567351734</v>
      </c>
      <c r="F4" s="12">
        <v>2.04</v>
      </c>
      <c r="G4" s="12">
        <v>2.6</v>
      </c>
      <c r="H4" s="12">
        <f t="shared" si="1"/>
        <v>0.56000000000000005</v>
      </c>
      <c r="I4" s="13">
        <f t="shared" si="2"/>
        <v>2.0363158191380228</v>
      </c>
      <c r="J4" s="14">
        <f t="shared" si="3"/>
        <v>13.809089397389677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>
      <selection activeCell="D8" sqref="D8"/>
    </sheetView>
  </sheetViews>
  <sheetFormatPr defaultRowHeight="15.75" x14ac:dyDescent="0.25"/>
  <cols>
    <col min="1" max="1" width="37.42578125" style="2" customWidth="1"/>
    <col min="2" max="2" width="19.140625" style="5" customWidth="1"/>
    <col min="3" max="3" width="23.85546875" style="3" customWidth="1"/>
    <col min="4" max="4" width="21.7109375" style="4" bestFit="1" customWidth="1"/>
    <col min="5" max="5" width="23.85546875" style="2" customWidth="1"/>
    <col min="6" max="7" width="19" style="2" customWidth="1"/>
    <col min="8" max="8" width="9.140625" style="2"/>
    <col min="9" max="9" width="13.140625" style="2" bestFit="1" customWidth="1"/>
    <col min="10" max="10" width="14.28515625" style="2" bestFit="1" customWidth="1"/>
    <col min="11" max="16384" width="9.140625" style="2"/>
  </cols>
  <sheetData>
    <row r="1" spans="1:10" ht="47.25" x14ac:dyDescent="0.25">
      <c r="A1" s="2" t="s">
        <v>11</v>
      </c>
      <c r="B1" s="2" t="s">
        <v>0</v>
      </c>
      <c r="C1" s="3" t="s">
        <v>16</v>
      </c>
      <c r="D1" s="4" t="s">
        <v>17</v>
      </c>
      <c r="E1" s="3" t="s">
        <v>18</v>
      </c>
      <c r="F1" s="2" t="s">
        <v>21</v>
      </c>
      <c r="G1" s="2" t="s">
        <v>22</v>
      </c>
      <c r="I1" s="2" t="s">
        <v>19</v>
      </c>
      <c r="J1" s="2" t="s">
        <v>20</v>
      </c>
    </row>
    <row r="2" spans="1:10" s="12" customFormat="1" x14ac:dyDescent="0.25">
      <c r="A2" s="9" t="s">
        <v>13</v>
      </c>
      <c r="B2" s="9" t="s">
        <v>3</v>
      </c>
      <c r="C2" s="10">
        <v>1232643034873</v>
      </c>
      <c r="D2" s="11">
        <f t="shared" ref="D2:D3" si="0">LOG(C2)</f>
        <v>12.090837326044026</v>
      </c>
      <c r="E2" s="10">
        <v>2422446548596</v>
      </c>
      <c r="F2" s="12">
        <v>0.51</v>
      </c>
      <c r="G2" s="12">
        <v>0.9</v>
      </c>
      <c r="H2" s="12">
        <f>G2-F2</f>
        <v>0.39</v>
      </c>
      <c r="I2" s="13">
        <f>C2/E2</f>
        <v>0.5088422015286217</v>
      </c>
      <c r="J2" s="14">
        <f>LOG10(C2)</f>
        <v>12.090837326044026</v>
      </c>
    </row>
    <row r="3" spans="1:10" s="12" customFormat="1" x14ac:dyDescent="0.25">
      <c r="A3" s="9" t="s">
        <v>13</v>
      </c>
      <c r="B3" s="9" t="s">
        <v>4</v>
      </c>
      <c r="C3" s="10">
        <v>1963001964112</v>
      </c>
      <c r="D3" s="11">
        <f t="shared" si="0"/>
        <v>12.29292073414029</v>
      </c>
      <c r="E3" s="10">
        <v>1344526586469</v>
      </c>
      <c r="F3" s="12">
        <v>1.46</v>
      </c>
      <c r="G3" s="12">
        <v>1.7</v>
      </c>
      <c r="H3" s="12">
        <f t="shared" ref="H3:H11" si="1">G3-F3</f>
        <v>0.24</v>
      </c>
      <c r="I3" s="13">
        <f t="shared" ref="I3:I11" si="2">C3/E3</f>
        <v>1.4599949036837137</v>
      </c>
      <c r="J3" s="14">
        <f t="shared" ref="J3:J11" si="3">LOG10(C3)</f>
        <v>12.29292073414029</v>
      </c>
    </row>
    <row r="4" spans="1:10" s="12" customFormat="1" x14ac:dyDescent="0.25">
      <c r="A4" s="9" t="s">
        <v>12</v>
      </c>
      <c r="B4" s="9" t="s">
        <v>1</v>
      </c>
      <c r="C4" s="10">
        <v>1232757062682</v>
      </c>
      <c r="D4" s="11">
        <f>LOG(C4)</f>
        <v>12.090877499359763</v>
      </c>
      <c r="E4" s="10">
        <v>2415686527112</v>
      </c>
      <c r="F4" s="12">
        <v>0.51</v>
      </c>
      <c r="G4" s="12">
        <v>1.2</v>
      </c>
      <c r="H4" s="12">
        <f t="shared" si="1"/>
        <v>0.69</v>
      </c>
      <c r="I4" s="13">
        <f t="shared" si="2"/>
        <v>0.51031334109222559</v>
      </c>
      <c r="J4" s="14">
        <f t="shared" si="3"/>
        <v>12.090877499359763</v>
      </c>
    </row>
    <row r="5" spans="1:10" s="12" customFormat="1" x14ac:dyDescent="0.25">
      <c r="A5" s="9" t="s">
        <v>12</v>
      </c>
      <c r="B5" s="9" t="s">
        <v>2</v>
      </c>
      <c r="C5" s="10">
        <v>2293851692553</v>
      </c>
      <c r="D5" s="11">
        <f t="shared" ref="D5:D11" si="4">LOG(C5)</f>
        <v>12.360565335453664</v>
      </c>
      <c r="E5" s="10">
        <v>1668159428830</v>
      </c>
      <c r="F5" s="12">
        <v>1.38</v>
      </c>
      <c r="G5" s="12">
        <v>1.75</v>
      </c>
      <c r="H5" s="12">
        <f t="shared" si="1"/>
        <v>0.37000000000000011</v>
      </c>
      <c r="I5" s="13">
        <f t="shared" si="2"/>
        <v>1.3750794156178723</v>
      </c>
      <c r="J5" s="14">
        <f t="shared" si="3"/>
        <v>12.360565335453664</v>
      </c>
    </row>
    <row r="6" spans="1:10" s="12" customFormat="1" x14ac:dyDescent="0.25">
      <c r="A6" s="9" t="s">
        <v>14</v>
      </c>
      <c r="B6" s="9" t="s">
        <v>8</v>
      </c>
      <c r="C6" s="10">
        <v>3556545936880</v>
      </c>
      <c r="D6" s="11">
        <f>LOG(C6)</f>
        <v>12.55102842248267</v>
      </c>
      <c r="E6" s="10">
        <v>3357217042798</v>
      </c>
      <c r="F6" s="12">
        <v>1.06</v>
      </c>
      <c r="G6" s="12">
        <v>2.65</v>
      </c>
      <c r="H6" s="12">
        <f t="shared" si="1"/>
        <v>1.5899999999999999</v>
      </c>
      <c r="I6" s="13">
        <f t="shared" si="2"/>
        <v>1.0593732521731374</v>
      </c>
      <c r="J6" s="14">
        <f t="shared" si="3"/>
        <v>12.55102842248267</v>
      </c>
    </row>
    <row r="7" spans="1:10" s="12" customFormat="1" x14ac:dyDescent="0.25">
      <c r="A7" s="9" t="s">
        <v>14</v>
      </c>
      <c r="B7" s="9" t="s">
        <v>9</v>
      </c>
      <c r="C7" s="10">
        <v>4098276981208</v>
      </c>
      <c r="D7" s="11">
        <f>LOG(C7)</f>
        <v>12.612601306760443</v>
      </c>
      <c r="E7" s="10">
        <v>1799915281828</v>
      </c>
      <c r="F7" s="12">
        <v>2.2799999999999998</v>
      </c>
      <c r="G7" s="12">
        <v>2.68</v>
      </c>
      <c r="H7" s="12">
        <f t="shared" si="1"/>
        <v>0.40000000000000036</v>
      </c>
      <c r="I7" s="13">
        <f t="shared" si="2"/>
        <v>2.276927710200769</v>
      </c>
      <c r="J7" s="14">
        <f t="shared" si="3"/>
        <v>12.612601306760443</v>
      </c>
    </row>
    <row r="8" spans="1:10" s="12" customFormat="1" x14ac:dyDescent="0.25">
      <c r="A8" s="9" t="s">
        <v>14</v>
      </c>
      <c r="B8" s="9" t="s">
        <v>10</v>
      </c>
      <c r="C8" s="10">
        <v>2078734689113</v>
      </c>
      <c r="D8" s="11">
        <f>LOG(C8)</f>
        <v>12.317799063450318</v>
      </c>
      <c r="E8" s="10">
        <v>1737007323556</v>
      </c>
      <c r="F8" s="12">
        <v>1.2</v>
      </c>
      <c r="G8" s="12">
        <v>2.8</v>
      </c>
      <c r="H8" s="12">
        <f t="shared" si="1"/>
        <v>1.5999999999999999</v>
      </c>
      <c r="I8" s="13">
        <f t="shared" si="2"/>
        <v>1.1967334051634371</v>
      </c>
      <c r="J8" s="14">
        <f t="shared" si="3"/>
        <v>12.317799063450318</v>
      </c>
    </row>
    <row r="9" spans="1:10" s="12" customFormat="1" x14ac:dyDescent="0.25">
      <c r="A9" s="9" t="s">
        <v>15</v>
      </c>
      <c r="B9" s="9" t="s">
        <v>5</v>
      </c>
      <c r="C9" s="10">
        <v>20043292977959</v>
      </c>
      <c r="D9" s="11">
        <f t="shared" si="4"/>
        <v>13.301969074713694</v>
      </c>
      <c r="E9" s="10">
        <v>18478267164877</v>
      </c>
      <c r="F9" s="12">
        <v>1.08</v>
      </c>
      <c r="G9" s="12">
        <v>2.4</v>
      </c>
      <c r="H9" s="12">
        <f t="shared" si="1"/>
        <v>1.3199999999999998</v>
      </c>
      <c r="I9" s="13">
        <f t="shared" si="2"/>
        <v>1.0846954857356299</v>
      </c>
      <c r="J9" s="14">
        <f t="shared" si="3"/>
        <v>13.301969074713694</v>
      </c>
    </row>
    <row r="10" spans="1:10" s="12" customFormat="1" x14ac:dyDescent="0.25">
      <c r="A10" s="9" t="s">
        <v>15</v>
      </c>
      <c r="B10" s="9" t="s">
        <v>6</v>
      </c>
      <c r="C10" s="10">
        <v>64430187824838</v>
      </c>
      <c r="D10" s="11">
        <f t="shared" si="4"/>
        <v>13.809089397389677</v>
      </c>
      <c r="E10" s="10">
        <v>31640567351734</v>
      </c>
      <c r="F10" s="12">
        <v>2.04</v>
      </c>
      <c r="G10" s="12">
        <v>2.6</v>
      </c>
      <c r="H10" s="12">
        <f t="shared" si="1"/>
        <v>0.56000000000000005</v>
      </c>
      <c r="I10" s="13">
        <f t="shared" si="2"/>
        <v>2.0363158191380228</v>
      </c>
      <c r="J10" s="14">
        <f t="shared" si="3"/>
        <v>13.809089397389677</v>
      </c>
    </row>
    <row r="11" spans="1:10" s="12" customFormat="1" x14ac:dyDescent="0.25">
      <c r="A11" s="9" t="s">
        <v>15</v>
      </c>
      <c r="B11" s="9" t="s">
        <v>7</v>
      </c>
      <c r="C11" s="10">
        <v>347184298983</v>
      </c>
      <c r="D11" s="11">
        <f t="shared" si="4"/>
        <v>11.540560076472113</v>
      </c>
      <c r="E11" s="10">
        <v>191170121810</v>
      </c>
      <c r="F11" s="12">
        <v>1.82</v>
      </c>
      <c r="G11" s="12">
        <v>2.5</v>
      </c>
      <c r="H11" s="12">
        <f t="shared" si="1"/>
        <v>0.67999999999999994</v>
      </c>
      <c r="I11" s="13">
        <f t="shared" si="2"/>
        <v>1.8161012594220096</v>
      </c>
      <c r="J11" s="14">
        <f t="shared" si="3"/>
        <v>11.540560076472113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6" sqref="F16"/>
    </sheetView>
  </sheetViews>
  <sheetFormatPr defaultRowHeight="15" x14ac:dyDescent="0.25"/>
  <cols>
    <col min="1" max="1" width="29.140625" style="1" bestFit="1" customWidth="1"/>
    <col min="2" max="2" width="15.85546875" style="1" bestFit="1" customWidth="1"/>
    <col min="3" max="3" width="20.5703125" style="7" customWidth="1"/>
    <col min="4" max="4" width="21.42578125" style="1" customWidth="1"/>
    <col min="5" max="5" width="20.5703125" style="7" customWidth="1"/>
    <col min="6" max="6" width="19.5703125" style="1" bestFit="1" customWidth="1"/>
    <col min="7" max="16384" width="9.140625" style="1"/>
  </cols>
  <sheetData>
    <row r="1" spans="1:6" ht="63" x14ac:dyDescent="0.25">
      <c r="A1" s="1" t="str">
        <f>Plan1!A1</f>
        <v>Suite</v>
      </c>
      <c r="B1" s="1" t="str">
        <f>Plan1!B1</f>
        <v>Benchmark</v>
      </c>
      <c r="C1" s="3" t="str">
        <f>Plan1!C1</f>
        <v>Número de Instruções Executadas</v>
      </c>
      <c r="D1" s="4" t="str">
        <f>Plan1!D1</f>
        <v>Número de Instruções Executadas 
(log scale)</v>
      </c>
      <c r="E1" s="3" t="str">
        <f>Plan1!E1</f>
        <v>Ciclos</v>
      </c>
      <c r="F1" s="2" t="str">
        <f>Plan1!F1</f>
        <v>IPC Laptop Rubens</v>
      </c>
    </row>
    <row r="2" spans="1:6" ht="15.75" x14ac:dyDescent="0.25">
      <c r="A2" s="8" t="str">
        <f>Plan1!A2</f>
        <v>SPECrate®2017 Integer</v>
      </c>
      <c r="B2" s="8" t="str">
        <f>Plan1!B2</f>
        <v>520.omnetpp_r</v>
      </c>
      <c r="C2" s="6">
        <f>Plan1!C2</f>
        <v>1232643034873</v>
      </c>
      <c r="D2" s="4">
        <f>Plan1!D2</f>
        <v>12.090837326044026</v>
      </c>
      <c r="E2" s="6">
        <f>Plan1!E2</f>
        <v>2422446548596</v>
      </c>
      <c r="F2" s="2">
        <f>Plan1!F2</f>
        <v>0.51</v>
      </c>
    </row>
    <row r="3" spans="1:6" ht="15.75" x14ac:dyDescent="0.25">
      <c r="A3" s="8" t="e">
        <f>Plan1!#REF!</f>
        <v>#REF!</v>
      </c>
      <c r="B3" s="8" t="e">
        <f>Plan1!#REF!</f>
        <v>#REF!</v>
      </c>
      <c r="C3" s="6" t="e">
        <f>Plan1!#REF!</f>
        <v>#REF!</v>
      </c>
      <c r="D3" s="4" t="e">
        <f>Plan1!#REF!</f>
        <v>#REF!</v>
      </c>
      <c r="E3" s="6" t="e">
        <f>Plan1!#REF!</f>
        <v>#REF!</v>
      </c>
      <c r="F3" s="2" t="e">
        <f>Plan1!#REF!</f>
        <v>#REF!</v>
      </c>
    </row>
    <row r="4" spans="1:6" ht="15.75" x14ac:dyDescent="0.25">
      <c r="A4" s="8" t="str">
        <f>Plan1!A3</f>
        <v>SPECrate®2017 Integer</v>
      </c>
      <c r="B4" s="8" t="str">
        <f>Plan1!B3</f>
        <v>531.deepsjeng_r</v>
      </c>
      <c r="C4" s="6">
        <f>Plan1!C3</f>
        <v>1963001964112</v>
      </c>
      <c r="D4" s="4">
        <f>Plan1!D3</f>
        <v>12.29292073414029</v>
      </c>
      <c r="E4" s="6">
        <f>Plan1!E3</f>
        <v>1344526586469</v>
      </c>
      <c r="F4" s="2">
        <f>Plan1!F3</f>
        <v>1.46</v>
      </c>
    </row>
    <row r="5" spans="1:6" ht="15.75" x14ac:dyDescent="0.25">
      <c r="A5" s="8" t="str">
        <f>Plan1!A4</f>
        <v>SPECspeed®2017 Integer</v>
      </c>
      <c r="B5" s="8" t="str">
        <f>Plan1!B4</f>
        <v>620.omnetpp_s</v>
      </c>
      <c r="C5" s="6">
        <f>Plan1!C4</f>
        <v>1232757062682</v>
      </c>
      <c r="D5" s="4">
        <f>Plan1!D4</f>
        <v>12.090877499359763</v>
      </c>
      <c r="E5" s="6">
        <f>Plan1!E4</f>
        <v>2415686527112</v>
      </c>
      <c r="F5" s="2">
        <f>Plan1!F4</f>
        <v>0.51</v>
      </c>
    </row>
    <row r="6" spans="1:6" ht="15.75" x14ac:dyDescent="0.25">
      <c r="A6" s="8" t="e">
        <f>Plan1!#REF!</f>
        <v>#REF!</v>
      </c>
      <c r="B6" s="8" t="e">
        <f>Plan1!#REF!</f>
        <v>#REF!</v>
      </c>
      <c r="C6" s="6" t="e">
        <f>Plan1!#REF!</f>
        <v>#REF!</v>
      </c>
      <c r="D6" s="4" t="e">
        <f>Plan1!#REF!</f>
        <v>#REF!</v>
      </c>
      <c r="E6" s="6" t="e">
        <f>Plan1!#REF!</f>
        <v>#REF!</v>
      </c>
      <c r="F6" s="2" t="e">
        <f>Plan1!#REF!</f>
        <v>#REF!</v>
      </c>
    </row>
    <row r="7" spans="1:6" ht="15.75" x14ac:dyDescent="0.25">
      <c r="A7" s="8" t="str">
        <f>Plan1!A5</f>
        <v>SPECspeed®2017 Integer</v>
      </c>
      <c r="B7" s="8" t="str">
        <f>Plan1!B5</f>
        <v>631.deepsjeng_s</v>
      </c>
      <c r="C7" s="6">
        <f>Plan1!C5</f>
        <v>2293851692553</v>
      </c>
      <c r="D7" s="4">
        <f>Plan1!D5</f>
        <v>12.360565335453664</v>
      </c>
      <c r="E7" s="6">
        <f>Plan1!E5</f>
        <v>1668159428830</v>
      </c>
      <c r="F7" s="2">
        <f>Plan1!F5</f>
        <v>1.38</v>
      </c>
    </row>
    <row r="8" spans="1:6" ht="15.75" x14ac:dyDescent="0.25">
      <c r="A8" s="8" t="str">
        <f>Plan1!A6</f>
        <v>SPECrate®2017 Floating Point</v>
      </c>
      <c r="B8" s="8" t="str">
        <f>Plan1!B6</f>
        <v>521.wrf_ro</v>
      </c>
      <c r="C8" s="6">
        <f>Plan1!C6</f>
        <v>3556545936880</v>
      </c>
      <c r="D8" s="4">
        <f>Plan1!D6</f>
        <v>12.55102842248267</v>
      </c>
      <c r="E8" s="6">
        <f>Plan1!E6</f>
        <v>3357217042798</v>
      </c>
      <c r="F8" s="2">
        <f>Plan1!F6</f>
        <v>1.06</v>
      </c>
    </row>
    <row r="9" spans="1:6" ht="15.75" x14ac:dyDescent="0.25">
      <c r="A9" s="8" t="str">
        <f>Plan1!A7</f>
        <v>SPECrate®2017 Floating Point</v>
      </c>
      <c r="B9" s="8" t="str">
        <f>Plan1!B7</f>
        <v>538.imagick_r</v>
      </c>
      <c r="C9" s="6">
        <f>Plan1!C7</f>
        <v>4098276981208</v>
      </c>
      <c r="D9" s="4">
        <f>Plan1!D7</f>
        <v>12.612601306760443</v>
      </c>
      <c r="E9" s="6">
        <f>Plan1!E7</f>
        <v>1799915281828</v>
      </c>
      <c r="F9" s="2">
        <f>Plan1!F7</f>
        <v>2.2799999999999998</v>
      </c>
    </row>
    <row r="10" spans="1:6" ht="15.75" x14ac:dyDescent="0.25">
      <c r="A10" s="8" t="str">
        <f>Plan1!A8</f>
        <v>SPECrate®2017 Floating Point</v>
      </c>
      <c r="B10" s="8" t="str">
        <f>Plan1!B8</f>
        <v>549.fotonik3d_r</v>
      </c>
      <c r="C10" s="6">
        <f>Plan1!C8</f>
        <v>2078734689113</v>
      </c>
      <c r="D10" s="4">
        <f>Plan1!D8</f>
        <v>12.317799063450318</v>
      </c>
      <c r="E10" s="6">
        <f>Plan1!E8</f>
        <v>1737007323556</v>
      </c>
      <c r="F10" s="2">
        <f>Plan1!F8</f>
        <v>1.2</v>
      </c>
    </row>
    <row r="11" spans="1:6" ht="15.75" x14ac:dyDescent="0.25">
      <c r="A11" s="8" t="str">
        <f>Plan1!A9</f>
        <v>SPECspeed®2017 Floating Point</v>
      </c>
      <c r="B11" s="8" t="str">
        <f>Plan1!B9</f>
        <v>621.wrf_so</v>
      </c>
      <c r="C11" s="6">
        <f>Plan1!C9</f>
        <v>20043292977959</v>
      </c>
      <c r="D11" s="4">
        <f>Plan1!D9</f>
        <v>13.301969074713694</v>
      </c>
      <c r="E11" s="6">
        <f>Plan1!E9</f>
        <v>18478267164877</v>
      </c>
      <c r="F11" s="2">
        <f>Plan1!F9</f>
        <v>1.08</v>
      </c>
    </row>
    <row r="12" spans="1:6" ht="15.75" x14ac:dyDescent="0.25">
      <c r="A12" s="8" t="str">
        <f>Plan1!A10</f>
        <v>SPECspeed®2017 Floating Point</v>
      </c>
      <c r="B12" s="8" t="str">
        <f>Plan1!B10</f>
        <v>638.imagick_s</v>
      </c>
      <c r="C12" s="6">
        <f>Plan1!C10</f>
        <v>64430187824838</v>
      </c>
      <c r="D12" s="4">
        <f>Plan1!D10</f>
        <v>13.809089397389677</v>
      </c>
      <c r="E12" s="6">
        <f>Plan1!E10</f>
        <v>31640567351734</v>
      </c>
      <c r="F12" s="2">
        <f>Plan1!F10</f>
        <v>2.04</v>
      </c>
    </row>
    <row r="13" spans="1:6" ht="15.75" x14ac:dyDescent="0.25">
      <c r="A13" s="8" t="str">
        <f>Plan1!A11</f>
        <v>SPECspeed®2017 Floating Point</v>
      </c>
      <c r="B13" s="8" t="str">
        <f>Plan1!B11</f>
        <v>649.fotonik3d_s</v>
      </c>
      <c r="C13" s="6">
        <f>Plan1!C11</f>
        <v>347184298983</v>
      </c>
      <c r="D13" s="4">
        <f>Plan1!D11</f>
        <v>11.540560076472113</v>
      </c>
      <c r="E13" s="6">
        <f>Plan1!E11</f>
        <v>191170121810</v>
      </c>
      <c r="F13" s="2">
        <f>Plan1!F11</f>
        <v>1.82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benchmark_selecao</vt:lpstr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2023-06-18T22:01:51Z</dcterms:modified>
</cp:coreProperties>
</file>