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findThresolds\"/>
    </mc:Choice>
  </mc:AlternateContent>
  <xr:revisionPtr revIDLastSave="0" documentId="13_ncr:1_{24F2F499-8487-4D53-A042-CB8B57220CE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 l="1"/>
  <c r="F3" i="1"/>
  <c r="K26" i="1"/>
  <c r="K2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K7" i="1"/>
  <c r="O16" i="1"/>
  <c r="O15" i="1"/>
  <c r="O14" i="1"/>
  <c r="O1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J13" i="1" l="1"/>
  <c r="F5" i="1" s="1"/>
  <c r="F103" i="1"/>
  <c r="F127" i="1"/>
  <c r="F139" i="1"/>
  <c r="F44" i="1"/>
  <c r="F68" i="1"/>
  <c r="F80" i="1"/>
  <c r="F476" i="1"/>
  <c r="F488" i="1"/>
  <c r="F500" i="1"/>
  <c r="F45" i="1"/>
  <c r="F57" i="1"/>
  <c r="F141" i="1"/>
  <c r="F321" i="1"/>
  <c r="F333" i="1"/>
  <c r="F345" i="1"/>
  <c r="F482" i="1"/>
  <c r="F15" i="1"/>
  <c r="F231" i="1"/>
  <c r="F154" i="1"/>
  <c r="F166" i="1"/>
  <c r="F202" i="1"/>
  <c r="F394" i="1"/>
  <c r="F406" i="1"/>
  <c r="F418" i="1"/>
  <c r="F171" i="1"/>
  <c r="F291" i="1"/>
  <c r="F411" i="1"/>
  <c r="F155" i="1"/>
  <c r="F179" i="1"/>
  <c r="F203" i="1"/>
  <c r="F371" i="1"/>
  <c r="F383" i="1"/>
  <c r="F395" i="1"/>
  <c r="F75" i="1"/>
  <c r="F243" i="1"/>
  <c r="F363" i="1"/>
  <c r="F132" i="1"/>
  <c r="F144" i="1"/>
  <c r="F156" i="1"/>
  <c r="F300" i="1"/>
  <c r="F324" i="1"/>
  <c r="F336" i="1"/>
  <c r="F480" i="1"/>
  <c r="F492" i="1"/>
  <c r="F26" i="1"/>
  <c r="F61" i="1"/>
  <c r="F73" i="1"/>
  <c r="F85" i="1"/>
  <c r="F229" i="1"/>
  <c r="F241" i="1"/>
  <c r="F253" i="1"/>
  <c r="F397" i="1"/>
  <c r="F409" i="1"/>
  <c r="F421" i="1"/>
  <c r="F266" i="1"/>
  <c r="F362" i="1"/>
  <c r="F422" i="1"/>
  <c r="F16" i="1"/>
  <c r="F28" i="1"/>
  <c r="F52" i="1"/>
  <c r="F196" i="1"/>
  <c r="F208" i="1"/>
  <c r="F220" i="1"/>
  <c r="F364" i="1"/>
  <c r="F376" i="1"/>
  <c r="F388" i="1"/>
  <c r="K20" i="1"/>
  <c r="L20" i="1" s="1"/>
  <c r="J20" i="1" s="1" a="1"/>
  <c r="J20" i="1" s="1"/>
  <c r="K19" i="1"/>
  <c r="L19" i="1" s="1"/>
  <c r="J19" i="1" s="1" a="1"/>
  <c r="J19" i="1" s="1"/>
  <c r="K18" i="1"/>
  <c r="L18" i="1" s="1"/>
  <c r="J18" i="1" s="1" a="1"/>
  <c r="J18" i="1" s="1"/>
  <c r="K10" i="1"/>
  <c r="L10" i="1" s="1"/>
  <c r="J10" i="1" s="1" a="1"/>
  <c r="J10" i="1" s="1"/>
  <c r="K21" i="1"/>
  <c r="L21" i="1" s="1"/>
  <c r="J21" i="1" s="1" a="1"/>
  <c r="J21" i="1" s="1"/>
  <c r="J14" i="1"/>
  <c r="K11" i="1"/>
  <c r="L11" i="1" s="1"/>
  <c r="J11" i="1" s="1" a="1"/>
  <c r="J11" i="1" s="1"/>
  <c r="K22" i="1"/>
  <c r="L22" i="1" s="1"/>
  <c r="J22" i="1" s="1" a="1"/>
  <c r="J22" i="1" s="1"/>
  <c r="K8" i="1"/>
  <c r="L8" i="1" s="1"/>
  <c r="J8" i="1" s="1" a="1"/>
  <c r="J8" i="1" s="1"/>
  <c r="L7" i="1"/>
  <c r="J7" i="1" s="1" a="1"/>
  <c r="J7" i="1" s="1"/>
  <c r="K9" i="1"/>
  <c r="L9" i="1" s="1"/>
  <c r="J9" i="1" s="1" a="1"/>
  <c r="J9" i="1" s="1"/>
  <c r="F352" i="1" l="1"/>
  <c r="F172" i="1"/>
  <c r="F315" i="1"/>
  <c r="F218" i="1"/>
  <c r="F385" i="1"/>
  <c r="F217" i="1"/>
  <c r="F37" i="1"/>
  <c r="F468" i="1"/>
  <c r="F288" i="1"/>
  <c r="F120" i="1"/>
  <c r="F410" i="1"/>
  <c r="F347" i="1"/>
  <c r="F143" i="1"/>
  <c r="F370" i="1"/>
  <c r="F142" i="1"/>
  <c r="F326" i="1"/>
  <c r="F309" i="1"/>
  <c r="F33" i="1"/>
  <c r="F464" i="1"/>
  <c r="F39" i="1"/>
  <c r="F498" i="1"/>
  <c r="F340" i="1"/>
  <c r="F435" i="1"/>
  <c r="F170" i="1"/>
  <c r="F373" i="1"/>
  <c r="F205" i="1"/>
  <c r="F25" i="1"/>
  <c r="F444" i="1"/>
  <c r="F276" i="1"/>
  <c r="F108" i="1"/>
  <c r="F74" i="1"/>
  <c r="F323" i="1"/>
  <c r="F131" i="1"/>
  <c r="F346" i="1"/>
  <c r="F130" i="1"/>
  <c r="F158" i="1"/>
  <c r="F297" i="1"/>
  <c r="F21" i="1"/>
  <c r="F368" i="1"/>
  <c r="F446" i="1"/>
  <c r="F486" i="1"/>
  <c r="F160" i="1"/>
  <c r="F470" i="1"/>
  <c r="F496" i="1"/>
  <c r="F316" i="1"/>
  <c r="F148" i="1"/>
  <c r="F375" i="1"/>
  <c r="F134" i="1"/>
  <c r="F361" i="1"/>
  <c r="F181" i="1"/>
  <c r="F13" i="1"/>
  <c r="F432" i="1"/>
  <c r="F264" i="1"/>
  <c r="F96" i="1"/>
  <c r="F491" i="1"/>
  <c r="F299" i="1"/>
  <c r="F119" i="1"/>
  <c r="F350" i="1"/>
  <c r="F310" i="1"/>
  <c r="F118" i="1"/>
  <c r="F489" i="1"/>
  <c r="F285" i="1"/>
  <c r="F9" i="1"/>
  <c r="F356" i="1"/>
  <c r="F290" i="1"/>
  <c r="F462" i="1"/>
  <c r="F484" i="1"/>
  <c r="F304" i="1"/>
  <c r="F124" i="1"/>
  <c r="F303" i="1"/>
  <c r="F110" i="1"/>
  <c r="F349" i="1"/>
  <c r="F169" i="1"/>
  <c r="F339" i="1"/>
  <c r="F420" i="1"/>
  <c r="F252" i="1"/>
  <c r="F84" i="1"/>
  <c r="F479" i="1"/>
  <c r="F287" i="1"/>
  <c r="F107" i="1"/>
  <c r="F62" i="1"/>
  <c r="F298" i="1"/>
  <c r="F106" i="1"/>
  <c r="F477" i="1"/>
  <c r="F261" i="1"/>
  <c r="F111" i="1"/>
  <c r="F344" i="1"/>
  <c r="F427" i="1"/>
  <c r="F354" i="1"/>
  <c r="F460" i="1"/>
  <c r="F292" i="1"/>
  <c r="F112" i="1"/>
  <c r="F255" i="1"/>
  <c r="F14" i="1"/>
  <c r="F325" i="1"/>
  <c r="F157" i="1"/>
  <c r="F207" i="1"/>
  <c r="F408" i="1"/>
  <c r="F240" i="1"/>
  <c r="F60" i="1"/>
  <c r="F467" i="1"/>
  <c r="F275" i="1"/>
  <c r="F95" i="1"/>
  <c r="F490" i="1"/>
  <c r="F286" i="1"/>
  <c r="F82" i="1"/>
  <c r="F465" i="1"/>
  <c r="F201" i="1"/>
  <c r="F27" i="1"/>
  <c r="F332" i="1"/>
  <c r="F415" i="1"/>
  <c r="F210" i="1"/>
  <c r="F448" i="1"/>
  <c r="F268" i="1"/>
  <c r="F100" i="1"/>
  <c r="F195" i="1"/>
  <c r="F493" i="1"/>
  <c r="F313" i="1"/>
  <c r="F133" i="1"/>
  <c r="F51" i="1"/>
  <c r="F396" i="1"/>
  <c r="F228" i="1"/>
  <c r="F48" i="1"/>
  <c r="F443" i="1"/>
  <c r="F263" i="1"/>
  <c r="F83" i="1"/>
  <c r="F466" i="1"/>
  <c r="F274" i="1"/>
  <c r="F58" i="1"/>
  <c r="F453" i="1"/>
  <c r="F189" i="1"/>
  <c r="F494" i="1"/>
  <c r="F224" i="1"/>
  <c r="F391" i="1"/>
  <c r="F66" i="1"/>
  <c r="F436" i="1"/>
  <c r="F256" i="1"/>
  <c r="F88" i="1"/>
  <c r="F147" i="1"/>
  <c r="F469" i="1"/>
  <c r="F301" i="1"/>
  <c r="F121" i="1"/>
  <c r="F458" i="1"/>
  <c r="F384" i="1"/>
  <c r="F204" i="1"/>
  <c r="F36" i="1"/>
  <c r="F431" i="1"/>
  <c r="F251" i="1"/>
  <c r="F59" i="1"/>
  <c r="F454" i="1"/>
  <c r="F262" i="1"/>
  <c r="F22" i="1"/>
  <c r="F441" i="1"/>
  <c r="F177" i="1"/>
  <c r="F434" i="1"/>
  <c r="F212" i="1"/>
  <c r="F283" i="1"/>
  <c r="F425" i="1"/>
  <c r="F412" i="1"/>
  <c r="F244" i="1"/>
  <c r="F76" i="1"/>
  <c r="F123" i="1"/>
  <c r="F457" i="1"/>
  <c r="F277" i="1"/>
  <c r="F109" i="1"/>
  <c r="F338" i="1"/>
  <c r="F372" i="1"/>
  <c r="F192" i="1"/>
  <c r="F12" i="1"/>
  <c r="F419" i="1"/>
  <c r="F239" i="1"/>
  <c r="F35" i="1"/>
  <c r="F442" i="1"/>
  <c r="F250" i="1"/>
  <c r="F10" i="1"/>
  <c r="F429" i="1"/>
  <c r="F165" i="1"/>
  <c r="F374" i="1"/>
  <c r="F200" i="1"/>
  <c r="F271" i="1"/>
  <c r="F281" i="1"/>
  <c r="F400" i="1"/>
  <c r="F232" i="1"/>
  <c r="F64" i="1"/>
  <c r="F87" i="1"/>
  <c r="F445" i="1"/>
  <c r="F265" i="1"/>
  <c r="F97" i="1"/>
  <c r="F206" i="1"/>
  <c r="F348" i="1"/>
  <c r="F180" i="1"/>
  <c r="F459" i="1"/>
  <c r="F407" i="1"/>
  <c r="F227" i="1"/>
  <c r="F11" i="1"/>
  <c r="F430" i="1"/>
  <c r="F226" i="1"/>
  <c r="F399" i="1"/>
  <c r="F405" i="1"/>
  <c r="F153" i="1"/>
  <c r="F50" i="1"/>
  <c r="F188" i="1"/>
  <c r="F247" i="1"/>
  <c r="F137" i="1"/>
  <c r="F342" i="1"/>
  <c r="F198" i="1"/>
  <c r="F54" i="1"/>
  <c r="F413" i="1"/>
  <c r="F269" i="1"/>
  <c r="F125" i="1"/>
  <c r="F56" i="1"/>
  <c r="F386" i="1"/>
  <c r="F403" i="1"/>
  <c r="F259" i="1"/>
  <c r="F115" i="1"/>
  <c r="F474" i="1"/>
  <c r="F330" i="1"/>
  <c r="F186" i="1"/>
  <c r="F42" i="1"/>
  <c r="F401" i="1"/>
  <c r="F257" i="1"/>
  <c r="F113" i="1"/>
  <c r="F318" i="1"/>
  <c r="F174" i="1"/>
  <c r="F30" i="1"/>
  <c r="F389" i="1"/>
  <c r="F245" i="1"/>
  <c r="F101" i="1"/>
  <c r="F320" i="1"/>
  <c r="F176" i="1"/>
  <c r="F32" i="1"/>
  <c r="F182" i="1"/>
  <c r="F379" i="1"/>
  <c r="F235" i="1"/>
  <c r="F91" i="1"/>
  <c r="F450" i="1"/>
  <c r="F306" i="1"/>
  <c r="F162" i="1"/>
  <c r="F18" i="1"/>
  <c r="F377" i="1"/>
  <c r="F233" i="1"/>
  <c r="F89" i="1"/>
  <c r="F471" i="1"/>
  <c r="F314" i="1"/>
  <c r="F452" i="1"/>
  <c r="F308" i="1"/>
  <c r="F164" i="1"/>
  <c r="F20" i="1"/>
  <c r="F38" i="1"/>
  <c r="F367" i="1"/>
  <c r="F223" i="1"/>
  <c r="F79" i="1"/>
  <c r="F438" i="1"/>
  <c r="F294" i="1"/>
  <c r="F150" i="1"/>
  <c r="F6" i="1"/>
  <c r="F365" i="1"/>
  <c r="F221" i="1"/>
  <c r="F77" i="1"/>
  <c r="F472" i="1"/>
  <c r="F328" i="1"/>
  <c r="F184" i="1"/>
  <c r="F40" i="1"/>
  <c r="F99" i="1"/>
  <c r="F481" i="1"/>
  <c r="F337" i="1"/>
  <c r="F193" i="1"/>
  <c r="F49" i="1"/>
  <c r="F360" i="1"/>
  <c r="F216" i="1"/>
  <c r="F72" i="1"/>
  <c r="F4" i="1"/>
  <c r="F359" i="1"/>
  <c r="F215" i="1"/>
  <c r="F71" i="1"/>
  <c r="F242" i="1"/>
  <c r="F382" i="1"/>
  <c r="F238" i="1"/>
  <c r="F94" i="1"/>
  <c r="F398" i="1"/>
  <c r="F417" i="1"/>
  <c r="F273" i="1"/>
  <c r="F129" i="1"/>
  <c r="F423" i="1"/>
  <c r="F278" i="1"/>
  <c r="F440" i="1"/>
  <c r="F296" i="1"/>
  <c r="F152" i="1"/>
  <c r="F8" i="1"/>
  <c r="F499" i="1"/>
  <c r="F355" i="1"/>
  <c r="F211" i="1"/>
  <c r="F67" i="1"/>
  <c r="F426" i="1"/>
  <c r="F282" i="1"/>
  <c r="F138" i="1"/>
  <c r="F497" i="1"/>
  <c r="F353" i="1"/>
  <c r="F209" i="1"/>
  <c r="F65" i="1"/>
  <c r="F117" i="1"/>
  <c r="F387" i="1"/>
  <c r="F230" i="1"/>
  <c r="F428" i="1"/>
  <c r="F284" i="1"/>
  <c r="F140" i="1"/>
  <c r="F447" i="1"/>
  <c r="F487" i="1"/>
  <c r="F343" i="1"/>
  <c r="F199" i="1"/>
  <c r="F55" i="1"/>
  <c r="F414" i="1"/>
  <c r="F270" i="1"/>
  <c r="F126" i="1"/>
  <c r="F485" i="1"/>
  <c r="F341" i="1"/>
  <c r="F197" i="1"/>
  <c r="F53" i="1"/>
  <c r="F335" i="1"/>
  <c r="F191" i="1"/>
  <c r="F47" i="1"/>
  <c r="F358" i="1"/>
  <c r="F214" i="1"/>
  <c r="F70" i="1"/>
  <c r="F254" i="1"/>
  <c r="F393" i="1"/>
  <c r="F249" i="1"/>
  <c r="F105" i="1"/>
  <c r="F327" i="1"/>
  <c r="F194" i="1"/>
  <c r="F416" i="1"/>
  <c r="F272" i="1"/>
  <c r="F128" i="1"/>
  <c r="F351" i="1"/>
  <c r="F475" i="1"/>
  <c r="F331" i="1"/>
  <c r="F187" i="1"/>
  <c r="F43" i="1"/>
  <c r="F402" i="1"/>
  <c r="F258" i="1"/>
  <c r="F114" i="1"/>
  <c r="F473" i="1"/>
  <c r="F329" i="1"/>
  <c r="F185" i="1"/>
  <c r="F41" i="1"/>
  <c r="F381" i="1"/>
  <c r="F237" i="1"/>
  <c r="F93" i="1"/>
  <c r="F279" i="1"/>
  <c r="F146" i="1"/>
  <c r="F404" i="1"/>
  <c r="F260" i="1"/>
  <c r="F116" i="1"/>
  <c r="F267" i="1"/>
  <c r="F463" i="1"/>
  <c r="F319" i="1"/>
  <c r="F175" i="1"/>
  <c r="F31" i="1"/>
  <c r="F390" i="1"/>
  <c r="F246" i="1"/>
  <c r="F102" i="1"/>
  <c r="F461" i="1"/>
  <c r="F317" i="1"/>
  <c r="F173" i="1"/>
  <c r="F29" i="1"/>
  <c r="F424" i="1"/>
  <c r="F280" i="1"/>
  <c r="F136" i="1"/>
  <c r="F495" i="1"/>
  <c r="F302" i="1"/>
  <c r="F433" i="1"/>
  <c r="F289" i="1"/>
  <c r="F145" i="1"/>
  <c r="F483" i="1"/>
  <c r="F456" i="1"/>
  <c r="F312" i="1"/>
  <c r="F168" i="1"/>
  <c r="F24" i="1"/>
  <c r="F455" i="1"/>
  <c r="F311" i="1"/>
  <c r="F167" i="1"/>
  <c r="F23" i="1"/>
  <c r="F478" i="1"/>
  <c r="F334" i="1"/>
  <c r="F190" i="1"/>
  <c r="F46" i="1"/>
  <c r="F86" i="1"/>
  <c r="F369" i="1"/>
  <c r="F225" i="1"/>
  <c r="F81" i="1"/>
  <c r="F219" i="1"/>
  <c r="F122" i="1"/>
  <c r="F392" i="1"/>
  <c r="F248" i="1"/>
  <c r="F104" i="1"/>
  <c r="F183" i="1"/>
  <c r="F451" i="1"/>
  <c r="F307" i="1"/>
  <c r="F163" i="1"/>
  <c r="F19" i="1"/>
  <c r="F378" i="1"/>
  <c r="F234" i="1"/>
  <c r="F90" i="1"/>
  <c r="F449" i="1"/>
  <c r="F305" i="1"/>
  <c r="F161" i="1"/>
  <c r="F17" i="1"/>
  <c r="F322" i="1"/>
  <c r="F178" i="1"/>
  <c r="F34" i="1"/>
  <c r="F501" i="1"/>
  <c r="F357" i="1"/>
  <c r="F213" i="1"/>
  <c r="F69" i="1"/>
  <c r="F159" i="1"/>
  <c r="F98" i="1"/>
  <c r="F380" i="1"/>
  <c r="F236" i="1"/>
  <c r="F92" i="1"/>
  <c r="F135" i="1"/>
  <c r="F439" i="1"/>
  <c r="F295" i="1"/>
  <c r="F151" i="1"/>
  <c r="F7" i="1"/>
  <c r="F366" i="1"/>
  <c r="F222" i="1"/>
  <c r="F78" i="1"/>
  <c r="F437" i="1"/>
  <c r="F293" i="1"/>
  <c r="F1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<sst xmlns="http://schemas.openxmlformats.org/spreadsheetml/2006/main" count="527" uniqueCount="521">
  <si>
    <t>Patient</t>
  </si>
  <si>
    <t>X crop</t>
  </si>
  <si>
    <t>X Total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</si>
  <si>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</si>
  <si>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</si>
  <si>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</si>
  <si>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</si>
  <si>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</si>
  <si>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</si>
  <si>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</si>
  <si>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</si>
  <si>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</si>
  <si>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</si>
  <si>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</si>
  <si>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</si>
  <si>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</si>
  <si>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</si>
  <si>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</si>
  <si>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</si>
  <si>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</si>
  <si>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</si>
  <si>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</si>
  <si>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</si>
  <si>
    <t>patient0021</t>
  </si>
  <si>
    <t>patient0022</t>
  </si>
  <si>
    <t>patient0023</t>
  </si>
  <si>
    <t>patient0024</t>
  </si>
  <si>
    <t>patient0025</t>
  </si>
  <si>
    <t>patient0026</t>
  </si>
  <si>
    <t>patient0027</t>
  </si>
  <si>
    <t>patient0028</t>
  </si>
  <si>
    <t>patient0029</t>
  </si>
  <si>
    <t>patient0030</t>
  </si>
  <si>
    <t>patient0031</t>
  </si>
  <si>
    <t>patient0032</t>
  </si>
  <si>
    <t>patient0033</t>
  </si>
  <si>
    <t>patient0034</t>
  </si>
  <si>
    <t>patient0035</t>
  </si>
  <si>
    <t>patient0036</t>
  </si>
  <si>
    <t>patient0037</t>
  </si>
  <si>
    <t>patient0038</t>
  </si>
  <si>
    <t>patient0039</t>
  </si>
  <si>
    <t>patient0040</t>
  </si>
  <si>
    <t>patient0041</t>
  </si>
  <si>
    <t>patient0042</t>
  </si>
  <si>
    <t>patient0043</t>
  </si>
  <si>
    <t>patient0044</t>
  </si>
  <si>
    <t>patient0045</t>
  </si>
  <si>
    <t>patient0046</t>
  </si>
  <si>
    <t>patient0047</t>
  </si>
  <si>
    <t>patient0048</t>
  </si>
  <si>
    <t>patient0049</t>
  </si>
  <si>
    <t>patient0050</t>
  </si>
  <si>
    <t>patient0051</t>
  </si>
  <si>
    <t>patient0052</t>
  </si>
  <si>
    <t>patient0053</t>
  </si>
  <si>
    <t>patient0054</t>
  </si>
  <si>
    <t>patient0055</t>
  </si>
  <si>
    <t>patient0056</t>
  </si>
  <si>
    <t>patient0057</t>
  </si>
  <si>
    <t>patient0058</t>
  </si>
  <si>
    <t>patient0059</t>
  </si>
  <si>
    <t>patient0060</t>
  </si>
  <si>
    <t>patient0061</t>
  </si>
  <si>
    <t>patient0062</t>
  </si>
  <si>
    <t>patient0063</t>
  </si>
  <si>
    <t>patient0064</t>
  </si>
  <si>
    <t>patient0065</t>
  </si>
  <si>
    <t>patient0066</t>
  </si>
  <si>
    <t>patient0067</t>
  </si>
  <si>
    <t>patient0068</t>
  </si>
  <si>
    <t>patient0069</t>
  </si>
  <si>
    <t>patient0070</t>
  </si>
  <si>
    <t>patient0071</t>
  </si>
  <si>
    <t>patient0072</t>
  </si>
  <si>
    <t>patient0073</t>
  </si>
  <si>
    <t>patient0074</t>
  </si>
  <si>
    <t>patient0075</t>
  </si>
  <si>
    <t>patient0076</t>
  </si>
  <si>
    <t>patient0077</t>
  </si>
  <si>
    <t>patient0078</t>
  </si>
  <si>
    <t>patient0079</t>
  </si>
  <si>
    <t>patient0080</t>
  </si>
  <si>
    <t>patient0081</t>
  </si>
  <si>
    <t>patient0082</t>
  </si>
  <si>
    <t>patient0083</t>
  </si>
  <si>
    <t>patient0084</t>
  </si>
  <si>
    <t>patient0085</t>
  </si>
  <si>
    <t>patient0086</t>
  </si>
  <si>
    <t>patient0087</t>
  </si>
  <si>
    <t>patient0088</t>
  </si>
  <si>
    <t>patient0089</t>
  </si>
  <si>
    <t>patient0090</t>
  </si>
  <si>
    <t>patient0091</t>
  </si>
  <si>
    <t>patient0092</t>
  </si>
  <si>
    <t>patient0093</t>
  </si>
  <si>
    <t>patient0094</t>
  </si>
  <si>
    <t>patient0095</t>
  </si>
  <si>
    <t>patient0096</t>
  </si>
  <si>
    <t>patient0097</t>
  </si>
  <si>
    <t>patient0098</t>
  </si>
  <si>
    <t>patient0099</t>
  </si>
  <si>
    <t>patient0100</t>
  </si>
  <si>
    <t>patient0101</t>
  </si>
  <si>
    <t>patient0102</t>
  </si>
  <si>
    <t>patient0103</t>
  </si>
  <si>
    <t>patient0104</t>
  </si>
  <si>
    <t>patient0105</t>
  </si>
  <si>
    <t>patient0106</t>
  </si>
  <si>
    <t>patient0107</t>
  </si>
  <si>
    <t>patient0108</t>
  </si>
  <si>
    <t>patient0109</t>
  </si>
  <si>
    <t>patient0110</t>
  </si>
  <si>
    <t>patient0111</t>
  </si>
  <si>
    <t>patient0112</t>
  </si>
  <si>
    <t>patient0113</t>
  </si>
  <si>
    <t>patient0114</t>
  </si>
  <si>
    <t>patient0115</t>
  </si>
  <si>
    <t>patient0116</t>
  </si>
  <si>
    <t>patient0117</t>
  </si>
  <si>
    <t>patient0118</t>
  </si>
  <si>
    <t>patient0119</t>
  </si>
  <si>
    <t>patient0120</t>
  </si>
  <si>
    <t>patient0121</t>
  </si>
  <si>
    <t>patient0122</t>
  </si>
  <si>
    <t>patient0123</t>
  </si>
  <si>
    <t>patient0124</t>
  </si>
  <si>
    <t>patient0125</t>
  </si>
  <si>
    <t>patient0126</t>
  </si>
  <si>
    <t>patient0127</t>
  </si>
  <si>
    <t>patient0128</t>
  </si>
  <si>
    <t>patient0129</t>
  </si>
  <si>
    <t>patient0130</t>
  </si>
  <si>
    <t>patient0131</t>
  </si>
  <si>
    <t>patient0132</t>
  </si>
  <si>
    <t>patient0133</t>
  </si>
  <si>
    <t>patient0134</t>
  </si>
  <si>
    <t>patient0135</t>
  </si>
  <si>
    <t>patient0136</t>
  </si>
  <si>
    <t>patient0137</t>
  </si>
  <si>
    <t>patient0138</t>
  </si>
  <si>
    <t>patient0139</t>
  </si>
  <si>
    <t>patient0140</t>
  </si>
  <si>
    <t>patient0141</t>
  </si>
  <si>
    <t>patient0142</t>
  </si>
  <si>
    <t>patient0143</t>
  </si>
  <si>
    <t>patient0144</t>
  </si>
  <si>
    <t>patient0145</t>
  </si>
  <si>
    <t>patient0146</t>
  </si>
  <si>
    <t>patient0147</t>
  </si>
  <si>
    <t>patient0148</t>
  </si>
  <si>
    <t>patient0149</t>
  </si>
  <si>
    <t>patient0150</t>
  </si>
  <si>
    <t>patient0151</t>
  </si>
  <si>
    <t>patient0152</t>
  </si>
  <si>
    <t>patient0153</t>
  </si>
  <si>
    <t>patient0154</t>
  </si>
  <si>
    <t>patient0155</t>
  </si>
  <si>
    <t>patient0156</t>
  </si>
  <si>
    <t>patient0157</t>
  </si>
  <si>
    <t>patient0158</t>
  </si>
  <si>
    <t>patient0159</t>
  </si>
  <si>
    <t>patient0160</t>
  </si>
  <si>
    <t>patient0161</t>
  </si>
  <si>
    <t>patient0162</t>
  </si>
  <si>
    <t>patient0163</t>
  </si>
  <si>
    <t>patient0164</t>
  </si>
  <si>
    <t>patient0165</t>
  </si>
  <si>
    <t>patient0166</t>
  </si>
  <si>
    <t>patient0167</t>
  </si>
  <si>
    <t>patient0168</t>
  </si>
  <si>
    <t>patient0169</t>
  </si>
  <si>
    <t>patient0170</t>
  </si>
  <si>
    <t>patient0171</t>
  </si>
  <si>
    <t>patient0172</t>
  </si>
  <si>
    <t>patient0173</t>
  </si>
  <si>
    <t>patient0174</t>
  </si>
  <si>
    <t>patient0175</t>
  </si>
  <si>
    <t>patient0176</t>
  </si>
  <si>
    <t>patient0177</t>
  </si>
  <si>
    <t>patient0178</t>
  </si>
  <si>
    <t>patient0179</t>
  </si>
  <si>
    <t>patient0180</t>
  </si>
  <si>
    <t>patient0181</t>
  </si>
  <si>
    <t>patient0182</t>
  </si>
  <si>
    <t>patient0183</t>
  </si>
  <si>
    <t>patient0184</t>
  </si>
  <si>
    <t>patient0185</t>
  </si>
  <si>
    <t>patient0186</t>
  </si>
  <si>
    <t>patient0187</t>
  </si>
  <si>
    <t>patient0188</t>
  </si>
  <si>
    <t>patient0189</t>
  </si>
  <si>
    <t>patient0190</t>
  </si>
  <si>
    <t>patient0191</t>
  </si>
  <si>
    <t>patient0192</t>
  </si>
  <si>
    <t>patient0193</t>
  </si>
  <si>
    <t>patient0194</t>
  </si>
  <si>
    <t>patient0195</t>
  </si>
  <si>
    <t>patient0196</t>
  </si>
  <si>
    <t>patient0197</t>
  </si>
  <si>
    <t>patient0198</t>
  </si>
  <si>
    <t>patient0199</t>
  </si>
  <si>
    <t>patient0200</t>
  </si>
  <si>
    <t>patient0201</t>
  </si>
  <si>
    <t>patient0202</t>
  </si>
  <si>
    <t>patient0203</t>
  </si>
  <si>
    <t>patient0204</t>
  </si>
  <si>
    <t>patient0205</t>
  </si>
  <si>
    <t>patient0206</t>
  </si>
  <si>
    <t>patient0207</t>
  </si>
  <si>
    <t>patient0208</t>
  </si>
  <si>
    <t>patient0209</t>
  </si>
  <si>
    <t>patient0210</t>
  </si>
  <si>
    <t>patient0211</t>
  </si>
  <si>
    <t>patient0212</t>
  </si>
  <si>
    <t>patient0213</t>
  </si>
  <si>
    <t>patient0214</t>
  </si>
  <si>
    <t>patient0215</t>
  </si>
  <si>
    <t>patient0216</t>
  </si>
  <si>
    <t>patient0217</t>
  </si>
  <si>
    <t>patient0218</t>
  </si>
  <si>
    <t>patient0219</t>
  </si>
  <si>
    <t>patient0220</t>
  </si>
  <si>
    <t>patient0221</t>
  </si>
  <si>
    <t>patient0222</t>
  </si>
  <si>
    <t>patient0223</t>
  </si>
  <si>
    <t>patient0224</t>
  </si>
  <si>
    <t>patient0225</t>
  </si>
  <si>
    <t>patient0226</t>
  </si>
  <si>
    <t>patient0227</t>
  </si>
  <si>
    <t>patient0228</t>
  </si>
  <si>
    <t>patient0229</t>
  </si>
  <si>
    <t>patient0230</t>
  </si>
  <si>
    <t>patient0231</t>
  </si>
  <si>
    <t>patient0232</t>
  </si>
  <si>
    <t>patient0233</t>
  </si>
  <si>
    <t>patient0234</t>
  </si>
  <si>
    <t>patient0235</t>
  </si>
  <si>
    <t>patient0236</t>
  </si>
  <si>
    <t>patient0237</t>
  </si>
  <si>
    <t>patient0238</t>
  </si>
  <si>
    <t>patient0239</t>
  </si>
  <si>
    <t>patient0240</t>
  </si>
  <si>
    <t>patient0241</t>
  </si>
  <si>
    <t>patient0242</t>
  </si>
  <si>
    <t>patient0243</t>
  </si>
  <si>
    <t>patient0244</t>
  </si>
  <si>
    <t>patient0245</t>
  </si>
  <si>
    <t>patient0246</t>
  </si>
  <si>
    <t>patient0247</t>
  </si>
  <si>
    <t>patient0248</t>
  </si>
  <si>
    <t>patient0249</t>
  </si>
  <si>
    <t>patient0250</t>
  </si>
  <si>
    <t>patient0251</t>
  </si>
  <si>
    <t>patient0252</t>
  </si>
  <si>
    <t>patient0253</t>
  </si>
  <si>
    <t>patient0254</t>
  </si>
  <si>
    <t>patient0255</t>
  </si>
  <si>
    <t>patient0256</t>
  </si>
  <si>
    <t>patient0257</t>
  </si>
  <si>
    <t>patient0258</t>
  </si>
  <si>
    <t>patient0259</t>
  </si>
  <si>
    <t>patient0260</t>
  </si>
  <si>
    <t>patient0261</t>
  </si>
  <si>
    <t>patient0262</t>
  </si>
  <si>
    <t>patient0263</t>
  </si>
  <si>
    <t>patient0264</t>
  </si>
  <si>
    <t>patient0265</t>
  </si>
  <si>
    <t>patient0266</t>
  </si>
  <si>
    <t>patient0267</t>
  </si>
  <si>
    <t>patient0268</t>
  </si>
  <si>
    <t>patient0269</t>
  </si>
  <si>
    <t>patient0270</t>
  </si>
  <si>
    <t>patient0271</t>
  </si>
  <si>
    <t>patient0272</t>
  </si>
  <si>
    <t>patient0273</t>
  </si>
  <si>
    <t>patient0274</t>
  </si>
  <si>
    <t>patient0275</t>
  </si>
  <si>
    <t>patient0276</t>
  </si>
  <si>
    <t>patient0277</t>
  </si>
  <si>
    <t>patient0278</t>
  </si>
  <si>
    <t>patient0279</t>
  </si>
  <si>
    <t>patient0280</t>
  </si>
  <si>
    <t>patient0281</t>
  </si>
  <si>
    <t>patient0282</t>
  </si>
  <si>
    <t>patient0283</t>
  </si>
  <si>
    <t>patient0284</t>
  </si>
  <si>
    <t>patient0285</t>
  </si>
  <si>
    <t>patient0286</t>
  </si>
  <si>
    <t>patient0287</t>
  </si>
  <si>
    <t>patient0288</t>
  </si>
  <si>
    <t>patient0289</t>
  </si>
  <si>
    <t>patient0290</t>
  </si>
  <si>
    <t>patient0291</t>
  </si>
  <si>
    <t>patient0292</t>
  </si>
  <si>
    <t>patient0293</t>
  </si>
  <si>
    <t>patient0294</t>
  </si>
  <si>
    <t>patient0295</t>
  </si>
  <si>
    <t>patient0296</t>
  </si>
  <si>
    <t>patient0297</t>
  </si>
  <si>
    <t>patient0298</t>
  </si>
  <si>
    <t>patient0299</t>
  </si>
  <si>
    <t>patient0300</t>
  </si>
  <si>
    <t>patient0301</t>
  </si>
  <si>
    <t>patient0302</t>
  </si>
  <si>
    <t>patient0303</t>
  </si>
  <si>
    <t>patient0304</t>
  </si>
  <si>
    <t>patient0305</t>
  </si>
  <si>
    <t>patient0306</t>
  </si>
  <si>
    <t>patient0307</t>
  </si>
  <si>
    <t>patient0308</t>
  </si>
  <si>
    <t>patient0309</t>
  </si>
  <si>
    <t>patient0310</t>
  </si>
  <si>
    <t>patient0311</t>
  </si>
  <si>
    <t>patient0312</t>
  </si>
  <si>
    <t>patient0313</t>
  </si>
  <si>
    <t>patient0314</t>
  </si>
  <si>
    <t>patient0315</t>
  </si>
  <si>
    <t>patient0316</t>
  </si>
  <si>
    <t>patient0317</t>
  </si>
  <si>
    <t>patient0318</t>
  </si>
  <si>
    <t>patient0319</t>
  </si>
  <si>
    <t>patient0320</t>
  </si>
  <si>
    <t>patient0321</t>
  </si>
  <si>
    <t>patient0322</t>
  </si>
  <si>
    <t>patient0323</t>
  </si>
  <si>
    <t>patient0324</t>
  </si>
  <si>
    <t>patient0325</t>
  </si>
  <si>
    <t>patient0326</t>
  </si>
  <si>
    <t>patient0327</t>
  </si>
  <si>
    <t>patient0328</t>
  </si>
  <si>
    <t>patient0329</t>
  </si>
  <si>
    <t>patient0330</t>
  </si>
  <si>
    <t>patient0331</t>
  </si>
  <si>
    <t>patient0332</t>
  </si>
  <si>
    <t>patient0333</t>
  </si>
  <si>
    <t>patient0334</t>
  </si>
  <si>
    <t>patient0335</t>
  </si>
  <si>
    <t>patient0336</t>
  </si>
  <si>
    <t>patient0337</t>
  </si>
  <si>
    <t>patient0338</t>
  </si>
  <si>
    <t>patient0339</t>
  </si>
  <si>
    <t>patient0340</t>
  </si>
  <si>
    <t>patient0341</t>
  </si>
  <si>
    <t>patient0342</t>
  </si>
  <si>
    <t>patient0343</t>
  </si>
  <si>
    <t>patient0344</t>
  </si>
  <si>
    <t>patient0345</t>
  </si>
  <si>
    <t>patient0346</t>
  </si>
  <si>
    <t>patient0347</t>
  </si>
  <si>
    <t>patient0348</t>
  </si>
  <si>
    <t>patient0349</t>
  </si>
  <si>
    <t>patient0350</t>
  </si>
  <si>
    <t>patient0351</t>
  </si>
  <si>
    <t>patient0352</t>
  </si>
  <si>
    <t>patient0353</t>
  </si>
  <si>
    <t>patient0354</t>
  </si>
  <si>
    <t>patient0355</t>
  </si>
  <si>
    <t>patient0356</t>
  </si>
  <si>
    <t>patient0357</t>
  </si>
  <si>
    <t>patient0358</t>
  </si>
  <si>
    <t>patient0359</t>
  </si>
  <si>
    <t>patient0360</t>
  </si>
  <si>
    <t>patient0361</t>
  </si>
  <si>
    <t>patient0362</t>
  </si>
  <si>
    <t>patient0363</t>
  </si>
  <si>
    <t>patient0364</t>
  </si>
  <si>
    <t>patient0365</t>
  </si>
  <si>
    <t>patient0366</t>
  </si>
  <si>
    <t>patient0367</t>
  </si>
  <si>
    <t>patient0368</t>
  </si>
  <si>
    <t>patient0369</t>
  </si>
  <si>
    <t>patient0370</t>
  </si>
  <si>
    <t>patient0371</t>
  </si>
  <si>
    <t>patient0372</t>
  </si>
  <si>
    <t>patient0373</t>
  </si>
  <si>
    <t>patient0374</t>
  </si>
  <si>
    <t>patient0375</t>
  </si>
  <si>
    <t>patient0376</t>
  </si>
  <si>
    <t>patient0377</t>
  </si>
  <si>
    <t>patient0378</t>
  </si>
  <si>
    <t>patient0379</t>
  </si>
  <si>
    <t>patient0380</t>
  </si>
  <si>
    <t>patient0381</t>
  </si>
  <si>
    <t>patient0382</t>
  </si>
  <si>
    <t>patient0383</t>
  </si>
  <si>
    <t>patient0384</t>
  </si>
  <si>
    <t>patient0385</t>
  </si>
  <si>
    <t>patient0386</t>
  </si>
  <si>
    <t>patient0387</t>
  </si>
  <si>
    <t>patient0388</t>
  </si>
  <si>
    <t>patient0389</t>
  </si>
  <si>
    <t>patient0390</t>
  </si>
  <si>
    <t>patient0391</t>
  </si>
  <si>
    <t>patient0392</t>
  </si>
  <si>
    <t>patient0393</t>
  </si>
  <si>
    <t>patient0394</t>
  </si>
  <si>
    <t>patient0395</t>
  </si>
  <si>
    <t>patient0396</t>
  </si>
  <si>
    <t>patient0397</t>
  </si>
  <si>
    <t>patient0398</t>
  </si>
  <si>
    <t>patient0399</t>
  </si>
  <si>
    <t>patient0400</t>
  </si>
  <si>
    <t>patient0401</t>
  </si>
  <si>
    <t>patient0402</t>
  </si>
  <si>
    <t>patient0403</t>
  </si>
  <si>
    <t>patient0404</t>
  </si>
  <si>
    <t>patient0405</t>
  </si>
  <si>
    <t>patient0406</t>
  </si>
  <si>
    <t>patient0407</t>
  </si>
  <si>
    <t>patient0408</t>
  </si>
  <si>
    <t>patient0409</t>
  </si>
  <si>
    <t>patient0410</t>
  </si>
  <si>
    <t>patient0411</t>
  </si>
  <si>
    <t>patient0412</t>
  </si>
  <si>
    <t>patient0413</t>
  </si>
  <si>
    <t>patient0414</t>
  </si>
  <si>
    <t>patient0415</t>
  </si>
  <si>
    <t>patient0416</t>
  </si>
  <si>
    <t>patient0417</t>
  </si>
  <si>
    <t>patient0418</t>
  </si>
  <si>
    <t>patient0419</t>
  </si>
  <si>
    <t>patient0420</t>
  </si>
  <si>
    <t>patient0421</t>
  </si>
  <si>
    <t>patient0422</t>
  </si>
  <si>
    <t>patient0423</t>
  </si>
  <si>
    <t>patient0424</t>
  </si>
  <si>
    <t>patient0425</t>
  </si>
  <si>
    <t>patient0426</t>
  </si>
  <si>
    <t>patient0427</t>
  </si>
  <si>
    <t>patient0428</t>
  </si>
  <si>
    <t>patient0429</t>
  </si>
  <si>
    <t>patient0430</t>
  </si>
  <si>
    <t>patient0431</t>
  </si>
  <si>
    <t>patient0432</t>
  </si>
  <si>
    <t>patient0433</t>
  </si>
  <si>
    <t>patient0434</t>
  </si>
  <si>
    <t>patient0435</t>
  </si>
  <si>
    <t>patient0436</t>
  </si>
  <si>
    <t>patient0437</t>
  </si>
  <si>
    <t>patient0438</t>
  </si>
  <si>
    <t>patient0439</t>
  </si>
  <si>
    <t>patient0440</t>
  </si>
  <si>
    <t>patient0441</t>
  </si>
  <si>
    <t>patient0442</t>
  </si>
  <si>
    <t>patient0443</t>
  </si>
  <si>
    <t>patient0444</t>
  </si>
  <si>
    <t>patient0445</t>
  </si>
  <si>
    <t>patient0446</t>
  </si>
  <si>
    <t>patient0447</t>
  </si>
  <si>
    <t>patient0448</t>
  </si>
  <si>
    <t>patient0449</t>
  </si>
  <si>
    <t>patient0450</t>
  </si>
  <si>
    <t>patient0451</t>
  </si>
  <si>
    <t>patient0452</t>
  </si>
  <si>
    <t>patient0453</t>
  </si>
  <si>
    <t>patient0454</t>
  </si>
  <si>
    <t>patient0455</t>
  </si>
  <si>
    <t>patient0456</t>
  </si>
  <si>
    <t>patient0457</t>
  </si>
  <si>
    <t>patient0458</t>
  </si>
  <si>
    <t>patient0459</t>
  </si>
  <si>
    <t>patient0460</t>
  </si>
  <si>
    <t>patient0461</t>
  </si>
  <si>
    <t>patient0462</t>
  </si>
  <si>
    <t>patient0463</t>
  </si>
  <si>
    <t>patient0464</t>
  </si>
  <si>
    <t>patient0465</t>
  </si>
  <si>
    <t>patient0466</t>
  </si>
  <si>
    <t>patient0467</t>
  </si>
  <si>
    <t>patient0468</t>
  </si>
  <si>
    <t>patient0469</t>
  </si>
  <si>
    <t>patient0470</t>
  </si>
  <si>
    <t>patient0471</t>
  </si>
  <si>
    <t>patient0472</t>
  </si>
  <si>
    <t>patient0473</t>
  </si>
  <si>
    <t>patient0474</t>
  </si>
  <si>
    <t>patient0475</t>
  </si>
  <si>
    <t>patient0476</t>
  </si>
  <si>
    <t>patient0477</t>
  </si>
  <si>
    <t>patient0478</t>
  </si>
  <si>
    <t>patient0479</t>
  </si>
  <si>
    <t>patient0480</t>
  </si>
  <si>
    <t>patient0481</t>
  </si>
  <si>
    <t>patient0482</t>
  </si>
  <si>
    <t>patient0483</t>
  </si>
  <si>
    <t>patient0484</t>
  </si>
  <si>
    <t>patient0485</t>
  </si>
  <si>
    <t>patient0486</t>
  </si>
  <si>
    <t>patient0487</t>
  </si>
  <si>
    <t>patient0488</t>
  </si>
  <si>
    <t>patient0489</t>
  </si>
  <si>
    <t>patient0490</t>
  </si>
  <si>
    <t>patient0491</t>
  </si>
  <si>
    <t>patient0492</t>
  </si>
  <si>
    <t>patient0493</t>
  </si>
  <si>
    <t>patient0494</t>
  </si>
  <si>
    <t>patient0495</t>
  </si>
  <si>
    <t>patient0496</t>
  </si>
  <si>
    <t>patient0497</t>
  </si>
  <si>
    <t>patient0498</t>
  </si>
  <si>
    <t>patient0499</t>
  </si>
  <si>
    <t>patient0500</t>
  </si>
  <si>
    <t>Ratio</t>
  </si>
  <si>
    <t>Best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</si>
  <si>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</si>
  <si>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</si>
  <si>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</si>
  <si>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</si>
  <si>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</si>
  <si>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</si>
  <si>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</si>
  <si>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</si>
  <si>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</si>
  <si>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</si>
  <si>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Isto usando a interceção entre LA Endo</t>
  </si>
  <si>
    <t>X_crop_mean</t>
  </si>
  <si>
    <t>tolerance</t>
  </si>
  <si>
    <t>tolerance max=</t>
  </si>
  <si>
    <t>min=</t>
  </si>
  <si>
    <t>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</si>
</sst>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topLeftCell="A54" workbookViewId="0">
      <selection activeCell="A63" sqref="A63"/>
    </sheetView>
  </sheetViews>
  <sheetFormatPr defaultRowHeight="14.25" x14ac:dyDescent="0.45"/>
  <cols>
    <col min="1" max="1" width="10.3984375" bestFit="1" customWidth="1"/>
    <col min="6" max="6" width="11.73046875" bestFit="1" customWidth="1"/>
    <col min="10" max="10" width="11.73046875" bestFit="1" customWidth="1"/>
  </cols>
  <sheetData>
    <row r="1" spans="1:15" x14ac:dyDescent="0.45">
      <c r="A1" t="s">
        <v>0</v>
      </c>
      <c r="B1" t="s">
        <v>1</v>
      </c>
      <c r="C1" t="s">
        <v>2</v>
      </c>
      <c r="E1" t="s">
        <v>503</v>
      </c>
      <c r="F1" t="s">
        <v>516</v>
      </c>
      <c r="G1" t="s">
        <v>517</v>
      </c>
    </row>
    <row r="2" spans="1:15" x14ac:dyDescent="0.45">
      <c r="A2" t="s">
        <v>3</v>
      </c>
      <c r="B2">
        <v>20.722312351891901</v>
      </c>
      <c r="C2">
        <v>240.4744561710628</v>
      </c>
      <c r="E2">
        <f>B2/$C$2</f>
        <v>8.6172613431968734E-2</v>
      </c>
      <c r="F2">
        <f>$J$13*C2</f>
        <v>16.904019924705448</v>
      </c>
      <c r="G2">
        <f>F2-B2</f>
        <v>-3.8182924271864529</v>
      </c>
    </row>
    <row r="3" spans="1:15" x14ac:dyDescent="0.45">
      <c r="A3" t="s">
        <v>4</v>
      </c>
      <c r="B3">
        <v>21.337859742182491</v>
      </c>
      <c r="C3">
        <v>265.41629479815822</v>
      </c>
      <c r="E3">
        <f t="shared" ref="E3:E66" si="0">B3/C3</f>
        <v>8.0393932702622295E-2</v>
      </c>
      <c r="F3">
        <f>$J$13*C3</f>
        <v>18.657292782972313</v>
      </c>
      <c r="G3">
        <f t="shared" ref="G3:G66" si="1">F3-B3</f>
        <v>-2.6805669592101786</v>
      </c>
      <c r="O3" t="s">
        <v>515</v>
      </c>
    </row>
    <row r="4" spans="1:15" x14ac:dyDescent="0.45">
      <c r="A4" t="s">
        <v>5</v>
      </c>
      <c r="B4">
        <v>22.54873313856319</v>
      </c>
      <c r="C4">
        <v>309.66502558090008</v>
      </c>
      <c r="E4">
        <f t="shared" si="0"/>
        <v>7.2816531657923136E-2</v>
      </c>
      <c r="F4">
        <f t="shared" ref="F3:F66" si="2">$J$13*C4</f>
        <v>21.767733029741454</v>
      </c>
      <c r="G4">
        <f t="shared" si="1"/>
        <v>-0.78100010882173621</v>
      </c>
      <c r="I4" s="12" t="s">
        <v>503</v>
      </c>
      <c r="J4" s="12"/>
      <c r="K4" s="12"/>
      <c r="L4" s="12"/>
    </row>
    <row r="5" spans="1:15" ht="15.75" customHeight="1" x14ac:dyDescent="0.45">
      <c r="A5" t="s">
        <v>6</v>
      </c>
      <c r="B5">
        <v>29.448824841579022</v>
      </c>
      <c r="C5">
        <v>257.62259612398901</v>
      </c>
      <c r="E5">
        <f t="shared" si="0"/>
        <v>0.11430994518588675</v>
      </c>
      <c r="F5">
        <f t="shared" si="2"/>
        <v>18.10943901183585</v>
      </c>
      <c r="G5">
        <f t="shared" si="1"/>
        <v>-11.339385829743172</v>
      </c>
    </row>
    <row r="6" spans="1:15" ht="15.75" x14ac:dyDescent="0.45">
      <c r="A6" t="s">
        <v>7</v>
      </c>
      <c r="B6">
        <v>18.897930291505791</v>
      </c>
      <c r="C6">
        <v>239.3741498240631</v>
      </c>
      <c r="E6">
        <f t="shared" si="0"/>
        <v>7.8947247668119239E-2</v>
      </c>
      <c r="F6">
        <f t="shared" si="2"/>
        <v>16.826674493888746</v>
      </c>
      <c r="G6">
        <f t="shared" si="1"/>
        <v>-2.0712557976170451</v>
      </c>
      <c r="I6" s="13" t="s">
        <v>504</v>
      </c>
      <c r="J6" s="1" t="s">
        <v>0</v>
      </c>
      <c r="K6" s="1" t="s">
        <v>503</v>
      </c>
      <c r="L6" s="1" t="s">
        <v>505</v>
      </c>
    </row>
    <row r="7" spans="1:15" x14ac:dyDescent="0.45">
      <c r="A7" t="s">
        <v>8</v>
      </c>
      <c r="B7">
        <v>25.568304258671919</v>
      </c>
      <c r="C7">
        <v>289.85918592722601</v>
      </c>
      <c r="E7">
        <f t="shared" si="0"/>
        <v>8.8209397873253076E-2</v>
      </c>
      <c r="F7">
        <f t="shared" si="2"/>
        <v>20.375492400686586</v>
      </c>
      <c r="G7">
        <f t="shared" si="1"/>
        <v>-5.1928118579853333</v>
      </c>
      <c r="I7" s="14"/>
      <c r="J7" s="2" t="str" cm="1">
        <f t="array" ref="J7">INDEX(A:A,L7)</f>
        <v>patient0311</v>
      </c>
      <c r="K7" s="2">
        <f>LARGE(E$1:E$1048575,M7)</f>
        <v>0.1441803291677716</v>
      </c>
      <c r="L7" s="3">
        <f>MATCH(K7,E$1:E$1048575,0)</f>
        <v>312</v>
      </c>
      <c r="M7">
        <v>1</v>
      </c>
    </row>
    <row r="8" spans="1:15" x14ac:dyDescent="0.45">
      <c r="A8" t="s">
        <v>9</v>
      </c>
      <c r="B8">
        <v>7.8558013004921978</v>
      </c>
      <c r="C8">
        <v>251.93379854628421</v>
      </c>
      <c r="E8">
        <f t="shared" si="0"/>
        <v>3.118200632794001E-2</v>
      </c>
      <c r="F8">
        <f t="shared" si="2"/>
        <v>17.709548108110376</v>
      </c>
      <c r="G8">
        <f t="shared" si="1"/>
        <v>9.8537468076181778</v>
      </c>
      <c r="I8" s="14"/>
      <c r="J8" s="2" t="str" cm="1">
        <f t="array" ref="J8">INDEX(A:A,L8)</f>
        <v>patient0120</v>
      </c>
      <c r="K8" s="2">
        <f>LARGE(E$1:E$1048575,M8)</f>
        <v>0.14150206013869998</v>
      </c>
      <c r="L8" s="3">
        <f>MATCH(K8,E$1:E$1048575,0)</f>
        <v>121</v>
      </c>
      <c r="M8">
        <v>2</v>
      </c>
    </row>
    <row r="9" spans="1:15" x14ac:dyDescent="0.45">
      <c r="A9" t="s">
        <v>10</v>
      </c>
      <c r="B9">
        <v>26.243223194433231</v>
      </c>
      <c r="C9">
        <v>391.35817180893503</v>
      </c>
      <c r="E9">
        <f t="shared" si="0"/>
        <v>6.7056791156632434E-2</v>
      </c>
      <c r="F9">
        <f t="shared" si="2"/>
        <v>27.510307910826693</v>
      </c>
      <c r="G9">
        <f t="shared" si="1"/>
        <v>1.2670847163934624</v>
      </c>
      <c r="I9" s="14"/>
      <c r="J9" s="2" t="str" cm="1">
        <f t="array" ref="J9">INDEX(A:A,L9)</f>
        <v>patient0313</v>
      </c>
      <c r="K9" s="2">
        <f>LARGE(E$1:E$1048575,M9)</f>
        <v>0.14009925015668206</v>
      </c>
      <c r="L9" s="3">
        <f>MATCH(K9,E$1:E$1048575,0)</f>
        <v>314</v>
      </c>
      <c r="M9">
        <v>3</v>
      </c>
    </row>
    <row r="10" spans="1:15" x14ac:dyDescent="0.45">
      <c r="A10" t="s">
        <v>11</v>
      </c>
      <c r="B10">
        <v>27.53269790988131</v>
      </c>
      <c r="C10">
        <v>359.68614440739981</v>
      </c>
      <c r="E10">
        <f t="shared" si="0"/>
        <v>7.6546451226923828E-2</v>
      </c>
      <c r="F10">
        <f t="shared" si="2"/>
        <v>25.283940126173011</v>
      </c>
      <c r="G10">
        <f t="shared" si="1"/>
        <v>-2.2487577837082995</v>
      </c>
      <c r="I10" s="14"/>
      <c r="J10" s="2" t="str" cm="1">
        <f t="array" ref="J10">INDEX(A:A,L10)</f>
        <v>patient0284</v>
      </c>
      <c r="K10" s="2">
        <f>LARGE(E$1:E$1048575,M10)</f>
        <v>0.13819566134189529</v>
      </c>
      <c r="L10" s="3">
        <f>MATCH(K10,E$1:E$1048575,0)</f>
        <v>285</v>
      </c>
      <c r="M10">
        <v>4</v>
      </c>
    </row>
    <row r="11" spans="1:15" x14ac:dyDescent="0.45">
      <c r="A11" t="s">
        <v>12</v>
      </c>
      <c r="B11">
        <v>16.3349320314538</v>
      </c>
      <c r="C11">
        <v>266.77267739893409</v>
      </c>
      <c r="E11">
        <f t="shared" si="0"/>
        <v>6.1231653071526532E-2</v>
      </c>
      <c r="F11">
        <f t="shared" si="2"/>
        <v>18.75263895351414</v>
      </c>
      <c r="G11">
        <f t="shared" si="1"/>
        <v>2.41770692206034</v>
      </c>
      <c r="I11" s="15"/>
      <c r="J11" s="2" t="str" cm="1">
        <f t="array" ref="J11">INDEX(A:A,L11)</f>
        <v>patient0434</v>
      </c>
      <c r="K11" s="2">
        <f>LARGE(E$1:E$1048575,M11)</f>
        <v>0.13781439149087524</v>
      </c>
      <c r="L11" s="3">
        <f>MATCH(K11,E$1:E$1048575,0)</f>
        <v>435</v>
      </c>
      <c r="M11">
        <v>5</v>
      </c>
    </row>
    <row r="12" spans="1:15" ht="18" x14ac:dyDescent="0.55000000000000004">
      <c r="A12" t="s">
        <v>13</v>
      </c>
      <c r="B12">
        <v>21.074857105723019</v>
      </c>
      <c r="C12">
        <v>289.56760018228903</v>
      </c>
      <c r="E12">
        <f t="shared" si="0"/>
        <v>7.2780439152916085E-2</v>
      </c>
      <c r="F12">
        <f t="shared" si="2"/>
        <v>20.354995540767842</v>
      </c>
      <c r="G12">
        <f t="shared" si="1"/>
        <v>-0.71986156495517761</v>
      </c>
      <c r="N12" s="4" t="s">
        <v>506</v>
      </c>
      <c r="O12" s="4" t="s">
        <v>507</v>
      </c>
    </row>
    <row r="13" spans="1:15" ht="15.75" x14ac:dyDescent="0.45">
      <c r="A13" t="s">
        <v>14</v>
      </c>
      <c r="B13">
        <v>21.72501583438741</v>
      </c>
      <c r="C13">
        <v>287.48095338120771</v>
      </c>
      <c r="E13">
        <f t="shared" si="0"/>
        <v>7.5570278931068643E-2</v>
      </c>
      <c r="F13">
        <f t="shared" si="2"/>
        <v>20.208315849032889</v>
      </c>
      <c r="G13">
        <f t="shared" si="1"/>
        <v>-1.5166999853545207</v>
      </c>
      <c r="I13" s="5" t="s">
        <v>508</v>
      </c>
      <c r="J13" s="6">
        <f>AVERAGE(E:E)</f>
        <v>7.0294451202254443E-2</v>
      </c>
      <c r="N13" s="7" t="s">
        <v>509</v>
      </c>
      <c r="O13" s="7">
        <f>COUNTIFS(C:C,"&gt;=0.8")</f>
        <v>1</v>
      </c>
    </row>
    <row r="14" spans="1:15" ht="15.75" x14ac:dyDescent="0.45">
      <c r="A14" t="s">
        <v>15</v>
      </c>
      <c r="B14">
        <v>23.699997628360851</v>
      </c>
      <c r="C14">
        <v>296.56037354521737</v>
      </c>
      <c r="E14">
        <f t="shared" si="0"/>
        <v>7.9916265767541086E-2</v>
      </c>
      <c r="F14">
        <f t="shared" si="2"/>
        <v>20.846548706696634</v>
      </c>
      <c r="G14">
        <f t="shared" si="1"/>
        <v>-2.8534489216642172</v>
      </c>
      <c r="I14" s="5" t="s">
        <v>510</v>
      </c>
      <c r="J14" s="6">
        <f>_xlfn.STDEV.P(E:E)</f>
        <v>2.6009893931923819E-2</v>
      </c>
      <c r="N14" s="8" t="s">
        <v>511</v>
      </c>
      <c r="O14" s="8">
        <f>COUNTIFS(C:C,"&gt;=0.7",C:C,"&lt;0.8")</f>
        <v>0</v>
      </c>
    </row>
    <row r="15" spans="1:15" x14ac:dyDescent="0.45">
      <c r="A15" t="s">
        <v>16</v>
      </c>
      <c r="B15">
        <v>10.77622407036872</v>
      </c>
      <c r="C15">
        <v>263.92487346904409</v>
      </c>
      <c r="E15">
        <f t="shared" si="0"/>
        <v>4.0830649755460316E-2</v>
      </c>
      <c r="F15">
        <f t="shared" si="2"/>
        <v>18.552454139130898</v>
      </c>
      <c r="G15">
        <f t="shared" si="1"/>
        <v>7.7762300687621781</v>
      </c>
      <c r="N15" s="9" t="s">
        <v>512</v>
      </c>
      <c r="O15" s="9">
        <f>COUNTIFS(C:C,"&gt;=0.5",C:C,"&lt;0.7")</f>
        <v>0</v>
      </c>
    </row>
    <row r="16" spans="1:15" ht="15.75" customHeight="1" x14ac:dyDescent="0.45">
      <c r="A16" t="s">
        <v>17</v>
      </c>
      <c r="B16">
        <v>19.618465236847879</v>
      </c>
      <c r="C16">
        <v>273.30889523426907</v>
      </c>
      <c r="E16">
        <f t="shared" si="0"/>
        <v>7.1781290616361904E-2</v>
      </c>
      <c r="F16">
        <f t="shared" si="2"/>
        <v>19.212098799187398</v>
      </c>
      <c r="G16">
        <f t="shared" si="1"/>
        <v>-0.40636643766048053</v>
      </c>
      <c r="N16" s="10" t="s">
        <v>513</v>
      </c>
      <c r="O16" s="10">
        <f>COUNTIFS(C:C,"&lt;0.5")</f>
        <v>0</v>
      </c>
    </row>
    <row r="17" spans="1:13" ht="15.75" x14ac:dyDescent="0.5">
      <c r="A17" t="s">
        <v>18</v>
      </c>
      <c r="B17">
        <v>21.261853000362819</v>
      </c>
      <c r="C17">
        <v>269.27347597207341</v>
      </c>
      <c r="E17">
        <f t="shared" si="0"/>
        <v>7.8960071814009283E-2</v>
      </c>
      <c r="F17">
        <f t="shared" si="2"/>
        <v>18.92843121678035</v>
      </c>
      <c r="G17">
        <f t="shared" si="1"/>
        <v>-2.3334217835824695</v>
      </c>
      <c r="I17" s="16" t="s">
        <v>514</v>
      </c>
      <c r="J17" s="11" t="s">
        <v>0</v>
      </c>
      <c r="K17" s="11" t="s">
        <v>503</v>
      </c>
      <c r="L17" s="11" t="s">
        <v>505</v>
      </c>
    </row>
    <row r="18" spans="1:13" x14ac:dyDescent="0.45">
      <c r="A18" t="s">
        <v>19</v>
      </c>
      <c r="B18">
        <v>8.821420838372056</v>
      </c>
      <c r="C18">
        <v>245.7011214785681</v>
      </c>
      <c r="E18">
        <f t="shared" si="0"/>
        <v>3.5903054838687526E-2</v>
      </c>
      <c r="F18">
        <f t="shared" si="2"/>
        <v>17.271425494114396</v>
      </c>
      <c r="G18">
        <f t="shared" si="1"/>
        <v>8.4500046557423403</v>
      </c>
      <c r="I18" s="14"/>
      <c r="J18" s="2" t="str" cm="1">
        <f t="array" ref="J18">INDEX(A$1:A$1048575,L18)</f>
        <v>patient0288</v>
      </c>
      <c r="K18" s="2">
        <f>SMALL(E:E,M18)</f>
        <v>5.5423364847795257E-3</v>
      </c>
      <c r="L18" s="3">
        <f>MATCH(K18,E:E,0)</f>
        <v>289</v>
      </c>
      <c r="M18">
        <v>1</v>
      </c>
    </row>
    <row r="19" spans="1:13" x14ac:dyDescent="0.45">
      <c r="A19" t="s">
        <v>20</v>
      </c>
      <c r="B19">
        <v>29.943451458022949</v>
      </c>
      <c r="C19">
        <v>275.35084338867279</v>
      </c>
      <c r="E19">
        <f t="shared" si="0"/>
        <v>0.10874653983084456</v>
      </c>
      <c r="F19">
        <f t="shared" si="2"/>
        <v>19.355636424084665</v>
      </c>
      <c r="G19">
        <f t="shared" si="1"/>
        <v>-10.587815033938284</v>
      </c>
      <c r="I19" s="14"/>
      <c r="J19" s="2" t="str" cm="1">
        <f t="array" ref="J19">INDEX(A$1:A$1048575,L19)</f>
        <v>patient0285</v>
      </c>
      <c r="K19" s="2">
        <f>SMALL(E:E,M19)</f>
        <v>6.6340157102088406E-3</v>
      </c>
      <c r="L19" s="3">
        <f>MATCH(K19,E:E,0)</f>
        <v>286</v>
      </c>
      <c r="M19">
        <v>2</v>
      </c>
    </row>
    <row r="20" spans="1:13" x14ac:dyDescent="0.45">
      <c r="A20" t="s">
        <v>21</v>
      </c>
      <c r="B20">
        <v>18.026596593147531</v>
      </c>
      <c r="C20">
        <v>294.4900074121075</v>
      </c>
      <c r="E20">
        <f t="shared" si="0"/>
        <v>6.1212931303034748E-2</v>
      </c>
      <c r="F20">
        <f t="shared" si="2"/>
        <v>20.70101345558194</v>
      </c>
      <c r="G20">
        <f t="shared" si="1"/>
        <v>2.6744168624344091</v>
      </c>
      <c r="I20" s="14"/>
      <c r="J20" s="2" t="str" cm="1">
        <f t="array" ref="J20">INDEX(A$1:A$1048575,L20)</f>
        <v>patient0227</v>
      </c>
      <c r="K20" s="2">
        <f>SMALL(E:E,M20)</f>
        <v>7.1756741470684173E-3</v>
      </c>
      <c r="L20" s="3">
        <f>MATCH(K20,E:E,0)</f>
        <v>228</v>
      </c>
      <c r="M20">
        <v>3</v>
      </c>
    </row>
    <row r="21" spans="1:13" x14ac:dyDescent="0.45">
      <c r="A21" t="s">
        <v>22</v>
      </c>
      <c r="B21">
        <v>18.58681104927734</v>
      </c>
      <c r="C21">
        <v>323.09571452765351</v>
      </c>
      <c r="E21">
        <f t="shared" si="0"/>
        <v>5.7527259612372574E-2</v>
      </c>
      <c r="F21">
        <f t="shared" si="2"/>
        <v>22.711835938521673</v>
      </c>
      <c r="G21">
        <f t="shared" si="1"/>
        <v>4.1250248892443331</v>
      </c>
      <c r="I21" s="14"/>
      <c r="J21" s="2" t="str" cm="1">
        <f t="array" ref="J21">INDEX(A$1:A$1048575,L21)</f>
        <v>patient0239</v>
      </c>
      <c r="K21" s="2">
        <f>SMALL(E:E,M21)</f>
        <v>9.513968466608588E-3</v>
      </c>
      <c r="L21" s="3">
        <f>MATCH(K21,E:E,0)</f>
        <v>240</v>
      </c>
      <c r="M21">
        <v>4</v>
      </c>
    </row>
    <row r="22" spans="1:13" x14ac:dyDescent="0.45">
      <c r="A22" t="s">
        <v>23</v>
      </c>
      <c r="B22">
        <v>3.8195906258143029</v>
      </c>
      <c r="C22">
        <v>251.24975476635021</v>
      </c>
      <c r="E22">
        <f t="shared" si="0"/>
        <v>1.5202365587844383E-2</v>
      </c>
      <c r="F22">
        <f t="shared" si="2"/>
        <v>17.661463626001602</v>
      </c>
      <c r="G22">
        <f t="shared" si="1"/>
        <v>13.841873000187299</v>
      </c>
      <c r="I22" s="15"/>
      <c r="J22" s="2" t="str" cm="1">
        <f t="array" ref="J22">INDEX(A$1:A$1048575,L22)</f>
        <v>patient0314</v>
      </c>
      <c r="K22" s="2">
        <f>SMALL(E:E,M22)</f>
        <v>1.0935578518266988E-2</v>
      </c>
      <c r="L22" s="3">
        <f>MATCH(K22,E:E,0)</f>
        <v>315</v>
      </c>
      <c r="M22">
        <v>5</v>
      </c>
    </row>
    <row r="23" spans="1:13" x14ac:dyDescent="0.45">
      <c r="A23" t="s">
        <v>24</v>
      </c>
      <c r="B23">
        <v>31.717646206436498</v>
      </c>
      <c r="C23">
        <v>279.15481273991401</v>
      </c>
      <c r="E23">
        <f t="shared" si="0"/>
        <v>0.11362027362210494</v>
      </c>
      <c r="F23">
        <f t="shared" si="2"/>
        <v>19.623034362020363</v>
      </c>
      <c r="G23">
        <f t="shared" si="1"/>
        <v>-12.094611844416136</v>
      </c>
    </row>
    <row r="24" spans="1:13" x14ac:dyDescent="0.45">
      <c r="A24" t="s">
        <v>25</v>
      </c>
      <c r="B24">
        <v>26.166938662876841</v>
      </c>
      <c r="C24">
        <v>254.25497139186939</v>
      </c>
      <c r="E24">
        <f t="shared" si="0"/>
        <v>0.10291613383066228</v>
      </c>
      <c r="F24">
        <f t="shared" si="2"/>
        <v>17.872713679436362</v>
      </c>
      <c r="G24">
        <f t="shared" si="1"/>
        <v>-8.2942249834404791</v>
      </c>
    </row>
    <row r="25" spans="1:13" x14ac:dyDescent="0.45">
      <c r="A25" t="s">
        <v>26</v>
      </c>
      <c r="B25">
        <v>13.726977205626561</v>
      </c>
      <c r="C25">
        <v>316.79831422997938</v>
      </c>
      <c r="E25">
        <f t="shared" si="0"/>
        <v>4.3330335387016854E-2</v>
      </c>
      <c r="F25">
        <f t="shared" si="2"/>
        <v>22.269163640595757</v>
      </c>
      <c r="G25">
        <f t="shared" si="1"/>
        <v>8.5421864349691958</v>
      </c>
      <c r="I25" t="s">
        <v>518</v>
      </c>
      <c r="K25">
        <f>MAX(G:G)</f>
        <v>18.887414228996455</v>
      </c>
    </row>
    <row r="26" spans="1:13" x14ac:dyDescent="0.45">
      <c r="A26" t="s">
        <v>27</v>
      </c>
      <c r="B26">
        <v>13.147938735838469</v>
      </c>
      <c r="C26">
        <v>301.44687524953201</v>
      </c>
      <c r="E26">
        <f t="shared" si="0"/>
        <v>4.3616105574008204E-2</v>
      </c>
      <c r="F26">
        <f t="shared" si="2"/>
        <v>21.190042662300311</v>
      </c>
      <c r="G26">
        <f t="shared" si="1"/>
        <v>8.0421039264618415</v>
      </c>
      <c r="I26" t="s">
        <v>519</v>
      </c>
      <c r="K26">
        <f>MIN(G:G)</f>
        <v>-22.93031336875562</v>
      </c>
    </row>
    <row r="27" spans="1:13" x14ac:dyDescent="0.45">
      <c r="A27" t="s">
        <v>28</v>
      </c>
      <c r="B27">
        <v>21.383730163049581</v>
      </c>
      <c r="C27">
        <v>303.12328870890161</v>
      </c>
      <c r="E27">
        <f t="shared" si="0"/>
        <v>7.0544662715061199E-2</v>
      </c>
      <c r="F27">
        <f t="shared" si="2"/>
        <v>21.307885226414768</v>
      </c>
      <c r="G27">
        <f t="shared" si="1"/>
        <v>-7.5844936634812399E-2</v>
      </c>
      <c r="I27" t="s">
        <v>520</v>
      </c>
      <c r="K27">
        <v>25</v>
      </c>
    </row>
    <row r="28" spans="1:13" x14ac:dyDescent="0.45">
      <c r="A28" t="s">
        <v>29</v>
      </c>
      <c r="B28">
        <v>26.645758915618639</v>
      </c>
      <c r="C28">
        <v>305.71517930601061</v>
      </c>
      <c r="E28">
        <f t="shared" si="0"/>
        <v>8.7158769728431215E-2</v>
      </c>
      <c r="F28">
        <f t="shared" si="2"/>
        <v>21.490080753514832</v>
      </c>
      <c r="G28">
        <f t="shared" si="1"/>
        <v>-5.1556781621038077</v>
      </c>
    </row>
    <row r="29" spans="1:13" x14ac:dyDescent="0.45">
      <c r="A29" t="s">
        <v>30</v>
      </c>
      <c r="B29">
        <v>21.016800929018171</v>
      </c>
      <c r="C29">
        <v>298.47940012194198</v>
      </c>
      <c r="E29">
        <f t="shared" si="0"/>
        <v>7.0412902600420268E-2</v>
      </c>
      <c r="F29">
        <f t="shared" si="2"/>
        <v>20.98144562675003</v>
      </c>
      <c r="G29">
        <f t="shared" si="1"/>
        <v>-3.5355302268140321E-2</v>
      </c>
    </row>
    <row r="30" spans="1:13" x14ac:dyDescent="0.45">
      <c r="A30" t="s">
        <v>31</v>
      </c>
      <c r="B30">
        <v>21.693934924248239</v>
      </c>
      <c r="C30">
        <v>303.2819975193641</v>
      </c>
      <c r="E30">
        <f t="shared" si="0"/>
        <v>7.1530572542022094E-2</v>
      </c>
      <c r="F30">
        <f t="shared" si="2"/>
        <v>21.319041575147192</v>
      </c>
      <c r="G30">
        <f t="shared" si="1"/>
        <v>-0.37489334910104688</v>
      </c>
    </row>
    <row r="31" spans="1:13" x14ac:dyDescent="0.45">
      <c r="A31" t="s">
        <v>32</v>
      </c>
      <c r="B31">
        <v>34.485965900276277</v>
      </c>
      <c r="C31">
        <v>297.0378706125278</v>
      </c>
      <c r="E31">
        <f t="shared" si="0"/>
        <v>0.1160995593900605</v>
      </c>
      <c r="F31">
        <f t="shared" si="2"/>
        <v>20.880114100993904</v>
      </c>
      <c r="G31">
        <f t="shared" si="1"/>
        <v>-13.605851799282373</v>
      </c>
    </row>
    <row r="32" spans="1:13" x14ac:dyDescent="0.45">
      <c r="A32" t="s">
        <v>33</v>
      </c>
      <c r="B32">
        <v>18.692518969604759</v>
      </c>
      <c r="C32">
        <v>306.83991849398632</v>
      </c>
      <c r="E32">
        <f t="shared" si="0"/>
        <v>6.0919449664014656E-2</v>
      </c>
      <c r="F32">
        <f t="shared" si="2"/>
        <v>21.569143677479254</v>
      </c>
      <c r="G32">
        <f t="shared" si="1"/>
        <v>2.8766247078744946</v>
      </c>
    </row>
    <row r="33" spans="1:7" x14ac:dyDescent="0.45">
      <c r="A33" t="s">
        <v>34</v>
      </c>
      <c r="B33">
        <v>16.947559790302581</v>
      </c>
      <c r="C33">
        <v>323.4762510195572</v>
      </c>
      <c r="E33">
        <f t="shared" si="0"/>
        <v>5.2391975413607537E-2</v>
      </c>
      <c r="F33">
        <f t="shared" si="2"/>
        <v>22.738585542382474</v>
      </c>
      <c r="G33">
        <f t="shared" si="1"/>
        <v>5.7910257520798929</v>
      </c>
    </row>
    <row r="34" spans="1:7" x14ac:dyDescent="0.45">
      <c r="A34" t="s">
        <v>35</v>
      </c>
      <c r="B34">
        <v>21.896473298142631</v>
      </c>
      <c r="C34">
        <v>250.6593346415988</v>
      </c>
      <c r="E34">
        <f t="shared" si="0"/>
        <v>8.7355507144591074E-2</v>
      </c>
      <c r="F34">
        <f t="shared" si="2"/>
        <v>17.619960367353436</v>
      </c>
      <c r="G34">
        <f t="shared" si="1"/>
        <v>-4.2765129307891954</v>
      </c>
    </row>
    <row r="35" spans="1:7" x14ac:dyDescent="0.45">
      <c r="A35" t="s">
        <v>36</v>
      </c>
      <c r="B35">
        <v>32.159026821328517</v>
      </c>
      <c r="C35">
        <v>354.42411210564887</v>
      </c>
      <c r="E35">
        <f t="shared" si="0"/>
        <v>9.0736001651440579E-2</v>
      </c>
      <c r="F35">
        <f t="shared" si="2"/>
        <v>24.914048453312894</v>
      </c>
      <c r="G35">
        <f t="shared" si="1"/>
        <v>-7.244978368015623</v>
      </c>
    </row>
    <row r="36" spans="1:7" x14ac:dyDescent="0.45">
      <c r="A36" t="s">
        <v>37</v>
      </c>
      <c r="B36">
        <v>17.153991200046661</v>
      </c>
      <c r="C36">
        <v>280.78241697034542</v>
      </c>
      <c r="E36">
        <f t="shared" si="0"/>
        <v>6.1093537783237915E-2</v>
      </c>
      <c r="F36">
        <f t="shared" si="2"/>
        <v>19.737445908173004</v>
      </c>
      <c r="G36">
        <f t="shared" si="1"/>
        <v>2.583454708126343</v>
      </c>
    </row>
    <row r="37" spans="1:7" x14ac:dyDescent="0.45">
      <c r="A37" t="s">
        <v>38</v>
      </c>
      <c r="B37">
        <v>26.653619212327769</v>
      </c>
      <c r="C37">
        <v>333.15237758357551</v>
      </c>
      <c r="E37">
        <f t="shared" si="0"/>
        <v>8.0004289345470353E-2</v>
      </c>
      <c r="F37">
        <f t="shared" si="2"/>
        <v>23.418763548963696</v>
      </c>
      <c r="G37">
        <f t="shared" si="1"/>
        <v>-3.2348556633640726</v>
      </c>
    </row>
    <row r="38" spans="1:7" x14ac:dyDescent="0.45">
      <c r="A38" t="s">
        <v>39</v>
      </c>
      <c r="B38">
        <v>9.0299953704891802</v>
      </c>
      <c r="C38">
        <v>272.41383625453551</v>
      </c>
      <c r="E38">
        <f t="shared" si="0"/>
        <v>3.3148079020669921E-2</v>
      </c>
      <c r="F38">
        <f t="shared" si="2"/>
        <v>19.149181119413377</v>
      </c>
      <c r="G38">
        <f t="shared" si="1"/>
        <v>10.119185748924197</v>
      </c>
    </row>
    <row r="39" spans="1:7" x14ac:dyDescent="0.45">
      <c r="A39" t="s">
        <v>40</v>
      </c>
      <c r="B39">
        <v>21.537723918435429</v>
      </c>
      <c r="C39">
        <v>286.25491594034332</v>
      </c>
      <c r="E39">
        <f t="shared" si="0"/>
        <v>7.5239664785089588E-2</v>
      </c>
      <c r="F39">
        <f t="shared" si="2"/>
        <v>20.12213221997391</v>
      </c>
      <c r="G39">
        <f t="shared" si="1"/>
        <v>-1.4155916984615189</v>
      </c>
    </row>
    <row r="40" spans="1:7" x14ac:dyDescent="0.45">
      <c r="A40" t="s">
        <v>41</v>
      </c>
      <c r="B40">
        <v>32.43532224530626</v>
      </c>
      <c r="C40">
        <v>286.77817059627762</v>
      </c>
      <c r="E40">
        <f t="shared" si="0"/>
        <v>0.11310247979428066</v>
      </c>
      <c r="F40">
        <f t="shared" si="2"/>
        <v>20.158914118851836</v>
      </c>
      <c r="G40">
        <f t="shared" si="1"/>
        <v>-12.276408126454424</v>
      </c>
    </row>
    <row r="41" spans="1:7" x14ac:dyDescent="0.45">
      <c r="A41" t="s">
        <v>42</v>
      </c>
      <c r="B41">
        <v>33.910307078737631</v>
      </c>
      <c r="C41">
        <v>313.22061605928963</v>
      </c>
      <c r="E41">
        <f t="shared" si="0"/>
        <v>0.10826333050924955</v>
      </c>
      <c r="F41">
        <f t="shared" si="2"/>
        <v>22.017671311119809</v>
      </c>
      <c r="G41">
        <f t="shared" si="1"/>
        <v>-11.892635767617822</v>
      </c>
    </row>
    <row r="42" spans="1:7" x14ac:dyDescent="0.45">
      <c r="A42" t="s">
        <v>43</v>
      </c>
      <c r="B42">
        <v>19.09511395293443</v>
      </c>
      <c r="C42">
        <v>278.04094824721972</v>
      </c>
      <c r="E42">
        <f t="shared" si="0"/>
        <v>6.86773443743115E-2</v>
      </c>
      <c r="F42">
        <f t="shared" si="2"/>
        <v>19.544735868792738</v>
      </c>
      <c r="G42">
        <f t="shared" si="1"/>
        <v>0.4496219158583088</v>
      </c>
    </row>
    <row r="43" spans="1:7" x14ac:dyDescent="0.45">
      <c r="A43" t="s">
        <v>44</v>
      </c>
      <c r="B43">
        <v>22.860126607382931</v>
      </c>
      <c r="C43">
        <v>322.65678138671939</v>
      </c>
      <c r="E43">
        <f t="shared" si="0"/>
        <v>7.0849670380812454E-2</v>
      </c>
      <c r="F43">
        <f t="shared" si="2"/>
        <v>22.680981374265226</v>
      </c>
      <c r="G43">
        <f t="shared" si="1"/>
        <v>-0.17914523311770481</v>
      </c>
    </row>
    <row r="44" spans="1:7" x14ac:dyDescent="0.45">
      <c r="A44" t="s">
        <v>45</v>
      </c>
      <c r="B44">
        <v>17.85912590661151</v>
      </c>
      <c r="C44">
        <v>258.21871431031832</v>
      </c>
      <c r="E44">
        <f t="shared" si="0"/>
        <v>6.916278688131422E-2</v>
      </c>
      <c r="F44">
        <f t="shared" si="2"/>
        <v>18.151342812595551</v>
      </c>
      <c r="G44">
        <f t="shared" si="1"/>
        <v>0.29221690598404138</v>
      </c>
    </row>
    <row r="45" spans="1:7" x14ac:dyDescent="0.45">
      <c r="A45" t="s">
        <v>46</v>
      </c>
      <c r="B45">
        <v>5.6790029209010733</v>
      </c>
      <c r="C45">
        <v>278.13663658769622</v>
      </c>
      <c r="E45">
        <f t="shared" si="0"/>
        <v>2.0418032628040674E-2</v>
      </c>
      <c r="F45">
        <f t="shared" si="2"/>
        <v>19.551462228172991</v>
      </c>
      <c r="G45">
        <f t="shared" si="1"/>
        <v>13.872459307271917</v>
      </c>
    </row>
    <row r="46" spans="1:7" x14ac:dyDescent="0.45">
      <c r="A46" t="s">
        <v>47</v>
      </c>
      <c r="B46">
        <v>20.423644372447669</v>
      </c>
      <c r="C46">
        <v>321.43392851636111</v>
      </c>
      <c r="E46">
        <f t="shared" si="0"/>
        <v>6.3539167961256762E-2</v>
      </c>
      <c r="F46">
        <f t="shared" si="2"/>
        <v>22.595021602842287</v>
      </c>
      <c r="G46">
        <f t="shared" si="1"/>
        <v>2.1713772303946186</v>
      </c>
    </row>
    <row r="47" spans="1:7" x14ac:dyDescent="0.45">
      <c r="A47" t="s">
        <v>48</v>
      </c>
      <c r="B47">
        <v>13.63036016051063</v>
      </c>
      <c r="C47">
        <v>313.86134728535308</v>
      </c>
      <c r="E47">
        <f t="shared" si="0"/>
        <v>4.3427966770684653E-2</v>
      </c>
      <c r="F47">
        <f t="shared" si="2"/>
        <v>22.062711161024087</v>
      </c>
      <c r="G47">
        <f t="shared" si="1"/>
        <v>8.4323510005134565</v>
      </c>
    </row>
    <row r="48" spans="1:7" x14ac:dyDescent="0.45">
      <c r="A48" t="s">
        <v>49</v>
      </c>
      <c r="B48">
        <v>23.495655528926161</v>
      </c>
      <c r="C48">
        <v>284.59766624714712</v>
      </c>
      <c r="E48">
        <f t="shared" si="0"/>
        <v>8.2557442718178609E-2</v>
      </c>
      <c r="F48">
        <f t="shared" si="2"/>
        <v>20.00563676228558</v>
      </c>
      <c r="G48">
        <f t="shared" si="1"/>
        <v>-3.4900187666405813</v>
      </c>
    </row>
    <row r="49" spans="1:7" x14ac:dyDescent="0.45">
      <c r="A49" t="s">
        <v>50</v>
      </c>
      <c r="B49">
        <v>17.964246292373151</v>
      </c>
      <c r="C49">
        <v>252.24794885187501</v>
      </c>
      <c r="E49">
        <f t="shared" si="0"/>
        <v>7.1216619893793909E-2</v>
      </c>
      <c r="F49">
        <f t="shared" si="2"/>
        <v>17.731631131436902</v>
      </c>
      <c r="G49">
        <f t="shared" si="1"/>
        <v>-0.23261516093624834</v>
      </c>
    </row>
    <row r="50" spans="1:7" x14ac:dyDescent="0.45">
      <c r="A50" t="s">
        <v>51</v>
      </c>
      <c r="B50">
        <v>18.342218950248991</v>
      </c>
      <c r="C50">
        <v>237.0972812785416</v>
      </c>
      <c r="E50">
        <f t="shared" si="0"/>
        <v>7.736157433496918E-2</v>
      </c>
      <c r="F50">
        <f t="shared" si="2"/>
        <v>16.666623269021638</v>
      </c>
      <c r="G50">
        <f t="shared" si="1"/>
        <v>-1.6755956812273531</v>
      </c>
    </row>
    <row r="51" spans="1:7" x14ac:dyDescent="0.45">
      <c r="A51" t="s">
        <v>52</v>
      </c>
      <c r="B51">
        <v>16.02149003415963</v>
      </c>
      <c r="C51">
        <v>288.05436568708382</v>
      </c>
      <c r="E51">
        <f t="shared" si="0"/>
        <v>5.5619674417862933E-2</v>
      </c>
      <c r="F51">
        <f t="shared" si="2"/>
        <v>20.24862355238707</v>
      </c>
      <c r="G51">
        <f t="shared" si="1"/>
        <v>4.2271335182274399</v>
      </c>
    </row>
    <row r="52" spans="1:7" x14ac:dyDescent="0.45">
      <c r="A52" t="s">
        <v>53</v>
      </c>
      <c r="B52">
        <v>22.29381725740652</v>
      </c>
      <c r="C52">
        <v>307.77227534323072</v>
      </c>
      <c r="E52">
        <f t="shared" si="0"/>
        <v>7.2436080321218774E-2</v>
      </c>
      <c r="F52">
        <f t="shared" si="2"/>
        <v>21.63468319052155</v>
      </c>
      <c r="G52">
        <f t="shared" si="1"/>
        <v>-0.65913406688497034</v>
      </c>
    </row>
    <row r="53" spans="1:7" x14ac:dyDescent="0.45">
      <c r="A53" t="s">
        <v>54</v>
      </c>
      <c r="B53">
        <v>32.094306864786716</v>
      </c>
      <c r="C53">
        <v>328.84409498836197</v>
      </c>
      <c r="E53">
        <f t="shared" si="0"/>
        <v>9.759733367242783E-2</v>
      </c>
      <c r="F53">
        <f t="shared" si="2"/>
        <v>23.115915188308936</v>
      </c>
      <c r="G53">
        <f t="shared" si="1"/>
        <v>-8.9783916764777807</v>
      </c>
    </row>
    <row r="54" spans="1:7" x14ac:dyDescent="0.45">
      <c r="A54" t="s">
        <v>55</v>
      </c>
      <c r="B54">
        <v>22.52673211041866</v>
      </c>
      <c r="C54">
        <v>270.04646030605528</v>
      </c>
      <c r="E54">
        <f t="shared" si="0"/>
        <v>8.3417986982270181E-2</v>
      </c>
      <c r="F54">
        <f t="shared" si="2"/>
        <v>18.982767726325545</v>
      </c>
      <c r="G54">
        <f t="shared" si="1"/>
        <v>-3.5439643840931154</v>
      </c>
    </row>
    <row r="55" spans="1:7" x14ac:dyDescent="0.45">
      <c r="A55" t="s">
        <v>56</v>
      </c>
      <c r="B55">
        <v>22.16658251795322</v>
      </c>
      <c r="C55">
        <v>274.05400158095841</v>
      </c>
      <c r="E55">
        <f t="shared" si="0"/>
        <v>8.0883995088847402E-2</v>
      </c>
      <c r="F55">
        <f t="shared" si="2"/>
        <v>19.264475640915244</v>
      </c>
      <c r="G55">
        <f t="shared" si="1"/>
        <v>-2.9021068770379763</v>
      </c>
    </row>
    <row r="56" spans="1:7" x14ac:dyDescent="0.45">
      <c r="A56" t="s">
        <v>57</v>
      </c>
      <c r="B56">
        <v>27.056589077500639</v>
      </c>
      <c r="C56">
        <v>247.30081434869891</v>
      </c>
      <c r="E56">
        <f t="shared" si="0"/>
        <v>0.10940760202815317</v>
      </c>
      <c r="F56">
        <f t="shared" si="2"/>
        <v>17.383875026512399</v>
      </c>
      <c r="G56">
        <f t="shared" si="1"/>
        <v>-9.6727140509882403</v>
      </c>
    </row>
    <row r="57" spans="1:7" x14ac:dyDescent="0.45">
      <c r="A57" t="s">
        <v>58</v>
      </c>
      <c r="B57">
        <v>31.584410508920421</v>
      </c>
      <c r="C57">
        <v>322.10236458806207</v>
      </c>
      <c r="E57">
        <f t="shared" si="0"/>
        <v>9.8057058815180828E-2</v>
      </c>
      <c r="F57">
        <f t="shared" si="2"/>
        <v>22.642008949666298</v>
      </c>
      <c r="G57">
        <f t="shared" si="1"/>
        <v>-8.9424015592541224</v>
      </c>
    </row>
    <row r="58" spans="1:7" x14ac:dyDescent="0.45">
      <c r="A58" t="s">
        <v>59</v>
      </c>
      <c r="B58">
        <v>34.512777711950278</v>
      </c>
      <c r="C58">
        <v>260.72787804718149</v>
      </c>
      <c r="E58">
        <f t="shared" si="0"/>
        <v>0.13237087637289335</v>
      </c>
      <c r="F58">
        <f t="shared" si="2"/>
        <v>18.327723100454946</v>
      </c>
      <c r="G58">
        <f t="shared" si="1"/>
        <v>-16.185054611495332</v>
      </c>
    </row>
    <row r="59" spans="1:7" x14ac:dyDescent="0.45">
      <c r="A59" t="s">
        <v>60</v>
      </c>
      <c r="B59">
        <v>27.478456523433671</v>
      </c>
      <c r="C59">
        <v>297.48844315317803</v>
      </c>
      <c r="E59">
        <f t="shared" si="0"/>
        <v>9.2368147925951202E-2</v>
      </c>
      <c r="F59">
        <f t="shared" si="2"/>
        <v>20.911786850465717</v>
      </c>
      <c r="G59">
        <f t="shared" si="1"/>
        <v>-6.5666696729679543</v>
      </c>
    </row>
    <row r="60" spans="1:7" x14ac:dyDescent="0.45">
      <c r="A60" t="s">
        <v>61</v>
      </c>
      <c r="B60">
        <v>26.348641258886069</v>
      </c>
      <c r="C60">
        <v>258.1117171541573</v>
      </c>
      <c r="E60">
        <f t="shared" si="0"/>
        <v>0.10208231361751521</v>
      </c>
      <c r="F60">
        <f t="shared" si="2"/>
        <v>18.143821506223013</v>
      </c>
      <c r="G60">
        <f t="shared" si="1"/>
        <v>-8.204819752663056</v>
      </c>
    </row>
    <row r="61" spans="1:7" x14ac:dyDescent="0.45">
      <c r="A61" t="s">
        <v>62</v>
      </c>
      <c r="B61">
        <v>36.480192961430369</v>
      </c>
      <c r="C61">
        <v>314.68275574938218</v>
      </c>
      <c r="E61">
        <f t="shared" si="0"/>
        <v>0.11592688920801149</v>
      </c>
      <c r="F61">
        <f t="shared" si="2"/>
        <v>22.120451618215899</v>
      </c>
      <c r="G61">
        <f t="shared" si="1"/>
        <v>-14.35974134321447</v>
      </c>
    </row>
    <row r="62" spans="1:7" x14ac:dyDescent="0.45">
      <c r="A62" t="s">
        <v>63</v>
      </c>
      <c r="B62">
        <v>17.88510607593053</v>
      </c>
      <c r="C62">
        <v>341.65143445319688</v>
      </c>
      <c r="E62">
        <f t="shared" si="0"/>
        <v>5.2348985756653178E-2</v>
      </c>
      <c r="F62">
        <f t="shared" si="2"/>
        <v>24.01620008735048</v>
      </c>
      <c r="G62">
        <f t="shared" si="1"/>
        <v>6.1310940114199504</v>
      </c>
    </row>
    <row r="63" spans="1:7" x14ac:dyDescent="0.45">
      <c r="A63" t="s">
        <v>64</v>
      </c>
      <c r="B63">
        <v>63.288227194287593</v>
      </c>
      <c r="C63">
        <v>286.35777377696309</v>
      </c>
    </row>
    <row r="64" spans="1:7" x14ac:dyDescent="0.45">
      <c r="A64" t="s">
        <v>65</v>
      </c>
      <c r="B64">
        <v>28.473362471882758</v>
      </c>
      <c r="C64">
        <v>354.03918701719329</v>
      </c>
      <c r="E64">
        <f t="shared" si="0"/>
        <v>8.0424324526821384E-2</v>
      </c>
      <c r="F64">
        <f t="shared" si="2"/>
        <v>24.88699035546593</v>
      </c>
      <c r="G64">
        <f t="shared" si="1"/>
        <v>-3.586372116416829</v>
      </c>
    </row>
    <row r="65" spans="1:7" x14ac:dyDescent="0.45">
      <c r="A65" t="s">
        <v>66</v>
      </c>
      <c r="B65">
        <v>29.568658876793879</v>
      </c>
      <c r="C65">
        <v>321.56789624626418</v>
      </c>
      <c r="E65">
        <f t="shared" si="0"/>
        <v>9.1951526324473357E-2</v>
      </c>
      <c r="F65">
        <f t="shared" si="2"/>
        <v>22.604438790894637</v>
      </c>
      <c r="G65">
        <f t="shared" si="1"/>
        <v>-6.9642200858992425</v>
      </c>
    </row>
    <row r="66" spans="1:7" x14ac:dyDescent="0.45">
      <c r="A66" t="s">
        <v>67</v>
      </c>
      <c r="B66">
        <v>16.817511051073168</v>
      </c>
      <c r="C66">
        <v>269.09096762311083</v>
      </c>
      <c r="E66">
        <f t="shared" si="0"/>
        <v>6.249749369004387E-2</v>
      </c>
      <c r="F66">
        <f t="shared" si="2"/>
        <v>18.915601892550196</v>
      </c>
      <c r="G66">
        <f t="shared" si="1"/>
        <v>2.0980908414770276</v>
      </c>
    </row>
    <row r="67" spans="1:7" x14ac:dyDescent="0.45">
      <c r="A67" t="s">
        <v>68</v>
      </c>
      <c r="B67">
        <v>21.02626644034045</v>
      </c>
      <c r="C67">
        <v>285.1333049921588</v>
      </c>
      <c r="E67">
        <f t="shared" ref="E67:E130" si="3">B67/C67</f>
        <v>7.3741881682038768E-2</v>
      </c>
      <c r="F67">
        <f t="shared" ref="F67:F130" si="4">$J$13*C67</f>
        <v>20.043289193908841</v>
      </c>
      <c r="G67">
        <f t="shared" ref="G67:G130" si="5">F67-B67</f>
        <v>-0.98297724643160933</v>
      </c>
    </row>
    <row r="68" spans="1:7" x14ac:dyDescent="0.45">
      <c r="A68" t="s">
        <v>69</v>
      </c>
      <c r="B68">
        <v>26.210195572962672</v>
      </c>
      <c r="C68">
        <v>273.11171669807078</v>
      </c>
      <c r="E68">
        <f t="shared" si="3"/>
        <v>9.5968770178902457E-2</v>
      </c>
      <c r="F68">
        <f t="shared" si="4"/>
        <v>19.198238242196478</v>
      </c>
      <c r="G68">
        <f t="shared" si="5"/>
        <v>-7.0119573307661938</v>
      </c>
    </row>
    <row r="69" spans="1:7" x14ac:dyDescent="0.45">
      <c r="A69" t="s">
        <v>70</v>
      </c>
      <c r="B69">
        <v>19.063268568652589</v>
      </c>
      <c r="C69">
        <v>254.70915356396401</v>
      </c>
      <c r="E69">
        <f t="shared" si="3"/>
        <v>7.4843280274437846E-2</v>
      </c>
      <c r="F69">
        <f t="shared" si="4"/>
        <v>17.904640165969603</v>
      </c>
      <c r="G69">
        <f t="shared" si="5"/>
        <v>-1.1586284026829858</v>
      </c>
    </row>
    <row r="70" spans="1:7" x14ac:dyDescent="0.45">
      <c r="A70" t="s">
        <v>71</v>
      </c>
      <c r="B70">
        <v>19.425588877813599</v>
      </c>
      <c r="C70">
        <v>307.02237524463999</v>
      </c>
      <c r="E70">
        <f t="shared" si="3"/>
        <v>6.3270922395590873E-2</v>
      </c>
      <c r="F70">
        <f t="shared" si="4"/>
        <v>21.5819693746346</v>
      </c>
      <c r="G70">
        <f t="shared" si="5"/>
        <v>2.1563804968210007</v>
      </c>
    </row>
    <row r="71" spans="1:7" x14ac:dyDescent="0.45">
      <c r="A71" t="s">
        <v>72</v>
      </c>
      <c r="B71">
        <v>17.629425187656029</v>
      </c>
      <c r="C71">
        <v>265.69217832430348</v>
      </c>
      <c r="E71">
        <f t="shared" si="3"/>
        <v>6.635281963828675E-2</v>
      </c>
      <c r="F71">
        <f t="shared" si="4"/>
        <v>18.676685864038436</v>
      </c>
      <c r="G71">
        <f t="shared" si="5"/>
        <v>1.0472606763824075</v>
      </c>
    </row>
    <row r="72" spans="1:7" x14ac:dyDescent="0.45">
      <c r="A72" t="s">
        <v>73</v>
      </c>
      <c r="B72">
        <v>23.363793672725041</v>
      </c>
      <c r="C72">
        <v>304.02380291181692</v>
      </c>
      <c r="E72">
        <f t="shared" si="3"/>
        <v>7.6848567279785604E-2</v>
      </c>
      <c r="F72">
        <f t="shared" si="4"/>
        <v>21.371186378108536</v>
      </c>
      <c r="G72">
        <f t="shared" si="5"/>
        <v>-1.992607294616505</v>
      </c>
    </row>
    <row r="73" spans="1:7" x14ac:dyDescent="0.45">
      <c r="A73" t="s">
        <v>74</v>
      </c>
      <c r="B73">
        <v>16.523218645898531</v>
      </c>
      <c r="C73">
        <v>290.94036521016727</v>
      </c>
      <c r="E73">
        <f t="shared" si="3"/>
        <v>5.6792458598732477E-2</v>
      </c>
      <c r="F73">
        <f t="shared" si="4"/>
        <v>20.451493305032191</v>
      </c>
      <c r="G73">
        <f t="shared" si="5"/>
        <v>3.9282746591336597</v>
      </c>
    </row>
    <row r="74" spans="1:7" x14ac:dyDescent="0.45">
      <c r="A74" t="s">
        <v>75</v>
      </c>
      <c r="B74">
        <v>22.91072224351397</v>
      </c>
      <c r="C74">
        <v>269.97456761471727</v>
      </c>
      <c r="E74">
        <f t="shared" si="3"/>
        <v>8.4862520369733616E-2</v>
      </c>
      <c r="F74">
        <f t="shared" si="4"/>
        <v>18.977714069042484</v>
      </c>
      <c r="G74">
        <f t="shared" si="5"/>
        <v>-3.9330081744714853</v>
      </c>
    </row>
    <row r="75" spans="1:7" x14ac:dyDescent="0.45">
      <c r="A75" t="s">
        <v>76</v>
      </c>
      <c r="B75">
        <v>19.367710525675179</v>
      </c>
      <c r="C75">
        <v>305.98801482380668</v>
      </c>
      <c r="E75">
        <f t="shared" si="3"/>
        <v>6.3295650768633693E-2</v>
      </c>
      <c r="F75">
        <f t="shared" si="4"/>
        <v>21.509259576506789</v>
      </c>
      <c r="G75">
        <f t="shared" si="5"/>
        <v>2.1415490508316104</v>
      </c>
    </row>
    <row r="76" spans="1:7" x14ac:dyDescent="0.45">
      <c r="A76" t="s">
        <v>77</v>
      </c>
      <c r="B76">
        <v>31.445092287725348</v>
      </c>
      <c r="C76">
        <v>370.05170392238091</v>
      </c>
      <c r="E76">
        <f t="shared" si="3"/>
        <v>8.497486149751933E-2</v>
      </c>
      <c r="F76">
        <f t="shared" si="4"/>
        <v>26.012581443682915</v>
      </c>
      <c r="G76">
        <f t="shared" si="5"/>
        <v>-5.432510844042433</v>
      </c>
    </row>
    <row r="77" spans="1:7" x14ac:dyDescent="0.45">
      <c r="A77" t="s">
        <v>78</v>
      </c>
      <c r="B77">
        <v>22.648918331254691</v>
      </c>
      <c r="C77">
        <v>270.21778531782712</v>
      </c>
      <c r="E77">
        <f t="shared" si="3"/>
        <v>8.3817274664638702E-2</v>
      </c>
      <c r="F77">
        <f t="shared" si="4"/>
        <v>18.994810924005264</v>
      </c>
      <c r="G77">
        <f t="shared" si="5"/>
        <v>-3.6541074072494268</v>
      </c>
    </row>
    <row r="78" spans="1:7" x14ac:dyDescent="0.45">
      <c r="A78" t="s">
        <v>79</v>
      </c>
      <c r="B78">
        <v>22.995860646179271</v>
      </c>
      <c r="C78">
        <v>291.54621094589459</v>
      </c>
      <c r="E78">
        <f t="shared" si="3"/>
        <v>7.8875525672487179E-2</v>
      </c>
      <c r="F78">
        <f t="shared" si="4"/>
        <v>20.494080898538368</v>
      </c>
      <c r="G78">
        <f t="shared" si="5"/>
        <v>-2.5017797476409029</v>
      </c>
    </row>
    <row r="79" spans="1:7" x14ac:dyDescent="0.45">
      <c r="A79" t="s">
        <v>80</v>
      </c>
      <c r="B79">
        <v>28.19294395715886</v>
      </c>
      <c r="C79">
        <v>269.36653657714601</v>
      </c>
      <c r="E79">
        <f t="shared" si="3"/>
        <v>0.10466386922224269</v>
      </c>
      <c r="F79">
        <f t="shared" si="4"/>
        <v>18.934972860942477</v>
      </c>
      <c r="G79">
        <f t="shared" si="5"/>
        <v>-9.2579710962163837</v>
      </c>
    </row>
    <row r="80" spans="1:7" x14ac:dyDescent="0.45">
      <c r="A80" t="s">
        <v>81</v>
      </c>
      <c r="B80">
        <v>25.01152057491608</v>
      </c>
      <c r="C80">
        <v>286.34658250930329</v>
      </c>
      <c r="E80">
        <f t="shared" si="3"/>
        <v>8.7347019670135112E-2</v>
      </c>
      <c r="F80">
        <f t="shared" si="4"/>
        <v>20.128575871132547</v>
      </c>
      <c r="G80">
        <f t="shared" si="5"/>
        <v>-4.882944703783533</v>
      </c>
    </row>
    <row r="81" spans="1:7" x14ac:dyDescent="0.45">
      <c r="A81" t="s">
        <v>82</v>
      </c>
      <c r="B81">
        <v>28.49071448748364</v>
      </c>
      <c r="C81">
        <v>290.62806068429728</v>
      </c>
      <c r="E81">
        <f t="shared" si="3"/>
        <v>9.8031533570436827E-2</v>
      </c>
      <c r="F81">
        <f t="shared" si="4"/>
        <v>20.429540029778178</v>
      </c>
      <c r="G81">
        <f t="shared" si="5"/>
        <v>-8.0611744577054623</v>
      </c>
    </row>
    <row r="82" spans="1:7" x14ac:dyDescent="0.45">
      <c r="A82" t="s">
        <v>83</v>
      </c>
      <c r="B82">
        <v>19.518624219207151</v>
      </c>
      <c r="C82">
        <v>322.19913831060143</v>
      </c>
      <c r="E82">
        <f t="shared" si="3"/>
        <v>6.0579380570506394E-2</v>
      </c>
      <c r="F82">
        <f t="shared" si="4"/>
        <v>22.648811605383003</v>
      </c>
      <c r="G82">
        <f t="shared" si="5"/>
        <v>3.1301873861758516</v>
      </c>
    </row>
    <row r="83" spans="1:7" x14ac:dyDescent="0.45">
      <c r="A83" t="s">
        <v>84</v>
      </c>
      <c r="B83">
        <v>28.293122464693891</v>
      </c>
      <c r="C83">
        <v>261.01742205456333</v>
      </c>
      <c r="E83">
        <f t="shared" si="3"/>
        <v>0.10839553253567676</v>
      </c>
      <c r="F83">
        <f t="shared" si="4"/>
        <v>18.348076437552756</v>
      </c>
      <c r="G83">
        <f t="shared" si="5"/>
        <v>-9.9450460271411352</v>
      </c>
    </row>
    <row r="84" spans="1:7" x14ac:dyDescent="0.45">
      <c r="A84" t="s">
        <v>85</v>
      </c>
      <c r="B84">
        <v>10.31167893310214</v>
      </c>
      <c r="C84">
        <v>252.3129627179959</v>
      </c>
      <c r="E84">
        <f t="shared" si="3"/>
        <v>4.0868605489077683E-2</v>
      </c>
      <c r="F84">
        <f t="shared" si="4"/>
        <v>17.736201245476408</v>
      </c>
      <c r="G84">
        <f t="shared" si="5"/>
        <v>7.4245223123742683</v>
      </c>
    </row>
    <row r="85" spans="1:7" x14ac:dyDescent="0.45">
      <c r="A85" t="s">
        <v>86</v>
      </c>
      <c r="B85">
        <v>16.56567633050069</v>
      </c>
      <c r="C85">
        <v>263.82129311753818</v>
      </c>
      <c r="E85">
        <f t="shared" si="3"/>
        <v>6.2791278652099991E-2</v>
      </c>
      <c r="F85">
        <f t="shared" si="4"/>
        <v>18.545173015166455</v>
      </c>
      <c r="G85">
        <f t="shared" si="5"/>
        <v>1.9794966846657651</v>
      </c>
    </row>
    <row r="86" spans="1:7" x14ac:dyDescent="0.45">
      <c r="A86" t="s">
        <v>87</v>
      </c>
      <c r="B86">
        <v>27.2721883201487</v>
      </c>
      <c r="C86">
        <v>295.74635382546438</v>
      </c>
      <c r="E86">
        <f t="shared" si="3"/>
        <v>9.2214791382494832E-2</v>
      </c>
      <c r="F86">
        <f t="shared" si="4"/>
        <v>20.789327637228784</v>
      </c>
      <c r="G86">
        <f t="shared" si="5"/>
        <v>-6.4828606829199167</v>
      </c>
    </row>
    <row r="87" spans="1:7" x14ac:dyDescent="0.45">
      <c r="A87" t="s">
        <v>88</v>
      </c>
      <c r="B87">
        <v>40.028388457397199</v>
      </c>
      <c r="C87">
        <v>319.55262977257092</v>
      </c>
      <c r="E87">
        <f t="shared" si="3"/>
        <v>0.12526383677670197</v>
      </c>
      <c r="F87">
        <f t="shared" si="4"/>
        <v>22.462776740100068</v>
      </c>
      <c r="G87">
        <f t="shared" si="5"/>
        <v>-17.565611717297131</v>
      </c>
    </row>
    <row r="88" spans="1:7" x14ac:dyDescent="0.45">
      <c r="A88" t="s">
        <v>89</v>
      </c>
      <c r="B88">
        <v>32.421571829092223</v>
      </c>
      <c r="C88">
        <v>296.46356616675632</v>
      </c>
      <c r="E88">
        <f t="shared" si="3"/>
        <v>0.10936106668451655</v>
      </c>
      <c r="F88">
        <f t="shared" si="4"/>
        <v>20.839743685155383</v>
      </c>
      <c r="G88">
        <f t="shared" si="5"/>
        <v>-11.581828143936839</v>
      </c>
    </row>
    <row r="89" spans="1:7" x14ac:dyDescent="0.45">
      <c r="A89" t="s">
        <v>90</v>
      </c>
      <c r="B89">
        <v>15.89545053295762</v>
      </c>
      <c r="C89">
        <v>272.11862343888981</v>
      </c>
      <c r="E89">
        <f t="shared" si="3"/>
        <v>5.841368125444487E-2</v>
      </c>
      <c r="F89">
        <f t="shared" si="4"/>
        <v>19.128429296549694</v>
      </c>
      <c r="G89">
        <f t="shared" si="5"/>
        <v>3.2329787635920741</v>
      </c>
    </row>
    <row r="90" spans="1:7" x14ac:dyDescent="0.45">
      <c r="A90" t="s">
        <v>91</v>
      </c>
      <c r="B90">
        <v>28.78580084319286</v>
      </c>
      <c r="C90">
        <v>261.97168626936508</v>
      </c>
      <c r="E90">
        <f t="shared" si="3"/>
        <v>0.10988134348837478</v>
      </c>
      <c r="F90">
        <f t="shared" si="4"/>
        <v>18.415155916834195</v>
      </c>
      <c r="G90">
        <f t="shared" si="5"/>
        <v>-10.370644926358665</v>
      </c>
    </row>
    <row r="91" spans="1:7" x14ac:dyDescent="0.45">
      <c r="A91" t="s">
        <v>92</v>
      </c>
      <c r="B91">
        <v>20.14232249385454</v>
      </c>
      <c r="C91">
        <v>263.67157137038618</v>
      </c>
      <c r="E91">
        <f t="shared" si="3"/>
        <v>7.6391711056176426E-2</v>
      </c>
      <c r="F91">
        <f t="shared" si="4"/>
        <v>18.534648407117359</v>
      </c>
      <c r="G91">
        <f t="shared" si="5"/>
        <v>-1.6076740867371804</v>
      </c>
    </row>
    <row r="92" spans="1:7" x14ac:dyDescent="0.45">
      <c r="A92" t="s">
        <v>93</v>
      </c>
      <c r="B92">
        <v>22.409792210731101</v>
      </c>
      <c r="C92">
        <v>244.67422765189721</v>
      </c>
      <c r="E92">
        <f t="shared" si="3"/>
        <v>9.1590325739635922E-2</v>
      </c>
      <c r="F92">
        <f t="shared" si="4"/>
        <v>17.199240556125584</v>
      </c>
      <c r="G92">
        <f t="shared" si="5"/>
        <v>-5.2105516546055171</v>
      </c>
    </row>
    <row r="93" spans="1:7" x14ac:dyDescent="0.45">
      <c r="A93" t="s">
        <v>94</v>
      </c>
      <c r="B93">
        <v>12.952497522855269</v>
      </c>
      <c r="C93">
        <v>249.20495008258681</v>
      </c>
      <c r="E93">
        <f t="shared" si="3"/>
        <v>5.1975281865640294E-2</v>
      </c>
      <c r="F93">
        <f t="shared" si="4"/>
        <v>17.517725202940653</v>
      </c>
      <c r="G93">
        <f t="shared" si="5"/>
        <v>4.5652276800853837</v>
      </c>
    </row>
    <row r="94" spans="1:7" x14ac:dyDescent="0.45">
      <c r="A94" t="s">
        <v>95</v>
      </c>
      <c r="B94">
        <v>30.76223122881327</v>
      </c>
      <c r="C94">
        <v>288.01651000726213</v>
      </c>
      <c r="E94">
        <f t="shared" si="3"/>
        <v>0.10680718000519353</v>
      </c>
      <c r="F94">
        <f t="shared" si="4"/>
        <v>20.245962508149116</v>
      </c>
      <c r="G94">
        <f t="shared" si="5"/>
        <v>-10.516268720664154</v>
      </c>
    </row>
    <row r="95" spans="1:7" x14ac:dyDescent="0.45">
      <c r="A95" t="s">
        <v>96</v>
      </c>
      <c r="B95">
        <v>12.25497821402152</v>
      </c>
      <c r="C95">
        <v>314.65273520486511</v>
      </c>
      <c r="E95">
        <f t="shared" si="3"/>
        <v>3.8947629697363061E-2</v>
      </c>
      <c r="F95">
        <f t="shared" si="4"/>
        <v>22.118341340514281</v>
      </c>
      <c r="G95">
        <f t="shared" si="5"/>
        <v>9.8633631264927608</v>
      </c>
    </row>
    <row r="96" spans="1:7" x14ac:dyDescent="0.45">
      <c r="A96" t="s">
        <v>97</v>
      </c>
      <c r="B96">
        <v>34.914751451533817</v>
      </c>
      <c r="C96">
        <v>348.67296224239368</v>
      </c>
      <c r="E96">
        <f t="shared" si="3"/>
        <v>0.10013610240091246</v>
      </c>
      <c r="F96">
        <f t="shared" si="4"/>
        <v>24.509774529893448</v>
      </c>
      <c r="G96">
        <f t="shared" si="5"/>
        <v>-10.404976921640369</v>
      </c>
    </row>
    <row r="97" spans="1:7" x14ac:dyDescent="0.45">
      <c r="A97" t="s">
        <v>98</v>
      </c>
      <c r="B97">
        <v>28.312934907104069</v>
      </c>
      <c r="C97">
        <v>244.6699750557033</v>
      </c>
      <c r="E97">
        <f t="shared" si="3"/>
        <v>0.11571887764593161</v>
      </c>
      <c r="F97">
        <f t="shared" si="4"/>
        <v>17.198941622209947</v>
      </c>
      <c r="G97">
        <f t="shared" si="5"/>
        <v>-11.113993284894121</v>
      </c>
    </row>
    <row r="98" spans="1:7" x14ac:dyDescent="0.45">
      <c r="A98" t="s">
        <v>99</v>
      </c>
      <c r="B98">
        <v>29.013531825168261</v>
      </c>
      <c r="C98">
        <v>283.53984013073631</v>
      </c>
      <c r="E98">
        <f t="shared" si="3"/>
        <v>0.1023261204202927</v>
      </c>
      <c r="F98">
        <f t="shared" si="4"/>
        <v>19.93127745596507</v>
      </c>
      <c r="G98">
        <f t="shared" si="5"/>
        <v>-9.0822543692031914</v>
      </c>
    </row>
    <row r="99" spans="1:7" x14ac:dyDescent="0.45">
      <c r="A99" t="s">
        <v>100</v>
      </c>
      <c r="B99">
        <v>18.456115680525741</v>
      </c>
      <c r="C99">
        <v>329.95530339290468</v>
      </c>
      <c r="E99">
        <f t="shared" si="3"/>
        <v>5.593519937622745E-2</v>
      </c>
      <c r="F99">
        <f t="shared" si="4"/>
        <v>23.194026973277598</v>
      </c>
      <c r="G99">
        <f t="shared" si="5"/>
        <v>4.737911292751857</v>
      </c>
    </row>
    <row r="100" spans="1:7" x14ac:dyDescent="0.45">
      <c r="A100" t="s">
        <v>101</v>
      </c>
      <c r="B100">
        <v>29.180941402582111</v>
      </c>
      <c r="C100">
        <v>282.43113504423678</v>
      </c>
      <c r="E100">
        <f t="shared" si="3"/>
        <v>0.10332055422293134</v>
      </c>
      <c r="F100">
        <f t="shared" si="4"/>
        <v>19.853341640364437</v>
      </c>
      <c r="G100">
        <f t="shared" si="5"/>
        <v>-9.3275997622176732</v>
      </c>
    </row>
    <row r="101" spans="1:7" x14ac:dyDescent="0.45">
      <c r="A101" t="s">
        <v>102</v>
      </c>
      <c r="B101">
        <v>18.049566374156981</v>
      </c>
      <c r="C101">
        <v>288.26611550713091</v>
      </c>
      <c r="E101">
        <f t="shared" si="3"/>
        <v>6.2614249137132746E-2</v>
      </c>
      <c r="F101">
        <f t="shared" si="4"/>
        <v>20.263508389779457</v>
      </c>
      <c r="G101">
        <f t="shared" si="5"/>
        <v>2.2139420156224752</v>
      </c>
    </row>
    <row r="102" spans="1:7" x14ac:dyDescent="0.45">
      <c r="A102" t="s">
        <v>103</v>
      </c>
      <c r="B102">
        <v>12.215146260101781</v>
      </c>
      <c r="C102">
        <v>264.28648505787407</v>
      </c>
      <c r="E102">
        <f t="shared" si="3"/>
        <v>4.6219337539817364E-2</v>
      </c>
      <c r="F102">
        <f t="shared" si="4"/>
        <v>18.577873427316078</v>
      </c>
      <c r="G102">
        <f t="shared" si="5"/>
        <v>6.3627271672142971</v>
      </c>
    </row>
    <row r="103" spans="1:7" x14ac:dyDescent="0.45">
      <c r="A103" t="s">
        <v>104</v>
      </c>
      <c r="B103">
        <v>19.69194805962691</v>
      </c>
      <c r="C103">
        <v>293.59298791128242</v>
      </c>
      <c r="E103">
        <f t="shared" si="3"/>
        <v>6.7072269674156526E-2</v>
      </c>
      <c r="F103">
        <f t="shared" si="4"/>
        <v>20.637957962053722</v>
      </c>
      <c r="G103">
        <f t="shared" si="5"/>
        <v>0.94600990242681249</v>
      </c>
    </row>
    <row r="104" spans="1:7" x14ac:dyDescent="0.45">
      <c r="A104" t="s">
        <v>105</v>
      </c>
      <c r="B104">
        <v>14.90902417316471</v>
      </c>
      <c r="C104">
        <v>279.83239502685677</v>
      </c>
      <c r="E104">
        <f t="shared" si="3"/>
        <v>5.3278406782509308E-2</v>
      </c>
      <c r="F104">
        <f t="shared" si="4"/>
        <v>19.670664637025371</v>
      </c>
      <c r="G104">
        <f t="shared" si="5"/>
        <v>4.7616404638606618</v>
      </c>
    </row>
    <row r="105" spans="1:7" x14ac:dyDescent="0.45">
      <c r="A105" t="s">
        <v>106</v>
      </c>
      <c r="B105">
        <v>23.700334805112249</v>
      </c>
      <c r="C105">
        <v>273.81041592729622</v>
      </c>
      <c r="E105">
        <f t="shared" si="3"/>
        <v>8.6557462486764214E-2</v>
      </c>
      <c r="F105">
        <f t="shared" si="4"/>
        <v>19.247352921070316</v>
      </c>
      <c r="G105">
        <f t="shared" si="5"/>
        <v>-4.4529818840419324</v>
      </c>
    </row>
    <row r="106" spans="1:7" x14ac:dyDescent="0.45">
      <c r="A106" t="s">
        <v>107</v>
      </c>
      <c r="B106">
        <v>21.381767202621901</v>
      </c>
      <c r="C106">
        <v>271.87477923170792</v>
      </c>
      <c r="E106">
        <f t="shared" si="3"/>
        <v>7.8645644377329613E-2</v>
      </c>
      <c r="F106">
        <f t="shared" si="4"/>
        <v>19.111288401826993</v>
      </c>
      <c r="G106">
        <f t="shared" si="5"/>
        <v>-2.2704788007949084</v>
      </c>
    </row>
    <row r="107" spans="1:7" x14ac:dyDescent="0.45">
      <c r="A107" t="s">
        <v>108</v>
      </c>
      <c r="B107">
        <v>14.742193592019211</v>
      </c>
      <c r="C107">
        <v>236.43409466287989</v>
      </c>
      <c r="E107">
        <f t="shared" si="3"/>
        <v>6.2352232291368138E-2</v>
      </c>
      <c r="F107">
        <f t="shared" si="4"/>
        <v>16.620004929829019</v>
      </c>
      <c r="G107">
        <f t="shared" si="5"/>
        <v>1.877811337809808</v>
      </c>
    </row>
    <row r="108" spans="1:7" x14ac:dyDescent="0.45">
      <c r="A108" t="s">
        <v>109</v>
      </c>
      <c r="B108">
        <v>14.767609060995699</v>
      </c>
      <c r="C108">
        <v>234.45235431890291</v>
      </c>
      <c r="E108">
        <f t="shared" si="3"/>
        <v>6.2987676553287006E-2</v>
      </c>
      <c r="F108">
        <f t="shared" si="4"/>
        <v>16.48069957992379</v>
      </c>
      <c r="G108">
        <f t="shared" si="5"/>
        <v>1.7130905189280909</v>
      </c>
    </row>
    <row r="109" spans="1:7" x14ac:dyDescent="0.45">
      <c r="A109" t="s">
        <v>110</v>
      </c>
      <c r="B109">
        <v>13.36666648094362</v>
      </c>
      <c r="C109">
        <v>273.4386938179909</v>
      </c>
      <c r="E109">
        <f t="shared" si="3"/>
        <v>4.8883595420627916E-2</v>
      </c>
      <c r="F109">
        <f t="shared" si="4"/>
        <v>19.221222919396954</v>
      </c>
      <c r="G109">
        <f t="shared" si="5"/>
        <v>5.8545564384533346</v>
      </c>
    </row>
    <row r="110" spans="1:7" x14ac:dyDescent="0.45">
      <c r="A110" t="s">
        <v>111</v>
      </c>
      <c r="B110">
        <v>21.75211979427942</v>
      </c>
      <c r="C110">
        <v>282.0758406610388</v>
      </c>
      <c r="E110">
        <f t="shared" si="3"/>
        <v>7.7114437533195981E-2</v>
      </c>
      <c r="F110">
        <f t="shared" si="4"/>
        <v>19.828366416682293</v>
      </c>
      <c r="G110">
        <f t="shared" si="5"/>
        <v>-1.9237533775971265</v>
      </c>
    </row>
    <row r="111" spans="1:7" x14ac:dyDescent="0.45">
      <c r="A111" t="s">
        <v>112</v>
      </c>
      <c r="B111">
        <v>26.076741747728889</v>
      </c>
      <c r="C111">
        <v>281.01463786888519</v>
      </c>
      <c r="E111">
        <f t="shared" si="3"/>
        <v>9.2794958815973425E-2</v>
      </c>
      <c r="F111">
        <f t="shared" si="4"/>
        <v>19.753769748793552</v>
      </c>
      <c r="G111">
        <f t="shared" si="5"/>
        <v>-6.322971998935337</v>
      </c>
    </row>
    <row r="112" spans="1:7" x14ac:dyDescent="0.45">
      <c r="A112" t="s">
        <v>113</v>
      </c>
      <c r="B112">
        <v>19.994418441054979</v>
      </c>
      <c r="C112">
        <v>259.15916853012118</v>
      </c>
      <c r="E112">
        <f t="shared" si="3"/>
        <v>7.7151113558735995E-2</v>
      </c>
      <c r="F112">
        <f t="shared" si="4"/>
        <v>18.217451525857438</v>
      </c>
      <c r="G112">
        <f t="shared" si="5"/>
        <v>-1.7769669151975407</v>
      </c>
    </row>
    <row r="113" spans="1:7" x14ac:dyDescent="0.45">
      <c r="A113" t="s">
        <v>114</v>
      </c>
      <c r="B113">
        <v>33.700585644502858</v>
      </c>
      <c r="C113">
        <v>314.04743429081901</v>
      </c>
      <c r="E113">
        <f t="shared" si="3"/>
        <v>0.10731049505500792</v>
      </c>
      <c r="F113">
        <f t="shared" si="4"/>
        <v>22.075792044949186</v>
      </c>
      <c r="G113">
        <f t="shared" si="5"/>
        <v>-11.624793599553673</v>
      </c>
    </row>
    <row r="114" spans="1:7" x14ac:dyDescent="0.45">
      <c r="A114" t="s">
        <v>115</v>
      </c>
      <c r="B114">
        <v>24.844035904400879</v>
      </c>
      <c r="C114">
        <v>310.58723435432552</v>
      </c>
      <c r="E114">
        <f t="shared" si="3"/>
        <v>7.9990524903731861E-2</v>
      </c>
      <c r="F114">
        <f t="shared" si="4"/>
        <v>21.832559189363298</v>
      </c>
      <c r="G114">
        <f t="shared" si="5"/>
        <v>-3.0114767150375812</v>
      </c>
    </row>
    <row r="115" spans="1:7" x14ac:dyDescent="0.45">
      <c r="A115" t="s">
        <v>116</v>
      </c>
      <c r="B115">
        <v>15.114867762868251</v>
      </c>
      <c r="C115">
        <v>305.70384930941469</v>
      </c>
      <c r="E115">
        <f t="shared" si="3"/>
        <v>4.9442844102266792E-2</v>
      </c>
      <c r="F115">
        <f t="shared" si="4"/>
        <v>21.489284317621998</v>
      </c>
      <c r="G115">
        <f t="shared" si="5"/>
        <v>6.374416554753747</v>
      </c>
    </row>
    <row r="116" spans="1:7" x14ac:dyDescent="0.45">
      <c r="A116" t="s">
        <v>117</v>
      </c>
      <c r="B116">
        <v>10.63568028906813</v>
      </c>
      <c r="C116">
        <v>254.8244524737583</v>
      </c>
      <c r="E116">
        <f t="shared" si="3"/>
        <v>4.1737283003338885E-2</v>
      </c>
      <c r="F116">
        <f t="shared" si="4"/>
        <v>17.912745039557809</v>
      </c>
      <c r="G116">
        <f t="shared" si="5"/>
        <v>7.2770647504896786</v>
      </c>
    </row>
    <row r="117" spans="1:7" x14ac:dyDescent="0.45">
      <c r="A117" t="s">
        <v>118</v>
      </c>
      <c r="B117">
        <v>15.710274896549921</v>
      </c>
      <c r="C117">
        <v>273.83109335320091</v>
      </c>
      <c r="E117">
        <f t="shared" si="3"/>
        <v>5.7372136612280293E-2</v>
      </c>
      <c r="F117">
        <f t="shared" si="4"/>
        <v>19.248806429376561</v>
      </c>
      <c r="G117">
        <f t="shared" si="5"/>
        <v>3.5385315328266405</v>
      </c>
    </row>
    <row r="118" spans="1:7" x14ac:dyDescent="0.45">
      <c r="A118" t="s">
        <v>119</v>
      </c>
      <c r="B118">
        <v>3.2067049537168901</v>
      </c>
      <c r="C118">
        <v>223.41980519388639</v>
      </c>
      <c r="E118">
        <f t="shared" si="3"/>
        <v>1.4352823156989476E-2</v>
      </c>
      <c r="F118">
        <f t="shared" si="4"/>
        <v>15.70517259381884</v>
      </c>
      <c r="G118">
        <f t="shared" si="5"/>
        <v>12.49846764010195</v>
      </c>
    </row>
    <row r="119" spans="1:7" x14ac:dyDescent="0.45">
      <c r="A119" t="s">
        <v>120</v>
      </c>
      <c r="B119">
        <v>33.545818762161311</v>
      </c>
      <c r="C119">
        <v>255.2392936338955</v>
      </c>
      <c r="E119">
        <f t="shared" si="3"/>
        <v>0.13142889672104335</v>
      </c>
      <c r="F119">
        <f t="shared" si="4"/>
        <v>17.941906071245761</v>
      </c>
      <c r="G119">
        <f t="shared" si="5"/>
        <v>-15.60391269091555</v>
      </c>
    </row>
    <row r="120" spans="1:7" x14ac:dyDescent="0.45">
      <c r="A120" t="s">
        <v>121</v>
      </c>
      <c r="B120">
        <v>29.18233637541756</v>
      </c>
      <c r="C120">
        <v>230.43810589897211</v>
      </c>
      <c r="E120">
        <f t="shared" si="3"/>
        <v>0.12663850130851007</v>
      </c>
      <c r="F120">
        <f t="shared" si="4"/>
        <v>16.198520190255238</v>
      </c>
      <c r="G120">
        <f t="shared" si="5"/>
        <v>-12.983816185162322</v>
      </c>
    </row>
    <row r="121" spans="1:7" x14ac:dyDescent="0.45">
      <c r="A121" t="s">
        <v>122</v>
      </c>
      <c r="B121">
        <v>40.539630466191888</v>
      </c>
      <c r="C121">
        <v>286.49498407623918</v>
      </c>
      <c r="E121">
        <f t="shared" si="3"/>
        <v>0.14150206013869998</v>
      </c>
      <c r="F121">
        <f t="shared" si="4"/>
        <v>20.13900767783786</v>
      </c>
      <c r="G121">
        <f t="shared" si="5"/>
        <v>-20.400622788354028</v>
      </c>
    </row>
    <row r="122" spans="1:7" x14ac:dyDescent="0.45">
      <c r="A122" t="s">
        <v>123</v>
      </c>
      <c r="B122">
        <v>17.6415084812792</v>
      </c>
      <c r="C122">
        <v>274.01544807577739</v>
      </c>
      <c r="E122">
        <f t="shared" si="3"/>
        <v>6.4381437634861163E-2</v>
      </c>
      <c r="F122">
        <f t="shared" si="4"/>
        <v>19.26176554342662</v>
      </c>
      <c r="G122">
        <f t="shared" si="5"/>
        <v>1.6202570621474202</v>
      </c>
    </row>
    <row r="123" spans="1:7" x14ac:dyDescent="0.45">
      <c r="A123" t="s">
        <v>124</v>
      </c>
      <c r="B123">
        <v>33.457334986296203</v>
      </c>
      <c r="C123">
        <v>296.81273879495399</v>
      </c>
      <c r="E123">
        <f t="shared" si="3"/>
        <v>0.11272203181754072</v>
      </c>
      <c r="F123">
        <f t="shared" si="4"/>
        <v>20.864288583429389</v>
      </c>
      <c r="G123">
        <f t="shared" si="5"/>
        <v>-12.593046402866815</v>
      </c>
    </row>
    <row r="124" spans="1:7" x14ac:dyDescent="0.45">
      <c r="A124" t="s">
        <v>125</v>
      </c>
      <c r="B124">
        <v>4.8298033932948554</v>
      </c>
      <c r="C124">
        <v>229.93200949281169</v>
      </c>
      <c r="E124">
        <f t="shared" si="3"/>
        <v>2.1005354600033836E-2</v>
      </c>
      <c r="F124">
        <f t="shared" si="4"/>
        <v>16.162944421128756</v>
      </c>
      <c r="G124">
        <f t="shared" si="5"/>
        <v>11.3331410278339</v>
      </c>
    </row>
    <row r="125" spans="1:7" x14ac:dyDescent="0.45">
      <c r="A125" t="s">
        <v>126</v>
      </c>
      <c r="B125">
        <v>20.516615278939479</v>
      </c>
      <c r="C125">
        <v>269.23345471064999</v>
      </c>
      <c r="E125">
        <f t="shared" si="3"/>
        <v>7.620381093051401E-2</v>
      </c>
      <c r="F125">
        <f t="shared" si="4"/>
        <v>18.925617944172167</v>
      </c>
      <c r="G125">
        <f t="shared" si="5"/>
        <v>-1.5909973347673123</v>
      </c>
    </row>
    <row r="126" spans="1:7" x14ac:dyDescent="0.45">
      <c r="A126" t="s">
        <v>127</v>
      </c>
      <c r="B126">
        <v>32.403834657292663</v>
      </c>
      <c r="C126">
        <v>336.85040181390161</v>
      </c>
      <c r="E126">
        <f t="shared" si="3"/>
        <v>9.6196514781640902E-2</v>
      </c>
      <c r="F126">
        <f t="shared" si="4"/>
        <v>23.678714132767109</v>
      </c>
      <c r="G126">
        <f t="shared" si="5"/>
        <v>-8.7251205245255541</v>
      </c>
    </row>
    <row r="127" spans="1:7" x14ac:dyDescent="0.45">
      <c r="A127" t="s">
        <v>128</v>
      </c>
      <c r="B127">
        <v>20.532657933536221</v>
      </c>
      <c r="C127">
        <v>319.0852952008766</v>
      </c>
      <c r="E127">
        <f t="shared" si="3"/>
        <v>6.4348493153249559E-2</v>
      </c>
      <c r="F127">
        <f t="shared" si="4"/>
        <v>22.429925712854974</v>
      </c>
      <c r="G127">
        <f t="shared" si="5"/>
        <v>1.8972677793187529</v>
      </c>
    </row>
    <row r="128" spans="1:7" x14ac:dyDescent="0.45">
      <c r="A128" t="s">
        <v>129</v>
      </c>
      <c r="B128">
        <v>12.491082707072749</v>
      </c>
      <c r="C128">
        <v>284.56766952998021</v>
      </c>
      <c r="E128">
        <f t="shared" si="3"/>
        <v>4.3894946772077947E-2</v>
      </c>
      <c r="F128">
        <f t="shared" si="4"/>
        <v>20.003528159514463</v>
      </c>
      <c r="G128">
        <f t="shared" si="5"/>
        <v>7.5124454524417139</v>
      </c>
    </row>
    <row r="129" spans="1:7" x14ac:dyDescent="0.45">
      <c r="A129" t="s">
        <v>130</v>
      </c>
      <c r="B129">
        <v>14.704382043283379</v>
      </c>
      <c r="C129">
        <v>273.01582015560467</v>
      </c>
      <c r="E129">
        <f t="shared" si="3"/>
        <v>5.3859084191174911E-2</v>
      </c>
      <c r="F129">
        <f t="shared" si="4"/>
        <v>19.191497247371629</v>
      </c>
      <c r="G129">
        <f t="shared" si="5"/>
        <v>4.4871152040882496</v>
      </c>
    </row>
    <row r="130" spans="1:7" x14ac:dyDescent="0.45">
      <c r="A130" t="s">
        <v>131</v>
      </c>
      <c r="B130">
        <v>16.49395567548245</v>
      </c>
      <c r="C130">
        <v>290.72243401938289</v>
      </c>
      <c r="E130">
        <f t="shared" si="3"/>
        <v>5.6734375285199951E-2</v>
      </c>
      <c r="F130">
        <f t="shared" si="4"/>
        <v>20.436173951576148</v>
      </c>
      <c r="G130">
        <f t="shared" si="5"/>
        <v>3.9422182760936977</v>
      </c>
    </row>
    <row r="131" spans="1:7" x14ac:dyDescent="0.45">
      <c r="A131" t="s">
        <v>132</v>
      </c>
      <c r="B131">
        <v>24.00721494936807</v>
      </c>
      <c r="C131">
        <v>314.06179380923868</v>
      </c>
      <c r="E131">
        <f t="shared" ref="E131:E194" si="6">B131/C131</f>
        <v>7.6441055303753586E-2</v>
      </c>
      <c r="F131">
        <f t="shared" ref="F131:F194" si="7">$J$13*C131</f>
        <v>22.076801439416023</v>
      </c>
      <c r="G131">
        <f t="shared" ref="G131:G194" si="8">F131-B131</f>
        <v>-1.9304135099520465</v>
      </c>
    </row>
    <row r="132" spans="1:7" x14ac:dyDescent="0.45">
      <c r="A132" t="s">
        <v>133</v>
      </c>
      <c r="B132">
        <v>19.208528876026321</v>
      </c>
      <c r="C132">
        <v>278.93145919876702</v>
      </c>
      <c r="E132">
        <f t="shared" si="6"/>
        <v>6.8864691459339086E-2</v>
      </c>
      <c r="F132">
        <f t="shared" si="7"/>
        <v>19.607333847421355</v>
      </c>
      <c r="G132">
        <f t="shared" si="8"/>
        <v>0.3988049713950339</v>
      </c>
    </row>
    <row r="133" spans="1:7" x14ac:dyDescent="0.45">
      <c r="A133" t="s">
        <v>134</v>
      </c>
      <c r="B133">
        <v>20.627980382151481</v>
      </c>
      <c r="C133">
        <v>242.30467144769949</v>
      </c>
      <c r="E133">
        <f t="shared" si="6"/>
        <v>8.5132408958132483E-2</v>
      </c>
      <c r="F133">
        <f t="shared" si="7"/>
        <v>17.032673903158607</v>
      </c>
      <c r="G133">
        <f t="shared" si="8"/>
        <v>-3.5953064789928746</v>
      </c>
    </row>
    <row r="134" spans="1:7" x14ac:dyDescent="0.45">
      <c r="A134" t="s">
        <v>135</v>
      </c>
      <c r="B134">
        <v>30.908967106384399</v>
      </c>
      <c r="C134">
        <v>287.47382399653361</v>
      </c>
      <c r="E134">
        <f t="shared" si="6"/>
        <v>0.10751924010569082</v>
      </c>
      <c r="F134">
        <f t="shared" si="7"/>
        <v>20.207814692849816</v>
      </c>
      <c r="G134">
        <f t="shared" si="8"/>
        <v>-10.701152413534583</v>
      </c>
    </row>
    <row r="135" spans="1:7" x14ac:dyDescent="0.45">
      <c r="A135" t="s">
        <v>136</v>
      </c>
      <c r="B135">
        <v>20.802968414035028</v>
      </c>
      <c r="C135">
        <v>285.45069812719697</v>
      </c>
      <c r="E135">
        <f t="shared" si="6"/>
        <v>7.2877623178084563E-2</v>
      </c>
      <c r="F135">
        <f t="shared" si="7"/>
        <v>20.065600170151711</v>
      </c>
      <c r="G135">
        <f t="shared" si="8"/>
        <v>-0.73736824388331712</v>
      </c>
    </row>
    <row r="136" spans="1:7" x14ac:dyDescent="0.45">
      <c r="A136" t="s">
        <v>137</v>
      </c>
      <c r="B136">
        <v>19.489138800903209</v>
      </c>
      <c r="C136">
        <v>294.44145147329351</v>
      </c>
      <c r="E136">
        <f t="shared" si="6"/>
        <v>6.6190200813729241E-2</v>
      </c>
      <c r="F136">
        <f t="shared" si="7"/>
        <v>20.697600242510401</v>
      </c>
      <c r="G136">
        <f t="shared" si="8"/>
        <v>1.2084614416071915</v>
      </c>
    </row>
    <row r="137" spans="1:7" x14ac:dyDescent="0.45">
      <c r="A137" t="s">
        <v>138</v>
      </c>
      <c r="B137">
        <v>15.57168437178996</v>
      </c>
      <c r="C137">
        <v>273.13423089587872</v>
      </c>
      <c r="E137">
        <f t="shared" si="6"/>
        <v>5.7011105201698539E-2</v>
      </c>
      <c r="F137">
        <f t="shared" si="7"/>
        <v>19.199820865375646</v>
      </c>
      <c r="G137">
        <f t="shared" si="8"/>
        <v>3.6281364935856857</v>
      </c>
    </row>
    <row r="138" spans="1:7" x14ac:dyDescent="0.45">
      <c r="A138" t="s">
        <v>139</v>
      </c>
      <c r="B138">
        <v>11.69253685889794</v>
      </c>
      <c r="C138">
        <v>271.21103998822349</v>
      </c>
      <c r="E138">
        <f t="shared" si="6"/>
        <v>4.3112318950606333E-2</v>
      </c>
      <c r="F138">
        <f t="shared" si="7"/>
        <v>19.064631215964855</v>
      </c>
      <c r="G138">
        <f t="shared" si="8"/>
        <v>7.3720943570669153</v>
      </c>
    </row>
    <row r="139" spans="1:7" x14ac:dyDescent="0.45">
      <c r="A139" t="s">
        <v>140</v>
      </c>
      <c r="B139">
        <v>17.08596577324553</v>
      </c>
      <c r="C139">
        <v>303.0069531769696</v>
      </c>
      <c r="E139">
        <f t="shared" si="6"/>
        <v>5.6388032004224542E-2</v>
      </c>
      <c r="F139">
        <f t="shared" si="7"/>
        <v>21.299707484042287</v>
      </c>
      <c r="G139">
        <f t="shared" si="8"/>
        <v>4.2137417107967572</v>
      </c>
    </row>
    <row r="140" spans="1:7" x14ac:dyDescent="0.45">
      <c r="A140" t="s">
        <v>141</v>
      </c>
      <c r="B140">
        <v>19.48410977564437</v>
      </c>
      <c r="C140">
        <v>311.33176480758289</v>
      </c>
      <c r="E140">
        <f t="shared" si="6"/>
        <v>6.2583109011335319E-2</v>
      </c>
      <c r="F140">
        <f t="shared" si="7"/>
        <v>21.884895548978392</v>
      </c>
      <c r="G140">
        <f t="shared" si="8"/>
        <v>2.4007857733340217</v>
      </c>
    </row>
    <row r="141" spans="1:7" x14ac:dyDescent="0.45">
      <c r="A141" t="s">
        <v>142</v>
      </c>
      <c r="B141">
        <v>16.100255536791082</v>
      </c>
      <c r="C141">
        <v>275.68080811987551</v>
      </c>
      <c r="E141">
        <f t="shared" si="6"/>
        <v>5.8401800424896233E-2</v>
      </c>
      <c r="F141">
        <f t="shared" si="7"/>
        <v>19.378831113780659</v>
      </c>
      <c r="G141">
        <f t="shared" si="8"/>
        <v>3.2785755769895779</v>
      </c>
    </row>
    <row r="142" spans="1:7" x14ac:dyDescent="0.45">
      <c r="A142" t="s">
        <v>143</v>
      </c>
      <c r="B142">
        <v>11.92206378189562</v>
      </c>
      <c r="C142">
        <v>234.35936451854681</v>
      </c>
      <c r="E142">
        <f t="shared" si="6"/>
        <v>5.0870865802130676E-2</v>
      </c>
      <c r="F142">
        <f t="shared" si="7"/>
        <v>16.474162912940351</v>
      </c>
      <c r="G142">
        <f t="shared" si="8"/>
        <v>4.5520991310447307</v>
      </c>
    </row>
    <row r="143" spans="1:7" x14ac:dyDescent="0.45">
      <c r="A143" t="s">
        <v>144</v>
      </c>
      <c r="B143">
        <v>19.136807657229809</v>
      </c>
      <c r="C143">
        <v>232.5366417418426</v>
      </c>
      <c r="E143">
        <f t="shared" si="6"/>
        <v>8.229588039924951E-2</v>
      </c>
      <c r="F143">
        <f t="shared" si="7"/>
        <v>16.346035615658078</v>
      </c>
      <c r="G143">
        <f t="shared" si="8"/>
        <v>-2.7907720415717314</v>
      </c>
    </row>
    <row r="144" spans="1:7" x14ac:dyDescent="0.45">
      <c r="A144" t="s">
        <v>145</v>
      </c>
      <c r="B144">
        <v>22.847991118400081</v>
      </c>
      <c r="C144">
        <v>268.70864273625091</v>
      </c>
      <c r="E144">
        <f t="shared" si="6"/>
        <v>8.5028865784664648E-2</v>
      </c>
      <c r="F144">
        <f t="shared" si="7"/>
        <v>18.888726574447411</v>
      </c>
      <c r="G144">
        <f t="shared" si="8"/>
        <v>-3.9592645439526706</v>
      </c>
    </row>
    <row r="145" spans="1:7" x14ac:dyDescent="0.45">
      <c r="A145" t="s">
        <v>146</v>
      </c>
      <c r="B145">
        <v>19.836369226912201</v>
      </c>
      <c r="C145">
        <v>296.72534585234803</v>
      </c>
      <c r="E145">
        <f t="shared" si="6"/>
        <v>6.6850943150582334E-2</v>
      </c>
      <c r="F145">
        <f t="shared" si="7"/>
        <v>20.858145344489952</v>
      </c>
      <c r="G145">
        <f t="shared" si="8"/>
        <v>1.0217761175777511</v>
      </c>
    </row>
    <row r="146" spans="1:7" x14ac:dyDescent="0.45">
      <c r="A146" t="s">
        <v>147</v>
      </c>
      <c r="B146">
        <v>16.03877237049322</v>
      </c>
      <c r="C146">
        <v>257.2135796555911</v>
      </c>
      <c r="E146">
        <f t="shared" si="6"/>
        <v>6.2355853808220896E-2</v>
      </c>
      <c r="F146">
        <f t="shared" si="7"/>
        <v>18.080687423657135</v>
      </c>
      <c r="G146">
        <f t="shared" si="8"/>
        <v>2.0419150531639154</v>
      </c>
    </row>
    <row r="147" spans="1:7" x14ac:dyDescent="0.45">
      <c r="A147" t="s">
        <v>148</v>
      </c>
      <c r="B147">
        <v>17.290515073139609</v>
      </c>
      <c r="C147">
        <v>283.30819568134848</v>
      </c>
      <c r="E147">
        <f t="shared" si="6"/>
        <v>6.1030762034809449E-2</v>
      </c>
      <c r="F147">
        <f t="shared" si="7"/>
        <v>19.914994136521305</v>
      </c>
      <c r="G147">
        <f t="shared" si="8"/>
        <v>2.6244790633816955</v>
      </c>
    </row>
    <row r="148" spans="1:7" x14ac:dyDescent="0.45">
      <c r="A148" t="s">
        <v>149</v>
      </c>
      <c r="B148">
        <v>14.603507680536641</v>
      </c>
      <c r="C148">
        <v>222.56563789238041</v>
      </c>
      <c r="E148">
        <f t="shared" si="6"/>
        <v>6.5614386024845553E-2</v>
      </c>
      <c r="F148">
        <f t="shared" si="7"/>
        <v>15.645129372124567</v>
      </c>
      <c r="G148">
        <f t="shared" si="8"/>
        <v>1.0416216915879257</v>
      </c>
    </row>
    <row r="149" spans="1:7" x14ac:dyDescent="0.45">
      <c r="A149" t="s">
        <v>150</v>
      </c>
      <c r="B149">
        <v>10.70679685267832</v>
      </c>
      <c r="C149">
        <v>300.25067897505278</v>
      </c>
      <c r="E149">
        <f t="shared" si="6"/>
        <v>3.5659525864279312E-2</v>
      </c>
      <c r="F149">
        <f t="shared" si="7"/>
        <v>21.105956701655611</v>
      </c>
      <c r="G149">
        <f t="shared" si="8"/>
        <v>10.399159848977291</v>
      </c>
    </row>
    <row r="150" spans="1:7" x14ac:dyDescent="0.45">
      <c r="A150" t="s">
        <v>151</v>
      </c>
      <c r="B150">
        <v>7.4445263817172549</v>
      </c>
      <c r="C150">
        <v>259.21478248375342</v>
      </c>
      <c r="E150">
        <f t="shared" si="6"/>
        <v>2.8719528687311067E-2</v>
      </c>
      <c r="F150">
        <f t="shared" si="7"/>
        <v>18.221360878207204</v>
      </c>
      <c r="G150">
        <f t="shared" si="8"/>
        <v>10.776834496489949</v>
      </c>
    </row>
    <row r="151" spans="1:7" x14ac:dyDescent="0.45">
      <c r="A151" t="s">
        <v>152</v>
      </c>
      <c r="B151">
        <v>14.92118056940841</v>
      </c>
      <c r="C151">
        <v>270.47019524157531</v>
      </c>
      <c r="E151">
        <f t="shared" si="6"/>
        <v>5.5167559427689583E-2</v>
      </c>
      <c r="F151">
        <f t="shared" si="7"/>
        <v>19.012553941073147</v>
      </c>
      <c r="G151">
        <f t="shared" si="8"/>
        <v>4.0913733716647371</v>
      </c>
    </row>
    <row r="152" spans="1:7" x14ac:dyDescent="0.45">
      <c r="A152" t="s">
        <v>153</v>
      </c>
      <c r="B152">
        <v>22.613061840841969</v>
      </c>
      <c r="C152">
        <v>274.37205988394783</v>
      </c>
      <c r="E152">
        <f t="shared" si="6"/>
        <v>8.2417509459260171E-2</v>
      </c>
      <c r="F152">
        <f t="shared" si="7"/>
        <v>19.286833374774204</v>
      </c>
      <c r="G152">
        <f t="shared" si="8"/>
        <v>-3.3262284660677643</v>
      </c>
    </row>
    <row r="153" spans="1:7" x14ac:dyDescent="0.45">
      <c r="A153" t="s">
        <v>154</v>
      </c>
      <c r="B153">
        <v>9.359524032513507</v>
      </c>
      <c r="C153">
        <v>241.73284312760509</v>
      </c>
      <c r="E153">
        <f t="shared" si="6"/>
        <v>3.871846254492127E-2</v>
      </c>
      <c r="F153">
        <f t="shared" si="7"/>
        <v>16.992477545215664</v>
      </c>
      <c r="G153">
        <f t="shared" si="8"/>
        <v>7.6329535127021568</v>
      </c>
    </row>
    <row r="154" spans="1:7" x14ac:dyDescent="0.45">
      <c r="A154" t="s">
        <v>155</v>
      </c>
      <c r="B154">
        <v>21.711782772713409</v>
      </c>
      <c r="C154">
        <v>257.84499613465522</v>
      </c>
      <c r="E154">
        <f t="shared" si="6"/>
        <v>8.4204786201764401E-2</v>
      </c>
      <c r="F154">
        <f t="shared" si="7"/>
        <v>18.125072498533008</v>
      </c>
      <c r="G154">
        <f t="shared" si="8"/>
        <v>-3.5867102741804011</v>
      </c>
    </row>
    <row r="155" spans="1:7" x14ac:dyDescent="0.45">
      <c r="A155" t="s">
        <v>156</v>
      </c>
      <c r="B155">
        <v>23.419384218813679</v>
      </c>
      <c r="C155">
        <v>296.28164942358922</v>
      </c>
      <c r="E155">
        <f t="shared" si="6"/>
        <v>7.9044329152263337E-2</v>
      </c>
      <c r="F155">
        <f t="shared" si="7"/>
        <v>20.826955947529949</v>
      </c>
      <c r="G155">
        <f t="shared" si="8"/>
        <v>-2.5924282712837297</v>
      </c>
    </row>
    <row r="156" spans="1:7" x14ac:dyDescent="0.45">
      <c r="A156" t="s">
        <v>157</v>
      </c>
      <c r="B156">
        <v>25.801872604187331</v>
      </c>
      <c r="C156">
        <v>311.3038343400226</v>
      </c>
      <c r="E156">
        <f t="shared" si="6"/>
        <v>8.2883247033845253E-2</v>
      </c>
      <c r="F156">
        <f t="shared" si="7"/>
        <v>21.88293219208942</v>
      </c>
      <c r="G156">
        <f t="shared" si="8"/>
        <v>-3.9189404120979106</v>
      </c>
    </row>
    <row r="157" spans="1:7" x14ac:dyDescent="0.45">
      <c r="A157" t="s">
        <v>158</v>
      </c>
      <c r="B157">
        <v>23.246954723834119</v>
      </c>
      <c r="C157">
        <v>314.82114918750119</v>
      </c>
      <c r="E157">
        <f t="shared" si="6"/>
        <v>7.3841782179597776E-2</v>
      </c>
      <c r="F157">
        <f t="shared" si="7"/>
        <v>22.130179908998468</v>
      </c>
      <c r="G157">
        <f t="shared" si="8"/>
        <v>-1.1167748148356509</v>
      </c>
    </row>
    <row r="158" spans="1:7" x14ac:dyDescent="0.45">
      <c r="A158" t="s">
        <v>159</v>
      </c>
      <c r="B158">
        <v>15.79784352895976</v>
      </c>
      <c r="C158">
        <v>266.33312677481319</v>
      </c>
      <c r="E158">
        <f t="shared" si="6"/>
        <v>5.9316104309911716E-2</v>
      </c>
      <c r="F158">
        <f t="shared" si="7"/>
        <v>18.721740983615952</v>
      </c>
      <c r="G158">
        <f t="shared" si="8"/>
        <v>2.923897454656192</v>
      </c>
    </row>
    <row r="159" spans="1:7" x14ac:dyDescent="0.45">
      <c r="A159" t="s">
        <v>160</v>
      </c>
      <c r="B159">
        <v>22.558716729472302</v>
      </c>
      <c r="C159">
        <v>304.12977586486471</v>
      </c>
      <c r="E159">
        <f t="shared" si="6"/>
        <v>7.4174640300579825E-2</v>
      </c>
      <c r="F159">
        <f t="shared" si="7"/>
        <v>21.378635688685314</v>
      </c>
      <c r="G159">
        <f t="shared" si="8"/>
        <v>-1.1800810407869875</v>
      </c>
    </row>
    <row r="160" spans="1:7" x14ac:dyDescent="0.45">
      <c r="A160" t="s">
        <v>161</v>
      </c>
      <c r="B160">
        <v>13.56663127462444</v>
      </c>
      <c r="C160">
        <v>215.44704773555929</v>
      </c>
      <c r="E160">
        <f t="shared" si="6"/>
        <v>6.2969678244448199E-2</v>
      </c>
      <c r="F160">
        <f t="shared" si="7"/>
        <v>15.144731983717056</v>
      </c>
      <c r="G160">
        <f t="shared" si="8"/>
        <v>1.5781007090926167</v>
      </c>
    </row>
    <row r="161" spans="1:7" x14ac:dyDescent="0.45">
      <c r="A161" t="s">
        <v>162</v>
      </c>
      <c r="B161">
        <v>32.493002560037027</v>
      </c>
      <c r="C161">
        <v>330.35179039354392</v>
      </c>
      <c r="E161">
        <f t="shared" si="6"/>
        <v>9.8358790552727213E-2</v>
      </c>
      <c r="F161">
        <f t="shared" si="7"/>
        <v>23.22189780939636</v>
      </c>
      <c r="G161">
        <f t="shared" si="8"/>
        <v>-9.2711047506406672</v>
      </c>
    </row>
    <row r="162" spans="1:7" x14ac:dyDescent="0.45">
      <c r="A162" t="s">
        <v>163</v>
      </c>
      <c r="B162">
        <v>16.02346209511591</v>
      </c>
      <c r="C162">
        <v>290.42730022724157</v>
      </c>
      <c r="E162">
        <f t="shared" si="6"/>
        <v>5.5172024401902067E-2</v>
      </c>
      <c r="F162">
        <f t="shared" si="7"/>
        <v>20.415427683626334</v>
      </c>
      <c r="G162">
        <f t="shared" si="8"/>
        <v>4.3919655885104234</v>
      </c>
    </row>
    <row r="163" spans="1:7" x14ac:dyDescent="0.45">
      <c r="A163" t="s">
        <v>164</v>
      </c>
      <c r="B163">
        <v>30.309994760581301</v>
      </c>
      <c r="C163">
        <v>325.89241466554131</v>
      </c>
      <c r="E163">
        <f t="shared" si="6"/>
        <v>9.3006137598164146E-2</v>
      </c>
      <c r="F163">
        <f t="shared" si="7"/>
        <v>22.908428439891765</v>
      </c>
      <c r="G163">
        <f t="shared" si="8"/>
        <v>-7.4015663206895361</v>
      </c>
    </row>
    <row r="164" spans="1:7" x14ac:dyDescent="0.45">
      <c r="A164" t="s">
        <v>165</v>
      </c>
      <c r="B164">
        <v>18.514965752960681</v>
      </c>
      <c r="C164">
        <v>290.70853534578362</v>
      </c>
      <c r="E164">
        <f t="shared" si="6"/>
        <v>6.3689102664075667E-2</v>
      </c>
      <c r="F164">
        <f t="shared" si="7"/>
        <v>20.435196951943048</v>
      </c>
      <c r="G164">
        <f t="shared" si="8"/>
        <v>1.9202311989823677</v>
      </c>
    </row>
    <row r="165" spans="1:7" x14ac:dyDescent="0.45">
      <c r="A165" t="s">
        <v>166</v>
      </c>
      <c r="B165">
        <v>26.05965314232958</v>
      </c>
      <c r="C165">
        <v>281.39172172963657</v>
      </c>
      <c r="E165">
        <f t="shared" si="6"/>
        <v>9.2609878436181944E-2</v>
      </c>
      <c r="F165">
        <f t="shared" si="7"/>
        <v>19.7802766518423</v>
      </c>
      <c r="G165">
        <f t="shared" si="8"/>
        <v>-6.2793764904872802</v>
      </c>
    </row>
    <row r="166" spans="1:7" x14ac:dyDescent="0.45">
      <c r="A166" t="s">
        <v>167</v>
      </c>
      <c r="B166">
        <v>28.274843593973699</v>
      </c>
      <c r="C166">
        <v>293.65822771849543</v>
      </c>
      <c r="E166">
        <f t="shared" si="6"/>
        <v>9.6284867662820364E-2</v>
      </c>
      <c r="F166">
        <f t="shared" si="7"/>
        <v>20.642543958498301</v>
      </c>
      <c r="G166">
        <f t="shared" si="8"/>
        <v>-7.6322996354753982</v>
      </c>
    </row>
    <row r="167" spans="1:7" x14ac:dyDescent="0.45">
      <c r="A167" t="s">
        <v>168</v>
      </c>
      <c r="B167">
        <v>4.1661664771913101</v>
      </c>
      <c r="C167">
        <v>218.22611370456329</v>
      </c>
      <c r="E167">
        <f t="shared" si="6"/>
        <v>1.9091053799507735E-2</v>
      </c>
      <c r="F167">
        <f t="shared" si="7"/>
        <v>15.340084900863054</v>
      </c>
      <c r="G167">
        <f t="shared" si="8"/>
        <v>11.173918423671743</v>
      </c>
    </row>
    <row r="168" spans="1:7" x14ac:dyDescent="0.45">
      <c r="A168" t="s">
        <v>169</v>
      </c>
      <c r="B168">
        <v>23.31184508277769</v>
      </c>
      <c r="C168">
        <v>317.72181079360138</v>
      </c>
      <c r="E168">
        <f t="shared" si="6"/>
        <v>7.3371875303586076E-2</v>
      </c>
      <c r="F168">
        <f t="shared" si="7"/>
        <v>22.334080324722731</v>
      </c>
      <c r="G168">
        <f t="shared" si="8"/>
        <v>-0.97776475805495977</v>
      </c>
    </row>
    <row r="169" spans="1:7" x14ac:dyDescent="0.45">
      <c r="A169" t="s">
        <v>170</v>
      </c>
      <c r="B169">
        <v>21.90350804481443</v>
      </c>
      <c r="C169">
        <v>267.35761789768702</v>
      </c>
      <c r="E169">
        <f t="shared" si="6"/>
        <v>8.1925879715148087E-2</v>
      </c>
      <c r="F169">
        <f t="shared" si="7"/>
        <v>18.79375702485995</v>
      </c>
      <c r="G169">
        <f t="shared" si="8"/>
        <v>-3.10975101995448</v>
      </c>
    </row>
    <row r="170" spans="1:7" x14ac:dyDescent="0.45">
      <c r="A170" t="s">
        <v>171</v>
      </c>
      <c r="B170">
        <v>22.194653211115671</v>
      </c>
      <c r="C170">
        <v>331.11218865105769</v>
      </c>
      <c r="E170">
        <f t="shared" si="6"/>
        <v>6.703061370690129E-2</v>
      </c>
      <c r="F170">
        <f t="shared" si="7"/>
        <v>23.275349587603444</v>
      </c>
      <c r="G170">
        <f t="shared" si="8"/>
        <v>1.0806963764877722</v>
      </c>
    </row>
    <row r="171" spans="1:7" x14ac:dyDescent="0.45">
      <c r="A171" t="s">
        <v>172</v>
      </c>
      <c r="B171">
        <v>13.06066983974212</v>
      </c>
      <c r="C171">
        <v>294.67278033190149</v>
      </c>
      <c r="E171">
        <f t="shared" si="6"/>
        <v>4.4322620586235949E-2</v>
      </c>
      <c r="F171">
        <f t="shared" si="7"/>
        <v>20.713861377673492</v>
      </c>
      <c r="G171">
        <f t="shared" si="8"/>
        <v>7.653191537931372</v>
      </c>
    </row>
    <row r="172" spans="1:7" x14ac:dyDescent="0.45">
      <c r="A172" t="s">
        <v>173</v>
      </c>
      <c r="B172">
        <v>7.0379105469577539</v>
      </c>
      <c r="C172">
        <v>255.33732312017179</v>
      </c>
      <c r="E172">
        <f t="shared" si="6"/>
        <v>2.7563187633346638E-2</v>
      </c>
      <c r="F172">
        <f t="shared" si="7"/>
        <v>17.948797000185191</v>
      </c>
      <c r="G172">
        <f t="shared" si="8"/>
        <v>10.910886453227437</v>
      </c>
    </row>
    <row r="173" spans="1:7" x14ac:dyDescent="0.45">
      <c r="A173" t="s">
        <v>174</v>
      </c>
      <c r="B173">
        <v>4.1097255005063307</v>
      </c>
      <c r="C173">
        <v>281.90882531098907</v>
      </c>
      <c r="E173">
        <f t="shared" si="6"/>
        <v>1.4578208028686819E-2</v>
      </c>
      <c r="F173">
        <f t="shared" si="7"/>
        <v>19.816626164308193</v>
      </c>
      <c r="G173">
        <f t="shared" si="8"/>
        <v>15.706900663801862</v>
      </c>
    </row>
    <row r="174" spans="1:7" x14ac:dyDescent="0.45">
      <c r="A174" t="s">
        <v>175</v>
      </c>
      <c r="B174">
        <v>24.503130654559019</v>
      </c>
      <c r="C174">
        <v>257.27535671081068</v>
      </c>
      <c r="E174">
        <f t="shared" si="6"/>
        <v>9.5240877197973001E-2</v>
      </c>
      <c r="F174">
        <f t="shared" si="7"/>
        <v>18.085030007850687</v>
      </c>
      <c r="G174">
        <f t="shared" si="8"/>
        <v>-6.4181006467083321</v>
      </c>
    </row>
    <row r="175" spans="1:7" x14ac:dyDescent="0.45">
      <c r="A175" t="s">
        <v>176</v>
      </c>
      <c r="B175">
        <v>24.33876862534191</v>
      </c>
      <c r="C175">
        <v>301.74330051341218</v>
      </c>
      <c r="E175">
        <f t="shared" si="6"/>
        <v>8.0660510387239162E-2</v>
      </c>
      <c r="F175">
        <f t="shared" si="7"/>
        <v>21.21087971354725</v>
      </c>
      <c r="G175">
        <f t="shared" si="8"/>
        <v>-3.1278889117946598</v>
      </c>
    </row>
    <row r="176" spans="1:7" x14ac:dyDescent="0.45">
      <c r="A176" t="s">
        <v>177</v>
      </c>
      <c r="B176">
        <v>9.8653855327845825</v>
      </c>
      <c r="C176">
        <v>232.01844168161011</v>
      </c>
      <c r="E176">
        <f t="shared" si="6"/>
        <v>4.2519833601513742E-2</v>
      </c>
      <c r="F176">
        <f t="shared" si="7"/>
        <v>16.30960902681106</v>
      </c>
      <c r="G176">
        <f t="shared" si="8"/>
        <v>6.4442234940264775</v>
      </c>
    </row>
    <row r="177" spans="1:7" x14ac:dyDescent="0.45">
      <c r="A177" t="s">
        <v>178</v>
      </c>
      <c r="B177">
        <v>28.351223175472281</v>
      </c>
      <c r="C177">
        <v>251.68524246628371</v>
      </c>
      <c r="E177">
        <f t="shared" si="6"/>
        <v>0.11264555242753366</v>
      </c>
      <c r="F177">
        <f t="shared" si="7"/>
        <v>17.692075994873758</v>
      </c>
      <c r="G177">
        <f t="shared" si="8"/>
        <v>-10.659147180598524</v>
      </c>
    </row>
    <row r="178" spans="1:7" x14ac:dyDescent="0.45">
      <c r="A178" t="s">
        <v>179</v>
      </c>
      <c r="B178">
        <v>11.15215548923681</v>
      </c>
      <c r="C178">
        <v>320.2653383307125</v>
      </c>
      <c r="E178">
        <f t="shared" si="6"/>
        <v>3.4821612439747907E-2</v>
      </c>
      <c r="F178">
        <f t="shared" si="7"/>
        <v>22.512876197061779</v>
      </c>
      <c r="G178">
        <f t="shared" si="8"/>
        <v>11.360720707824969</v>
      </c>
    </row>
    <row r="179" spans="1:7" x14ac:dyDescent="0.45">
      <c r="A179" t="s">
        <v>180</v>
      </c>
      <c r="B179">
        <v>15.95257787300044</v>
      </c>
      <c r="C179">
        <v>236.545537061662</v>
      </c>
      <c r="E179">
        <f t="shared" si="6"/>
        <v>6.7439775322592405E-2</v>
      </c>
      <c r="F179">
        <f t="shared" si="7"/>
        <v>16.627838712092071</v>
      </c>
      <c r="G179">
        <f t="shared" si="8"/>
        <v>0.67526083909163148</v>
      </c>
    </row>
    <row r="180" spans="1:7" x14ac:dyDescent="0.45">
      <c r="A180" t="s">
        <v>181</v>
      </c>
      <c r="B180">
        <v>19.481109951343502</v>
      </c>
      <c r="C180">
        <v>289.33496132941298</v>
      </c>
      <c r="E180">
        <f t="shared" si="6"/>
        <v>6.7330646327126403E-2</v>
      </c>
      <c r="F180">
        <f t="shared" si="7"/>
        <v>20.338642320276598</v>
      </c>
      <c r="G180">
        <f t="shared" si="8"/>
        <v>0.85753236893309648</v>
      </c>
    </row>
    <row r="181" spans="1:7" x14ac:dyDescent="0.45">
      <c r="A181" t="s">
        <v>182</v>
      </c>
      <c r="B181">
        <v>19.10948041086651</v>
      </c>
      <c r="C181">
        <v>257.02856843113</v>
      </c>
      <c r="E181">
        <f t="shared" si="6"/>
        <v>7.4347690326831653E-2</v>
      </c>
      <c r="F181">
        <f t="shared" si="7"/>
        <v>18.067682161167383</v>
      </c>
      <c r="G181">
        <f t="shared" si="8"/>
        <v>-1.0417982496991272</v>
      </c>
    </row>
    <row r="182" spans="1:7" x14ac:dyDescent="0.45">
      <c r="A182" t="s">
        <v>183</v>
      </c>
      <c r="B182">
        <v>41.10445335321954</v>
      </c>
      <c r="C182">
        <v>309.51671082194872</v>
      </c>
      <c r="E182">
        <f t="shared" si="6"/>
        <v>0.13280204885889058</v>
      </c>
      <c r="F182">
        <f t="shared" si="7"/>
        <v>21.757307325155775</v>
      </c>
      <c r="G182">
        <f t="shared" si="8"/>
        <v>-19.347146028063765</v>
      </c>
    </row>
    <row r="183" spans="1:7" x14ac:dyDescent="0.45">
      <c r="A183" t="s">
        <v>184</v>
      </c>
      <c r="B183">
        <v>13.89097762973782</v>
      </c>
      <c r="C183">
        <v>241.3363007534831</v>
      </c>
      <c r="E183">
        <f t="shared" si="6"/>
        <v>5.7558591833753954E-2</v>
      </c>
      <c r="F183">
        <f t="shared" si="7"/>
        <v>16.96460281664832</v>
      </c>
      <c r="G183">
        <f t="shared" si="8"/>
        <v>3.0736251869104994</v>
      </c>
    </row>
    <row r="184" spans="1:7" x14ac:dyDescent="0.45">
      <c r="A184" t="s">
        <v>185</v>
      </c>
      <c r="B184">
        <v>2.5561952564857191</v>
      </c>
      <c r="C184">
        <v>228.3277518483151</v>
      </c>
      <c r="E184">
        <f t="shared" si="6"/>
        <v>1.1195289384638077E-2</v>
      </c>
      <c r="F184">
        <f t="shared" si="7"/>
        <v>16.050174010421848</v>
      </c>
      <c r="G184">
        <f t="shared" si="8"/>
        <v>13.49397875393613</v>
      </c>
    </row>
    <row r="185" spans="1:7" x14ac:dyDescent="0.45">
      <c r="A185" t="s">
        <v>186</v>
      </c>
      <c r="B185">
        <v>22.85481305114908</v>
      </c>
      <c r="C185">
        <v>248.58833039897769</v>
      </c>
      <c r="E185">
        <f t="shared" si="6"/>
        <v>9.1938398775468305E-2</v>
      </c>
      <c r="F185">
        <f t="shared" si="7"/>
        <v>17.474380260680842</v>
      </c>
      <c r="G185">
        <f t="shared" si="8"/>
        <v>-5.3804327904682374</v>
      </c>
    </row>
    <row r="186" spans="1:7" x14ac:dyDescent="0.45">
      <c r="A186" t="s">
        <v>187</v>
      </c>
      <c r="B186">
        <v>20.566334674945111</v>
      </c>
      <c r="C186">
        <v>233.42955165432821</v>
      </c>
      <c r="E186">
        <f t="shared" si="6"/>
        <v>8.8105102928015558E-2</v>
      </c>
      <c r="F186">
        <f t="shared" si="7"/>
        <v>16.408802227929307</v>
      </c>
      <c r="G186">
        <f t="shared" si="8"/>
        <v>-4.1575324470158037</v>
      </c>
    </row>
    <row r="187" spans="1:7" x14ac:dyDescent="0.45">
      <c r="A187" t="s">
        <v>188</v>
      </c>
      <c r="B187">
        <v>17.38025509594749</v>
      </c>
      <c r="C187">
        <v>294.73676494241909</v>
      </c>
      <c r="E187">
        <f t="shared" si="6"/>
        <v>5.8968738085128147E-2</v>
      </c>
      <c r="F187">
        <f t="shared" si="7"/>
        <v>20.718359140755215</v>
      </c>
      <c r="G187">
        <f t="shared" si="8"/>
        <v>3.338104044807725</v>
      </c>
    </row>
    <row r="188" spans="1:7" x14ac:dyDescent="0.45">
      <c r="A188" t="s">
        <v>189</v>
      </c>
      <c r="B188">
        <v>29.233600164912222</v>
      </c>
      <c r="C188">
        <v>276.03860861642949</v>
      </c>
      <c r="E188">
        <f t="shared" si="6"/>
        <v>0.10590402665568383</v>
      </c>
      <c r="F188">
        <f t="shared" si="7"/>
        <v>19.403982503325814</v>
      </c>
      <c r="G188">
        <f t="shared" si="8"/>
        <v>-9.8296176615864077</v>
      </c>
    </row>
    <row r="189" spans="1:7" x14ac:dyDescent="0.45">
      <c r="A189" t="s">
        <v>190</v>
      </c>
      <c r="B189">
        <v>33.047611949055472</v>
      </c>
      <c r="C189">
        <v>268.96185922652268</v>
      </c>
      <c r="E189">
        <f t="shared" si="6"/>
        <v>0.12287099756111666</v>
      </c>
      <c r="F189">
        <f t="shared" si="7"/>
        <v>18.906526288666427</v>
      </c>
      <c r="G189">
        <f t="shared" si="8"/>
        <v>-14.141085660389045</v>
      </c>
    </row>
    <row r="190" spans="1:7" x14ac:dyDescent="0.45">
      <c r="A190" t="s">
        <v>191</v>
      </c>
      <c r="B190">
        <v>29.20585861947691</v>
      </c>
      <c r="C190">
        <v>228.23234209890029</v>
      </c>
      <c r="E190">
        <f t="shared" si="6"/>
        <v>0.12796546865746611</v>
      </c>
      <c r="F190">
        <f t="shared" si="7"/>
        <v>16.043467234447387</v>
      </c>
      <c r="G190">
        <f t="shared" si="8"/>
        <v>-13.162391385029522</v>
      </c>
    </row>
    <row r="191" spans="1:7" x14ac:dyDescent="0.45">
      <c r="A191" t="s">
        <v>192</v>
      </c>
      <c r="B191">
        <v>25.488159132430969</v>
      </c>
      <c r="C191">
        <v>287.02930816265899</v>
      </c>
      <c r="E191">
        <f t="shared" si="6"/>
        <v>8.879984868300235E-2</v>
      </c>
      <c r="F191">
        <f t="shared" si="7"/>
        <v>20.176567696256885</v>
      </c>
      <c r="G191">
        <f t="shared" si="8"/>
        <v>-5.3115914361740835</v>
      </c>
    </row>
    <row r="192" spans="1:7" x14ac:dyDescent="0.45">
      <c r="A192" t="s">
        <v>193</v>
      </c>
      <c r="B192">
        <v>20.778353165553199</v>
      </c>
      <c r="C192">
        <v>290.4183139385708</v>
      </c>
      <c r="E192">
        <f t="shared" si="6"/>
        <v>7.1546290878708937E-2</v>
      </c>
      <c r="F192">
        <f t="shared" si="7"/>
        <v>20.414795997395878</v>
      </c>
      <c r="G192">
        <f t="shared" si="8"/>
        <v>-0.36355716815732109</v>
      </c>
    </row>
    <row r="193" spans="1:7" x14ac:dyDescent="0.45">
      <c r="A193" t="s">
        <v>194</v>
      </c>
      <c r="B193">
        <v>26.754691173733349</v>
      </c>
      <c r="C193">
        <v>300.54987030348968</v>
      </c>
      <c r="E193">
        <f t="shared" si="6"/>
        <v>8.9019140639511704E-2</v>
      </c>
      <c r="F193">
        <f t="shared" si="7"/>
        <v>21.126988191892558</v>
      </c>
      <c r="G193">
        <f t="shared" si="8"/>
        <v>-5.6277029818407911</v>
      </c>
    </row>
    <row r="194" spans="1:7" x14ac:dyDescent="0.45">
      <c r="A194" t="s">
        <v>195</v>
      </c>
      <c r="B194">
        <v>16.44985659582386</v>
      </c>
      <c r="C194">
        <v>269.48179560146588</v>
      </c>
      <c r="E194">
        <f t="shared" si="6"/>
        <v>6.1042552277451055E-2</v>
      </c>
      <c r="F194">
        <f t="shared" si="7"/>
        <v>18.943074930803149</v>
      </c>
      <c r="G194">
        <f t="shared" si="8"/>
        <v>2.4932183349792894</v>
      </c>
    </row>
    <row r="195" spans="1:7" x14ac:dyDescent="0.45">
      <c r="A195" t="s">
        <v>196</v>
      </c>
      <c r="B195">
        <v>16.380278120584631</v>
      </c>
      <c r="C195">
        <v>253.46859294504719</v>
      </c>
      <c r="E195">
        <f t="shared" ref="E195:E258" si="9">B195/C195</f>
        <v>6.4624488305483785E-2</v>
      </c>
      <c r="F195">
        <f t="shared" ref="F195:F258" si="10">$J$13*C195</f>
        <v>17.817435638079715</v>
      </c>
      <c r="G195">
        <f t="shared" ref="G195:G258" si="11">F195-B195</f>
        <v>1.4371575174950841</v>
      </c>
    </row>
    <row r="196" spans="1:7" x14ac:dyDescent="0.45">
      <c r="A196" t="s">
        <v>197</v>
      </c>
      <c r="B196">
        <v>10.07881834900815</v>
      </c>
      <c r="C196">
        <v>273.31962920542622</v>
      </c>
      <c r="E196">
        <f t="shared" si="9"/>
        <v>3.6875574499747842E-2</v>
      </c>
      <c r="F196">
        <f t="shared" si="10"/>
        <v>19.21285333779911</v>
      </c>
      <c r="G196">
        <f t="shared" si="11"/>
        <v>9.13403498879096</v>
      </c>
    </row>
    <row r="197" spans="1:7" x14ac:dyDescent="0.45">
      <c r="A197" t="s">
        <v>198</v>
      </c>
      <c r="B197">
        <v>13.1361841075889</v>
      </c>
      <c r="C197">
        <v>280.18279244068259</v>
      </c>
      <c r="E197">
        <f t="shared" si="9"/>
        <v>4.6884335733679852E-2</v>
      </c>
      <c r="F197">
        <f t="shared" si="10"/>
        <v>19.695295630932947</v>
      </c>
      <c r="G197">
        <f t="shared" si="11"/>
        <v>6.5591115233440469</v>
      </c>
    </row>
    <row r="198" spans="1:7" x14ac:dyDescent="0.45">
      <c r="A198" t="s">
        <v>199</v>
      </c>
      <c r="B198">
        <v>21.636730717153881</v>
      </c>
      <c r="C198">
        <v>291.52256748351579</v>
      </c>
      <c r="E198">
        <f t="shared" si="9"/>
        <v>7.4219745331988191E-2</v>
      </c>
      <c r="F198">
        <f t="shared" si="10"/>
        <v>20.49241889432593</v>
      </c>
      <c r="G198">
        <f t="shared" si="11"/>
        <v>-1.1443118228279516</v>
      </c>
    </row>
    <row r="199" spans="1:7" x14ac:dyDescent="0.45">
      <c r="A199" t="s">
        <v>200</v>
      </c>
      <c r="B199">
        <v>24.831971101414009</v>
      </c>
      <c r="C199">
        <v>305.02847601677951</v>
      </c>
      <c r="E199">
        <f t="shared" si="9"/>
        <v>8.1408698052335318E-2</v>
      </c>
      <c r="F199">
        <f t="shared" si="10"/>
        <v>21.441809322659548</v>
      </c>
      <c r="G199">
        <f t="shared" si="11"/>
        <v>-3.3901617787544609</v>
      </c>
    </row>
    <row r="200" spans="1:7" x14ac:dyDescent="0.45">
      <c r="A200" t="s">
        <v>201</v>
      </c>
      <c r="B200">
        <v>19.02588621093302</v>
      </c>
      <c r="C200">
        <v>264.70663979862911</v>
      </c>
      <c r="E200">
        <f t="shared" si="9"/>
        <v>7.1875364461604085E-2</v>
      </c>
      <c r="F200">
        <f t="shared" si="10"/>
        <v>18.607407974237478</v>
      </c>
      <c r="G200">
        <f t="shared" si="11"/>
        <v>-0.41847823669554174</v>
      </c>
    </row>
    <row r="201" spans="1:7" x14ac:dyDescent="0.45">
      <c r="A201" t="s">
        <v>202</v>
      </c>
      <c r="B201">
        <v>12.88154559011002</v>
      </c>
      <c r="C201">
        <v>250.91137300420371</v>
      </c>
      <c r="E201">
        <f t="shared" si="9"/>
        <v>5.1339026349731087E-2</v>
      </c>
      <c r="F201">
        <f t="shared" si="10"/>
        <v>17.637677265734659</v>
      </c>
      <c r="G201">
        <f t="shared" si="11"/>
        <v>4.7561316756246388</v>
      </c>
    </row>
    <row r="202" spans="1:7" x14ac:dyDescent="0.45">
      <c r="A202" t="s">
        <v>203</v>
      </c>
      <c r="B202">
        <v>38.468985069927832</v>
      </c>
      <c r="C202">
        <v>330.93707553980772</v>
      </c>
      <c r="E202">
        <f t="shared" si="9"/>
        <v>0.11624259689603886</v>
      </c>
      <c r="F202">
        <f t="shared" si="10"/>
        <v>23.263040107549806</v>
      </c>
      <c r="G202">
        <f t="shared" si="11"/>
        <v>-15.205944962378027</v>
      </c>
    </row>
    <row r="203" spans="1:7" x14ac:dyDescent="0.45">
      <c r="A203" t="s">
        <v>204</v>
      </c>
      <c r="B203">
        <v>9.4807980256413238</v>
      </c>
      <c r="C203">
        <v>251.3966546566472</v>
      </c>
      <c r="E203">
        <f t="shared" si="9"/>
        <v>3.7712506710123168E-2</v>
      </c>
      <c r="F203">
        <f t="shared" si="10"/>
        <v>17.671789873171697</v>
      </c>
      <c r="G203">
        <f t="shared" si="11"/>
        <v>8.1909918475303733</v>
      </c>
    </row>
    <row r="204" spans="1:7" x14ac:dyDescent="0.45">
      <c r="A204" t="s">
        <v>205</v>
      </c>
      <c r="B204">
        <v>23.153726575515041</v>
      </c>
      <c r="C204">
        <v>271.70028213259718</v>
      </c>
      <c r="E204">
        <f t="shared" si="9"/>
        <v>8.5217896697712625E-2</v>
      </c>
      <c r="F204">
        <f t="shared" si="10"/>
        <v>19.099022224008618</v>
      </c>
      <c r="G204">
        <f t="shared" si="11"/>
        <v>-4.0547043515064232</v>
      </c>
    </row>
    <row r="205" spans="1:7" x14ac:dyDescent="0.45">
      <c r="A205" t="s">
        <v>206</v>
      </c>
      <c r="B205">
        <v>25.9285625333284</v>
      </c>
      <c r="C205">
        <v>297.68699182824849</v>
      </c>
      <c r="E205">
        <f t="shared" si="9"/>
        <v>8.7100085811905315E-2</v>
      </c>
      <c r="F205">
        <f t="shared" si="10"/>
        <v>20.92574372061673</v>
      </c>
      <c r="G205">
        <f t="shared" si="11"/>
        <v>-5.0028188127116699</v>
      </c>
    </row>
    <row r="206" spans="1:7" x14ac:dyDescent="0.45">
      <c r="A206" t="s">
        <v>207</v>
      </c>
      <c r="B206">
        <v>23.213003721498879</v>
      </c>
      <c r="C206">
        <v>346.77402658294079</v>
      </c>
      <c r="E206">
        <f t="shared" si="9"/>
        <v>6.693985691557218E-2</v>
      </c>
      <c r="F206">
        <f t="shared" si="10"/>
        <v>24.376289889843818</v>
      </c>
      <c r="G206">
        <f t="shared" si="11"/>
        <v>1.1632861683449391</v>
      </c>
    </row>
    <row r="207" spans="1:7" x14ac:dyDescent="0.45">
      <c r="A207" t="s">
        <v>208</v>
      </c>
      <c r="B207">
        <v>16.841481115719919</v>
      </c>
      <c r="C207">
        <v>263.03323700810762</v>
      </c>
      <c r="E207">
        <f t="shared" si="9"/>
        <v>6.4027958243166067E-2</v>
      </c>
      <c r="F207">
        <f t="shared" si="10"/>
        <v>18.489777043437449</v>
      </c>
      <c r="G207">
        <f t="shared" si="11"/>
        <v>1.6482959277175304</v>
      </c>
    </row>
    <row r="208" spans="1:7" x14ac:dyDescent="0.45">
      <c r="A208" t="s">
        <v>209</v>
      </c>
      <c r="B208">
        <v>5.3448159686803596</v>
      </c>
      <c r="C208">
        <v>223.0330650765269</v>
      </c>
      <c r="E208">
        <f t="shared" si="9"/>
        <v>2.3964231343215642E-2</v>
      </c>
      <c r="F208">
        <f t="shared" si="10"/>
        <v>15.67798690951116</v>
      </c>
      <c r="G208">
        <f t="shared" si="11"/>
        <v>10.333170940830801</v>
      </c>
    </row>
    <row r="209" spans="1:7" x14ac:dyDescent="0.45">
      <c r="A209" t="s">
        <v>210</v>
      </c>
      <c r="B209">
        <v>6.9903317053117933</v>
      </c>
      <c r="C209">
        <v>269.48419359043839</v>
      </c>
      <c r="E209">
        <f t="shared" si="9"/>
        <v>2.5939672424482481E-2</v>
      </c>
      <c r="F209">
        <f t="shared" si="10"/>
        <v>18.943243496121962</v>
      </c>
      <c r="G209">
        <f t="shared" si="11"/>
        <v>11.95291179081017</v>
      </c>
    </row>
    <row r="210" spans="1:7" x14ac:dyDescent="0.45">
      <c r="A210" t="s">
        <v>211</v>
      </c>
      <c r="B210">
        <v>22.072263049293142</v>
      </c>
      <c r="C210">
        <v>254.24011174031659</v>
      </c>
      <c r="E210">
        <f t="shared" si="9"/>
        <v>8.6816603793181041E-2</v>
      </c>
      <c r="F210">
        <f t="shared" si="10"/>
        <v>17.871669128385403</v>
      </c>
      <c r="G210">
        <f t="shared" si="11"/>
        <v>-4.200593920907739</v>
      </c>
    </row>
    <row r="211" spans="1:7" x14ac:dyDescent="0.45">
      <c r="A211" t="s">
        <v>212</v>
      </c>
      <c r="B211">
        <v>22.842419684700591</v>
      </c>
      <c r="C211">
        <v>240.98308265487631</v>
      </c>
      <c r="E211">
        <f t="shared" si="9"/>
        <v>9.4788478232782594E-2</v>
      </c>
      <c r="F211">
        <f t="shared" si="10"/>
        <v>16.939773544252052</v>
      </c>
      <c r="G211">
        <f t="shared" si="11"/>
        <v>-5.9026461404485389</v>
      </c>
    </row>
    <row r="212" spans="1:7" x14ac:dyDescent="0.45">
      <c r="A212" t="s">
        <v>213</v>
      </c>
      <c r="B212">
        <v>5.8263987008223488</v>
      </c>
      <c r="C212">
        <v>273.49472590484947</v>
      </c>
      <c r="E212">
        <f t="shared" si="9"/>
        <v>2.1303513921688527E-2</v>
      </c>
      <c r="F212">
        <f t="shared" si="10"/>
        <v>19.225161664192395</v>
      </c>
      <c r="G212">
        <f t="shared" si="11"/>
        <v>13.398762963370046</v>
      </c>
    </row>
    <row r="213" spans="1:7" x14ac:dyDescent="0.45">
      <c r="A213" t="s">
        <v>214</v>
      </c>
      <c r="B213">
        <v>12.65941103019836</v>
      </c>
      <c r="C213">
        <v>271.19050713802551</v>
      </c>
      <c r="E213">
        <f t="shared" si="9"/>
        <v>4.6680878190751743E-2</v>
      </c>
      <c r="F213">
        <f t="shared" si="10"/>
        <v>19.063187870528569</v>
      </c>
      <c r="G213">
        <f t="shared" si="11"/>
        <v>6.4037768403302096</v>
      </c>
    </row>
    <row r="214" spans="1:7" x14ac:dyDescent="0.45">
      <c r="A214" t="s">
        <v>215</v>
      </c>
      <c r="B214">
        <v>26.941651472249241</v>
      </c>
      <c r="C214">
        <v>341.89844400266207</v>
      </c>
      <c r="E214">
        <f t="shared" si="9"/>
        <v>7.8800158189779507E-2</v>
      </c>
      <c r="F214">
        <f t="shared" si="10"/>
        <v>24.033563488071852</v>
      </c>
      <c r="G214">
        <f t="shared" si="11"/>
        <v>-2.9080879841773886</v>
      </c>
    </row>
    <row r="215" spans="1:7" x14ac:dyDescent="0.45">
      <c r="A215" t="s">
        <v>216</v>
      </c>
      <c r="B215">
        <v>33.198477204202149</v>
      </c>
      <c r="C215">
        <v>300.35145944889979</v>
      </c>
      <c r="E215">
        <f t="shared" si="9"/>
        <v>0.11053209884552055</v>
      </c>
      <c r="F215">
        <f t="shared" si="10"/>
        <v>21.113041009756589</v>
      </c>
      <c r="G215">
        <f t="shared" si="11"/>
        <v>-12.08543619444556</v>
      </c>
    </row>
    <row r="216" spans="1:7" x14ac:dyDescent="0.45">
      <c r="A216" t="s">
        <v>217</v>
      </c>
      <c r="B216">
        <v>7.1447392315909184</v>
      </c>
      <c r="C216">
        <v>214.4146744119634</v>
      </c>
      <c r="E216">
        <f t="shared" si="9"/>
        <v>3.3322062732812067E-2</v>
      </c>
      <c r="F216">
        <f t="shared" si="10"/>
        <v>15.072161867499036</v>
      </c>
      <c r="G216">
        <f t="shared" si="11"/>
        <v>7.9274226359081172</v>
      </c>
    </row>
    <row r="217" spans="1:7" x14ac:dyDescent="0.45">
      <c r="A217" t="s">
        <v>218</v>
      </c>
      <c r="B217">
        <v>27.66606754829111</v>
      </c>
      <c r="C217">
        <v>304.8309752356634</v>
      </c>
      <c r="E217">
        <f t="shared" si="9"/>
        <v>9.075871481532545E-2</v>
      </c>
      <c r="F217">
        <f t="shared" si="10"/>
        <v>21.427926113638975</v>
      </c>
      <c r="G217">
        <f t="shared" si="11"/>
        <v>-6.2381414346521353</v>
      </c>
    </row>
    <row r="218" spans="1:7" x14ac:dyDescent="0.45">
      <c r="A218" t="s">
        <v>219</v>
      </c>
      <c r="B218">
        <v>34.249120951315597</v>
      </c>
      <c r="C218">
        <v>312.42139796818373</v>
      </c>
      <c r="E218">
        <f t="shared" si="9"/>
        <v>0.10962476057674976</v>
      </c>
      <c r="F218">
        <f t="shared" si="10"/>
        <v>21.961490714014605</v>
      </c>
      <c r="G218">
        <f t="shared" si="11"/>
        <v>-12.287630237300991</v>
      </c>
    </row>
    <row r="219" spans="1:7" x14ac:dyDescent="0.45">
      <c r="A219" t="s">
        <v>220</v>
      </c>
      <c r="B219">
        <v>17.498865061901149</v>
      </c>
      <c r="C219">
        <v>296.80447009717261</v>
      </c>
      <c r="E219">
        <f t="shared" si="9"/>
        <v>5.8957552277336289E-2</v>
      </c>
      <c r="F219">
        <f t="shared" si="10"/>
        <v>20.863707339856688</v>
      </c>
      <c r="G219">
        <f t="shared" si="11"/>
        <v>3.3648422779555389</v>
      </c>
    </row>
    <row r="220" spans="1:7" x14ac:dyDescent="0.45">
      <c r="A220" t="s">
        <v>221</v>
      </c>
      <c r="B220">
        <v>15.636731419943411</v>
      </c>
      <c r="C220">
        <v>264.30370310561398</v>
      </c>
      <c r="E220">
        <f t="shared" si="9"/>
        <v>5.9161983870105211E-2</v>
      </c>
      <c r="F220">
        <f t="shared" si="10"/>
        <v>18.579083760532729</v>
      </c>
      <c r="G220">
        <f t="shared" si="11"/>
        <v>2.9423523405893182</v>
      </c>
    </row>
    <row r="221" spans="1:7" x14ac:dyDescent="0.45">
      <c r="A221" t="s">
        <v>222</v>
      </c>
      <c r="B221">
        <v>36.221018065937393</v>
      </c>
      <c r="C221">
        <v>314.94364646793048</v>
      </c>
      <c r="E221">
        <f t="shared" si="9"/>
        <v>0.11500793387056196</v>
      </c>
      <c r="F221">
        <f t="shared" si="10"/>
        <v>22.138790788100014</v>
      </c>
      <c r="G221">
        <f t="shared" si="11"/>
        <v>-14.082227277837379</v>
      </c>
    </row>
    <row r="222" spans="1:7" x14ac:dyDescent="0.45">
      <c r="A222" t="s">
        <v>223</v>
      </c>
      <c r="B222">
        <v>3.6676166722237351</v>
      </c>
      <c r="C222">
        <v>279.67858271809058</v>
      </c>
      <c r="E222">
        <f t="shared" si="9"/>
        <v>1.3113684417947033E-2</v>
      </c>
      <c r="F222">
        <f t="shared" si="10"/>
        <v>19.659852485192502</v>
      </c>
      <c r="G222">
        <f t="shared" si="11"/>
        <v>15.992235812968767</v>
      </c>
    </row>
    <row r="223" spans="1:7" x14ac:dyDescent="0.45">
      <c r="A223" t="s">
        <v>224</v>
      </c>
      <c r="B223">
        <v>13.693049908725859</v>
      </c>
      <c r="C223">
        <v>313.24985620822679</v>
      </c>
      <c r="E223">
        <f t="shared" si="9"/>
        <v>4.3712868936238776E-2</v>
      </c>
      <c r="F223">
        <f t="shared" si="10"/>
        <v>22.01972673134242</v>
      </c>
      <c r="G223">
        <f t="shared" si="11"/>
        <v>8.3266768226165606</v>
      </c>
    </row>
    <row r="224" spans="1:7" x14ac:dyDescent="0.45">
      <c r="A224" t="s">
        <v>225</v>
      </c>
      <c r="B224">
        <v>18.710822280498011</v>
      </c>
      <c r="C224">
        <v>272.29391395972709</v>
      </c>
      <c r="E224">
        <f t="shared" si="9"/>
        <v>6.8715536121991272E-2</v>
      </c>
      <c r="F224">
        <f t="shared" si="10"/>
        <v>19.140751247512906</v>
      </c>
      <c r="G224">
        <f t="shared" si="11"/>
        <v>0.42992896701489514</v>
      </c>
    </row>
    <row r="225" spans="1:7" x14ac:dyDescent="0.45">
      <c r="A225" t="s">
        <v>226</v>
      </c>
      <c r="B225">
        <v>26.008889680810359</v>
      </c>
      <c r="C225">
        <v>297.2163705526508</v>
      </c>
      <c r="E225">
        <f t="shared" si="9"/>
        <v>8.7508267571025256E-2</v>
      </c>
      <c r="F225">
        <f t="shared" si="10"/>
        <v>20.892661656324485</v>
      </c>
      <c r="G225">
        <f t="shared" si="11"/>
        <v>-5.1162280244858742</v>
      </c>
    </row>
    <row r="226" spans="1:7" x14ac:dyDescent="0.45">
      <c r="A226" t="s">
        <v>227</v>
      </c>
      <c r="B226">
        <v>22.21177268636756</v>
      </c>
      <c r="C226">
        <v>253.76268763483691</v>
      </c>
      <c r="E226">
        <f t="shared" si="9"/>
        <v>8.7529703020525138E-2</v>
      </c>
      <c r="F226">
        <f t="shared" si="10"/>
        <v>17.838108862899979</v>
      </c>
      <c r="G226">
        <f t="shared" si="11"/>
        <v>-4.3736638234675809</v>
      </c>
    </row>
    <row r="227" spans="1:7" x14ac:dyDescent="0.45">
      <c r="A227" t="s">
        <v>228</v>
      </c>
      <c r="B227">
        <v>10.941994702217951</v>
      </c>
      <c r="C227">
        <v>264.14509791143439</v>
      </c>
      <c r="E227">
        <f t="shared" si="9"/>
        <v>4.1424182348016578E-2</v>
      </c>
      <c r="F227">
        <f t="shared" si="10"/>
        <v>18.567934695450045</v>
      </c>
      <c r="G227">
        <f t="shared" si="11"/>
        <v>7.6259399932320946</v>
      </c>
    </row>
    <row r="228" spans="1:7" x14ac:dyDescent="0.45">
      <c r="A228" t="s">
        <v>229</v>
      </c>
      <c r="B228">
        <v>1.651322063559038</v>
      </c>
      <c r="C228">
        <v>230.12779422734471</v>
      </c>
      <c r="E228">
        <f t="shared" si="9"/>
        <v>7.1756741470684173E-3</v>
      </c>
      <c r="F228">
        <f t="shared" si="10"/>
        <v>16.176707001596533</v>
      </c>
      <c r="G228">
        <f t="shared" si="11"/>
        <v>14.525384938037496</v>
      </c>
    </row>
    <row r="229" spans="1:7" x14ac:dyDescent="0.45">
      <c r="A229" t="s">
        <v>230</v>
      </c>
      <c r="B229">
        <v>28.59119675304655</v>
      </c>
      <c r="C229">
        <v>310.88561131167887</v>
      </c>
      <c r="E229">
        <f t="shared" si="9"/>
        <v>9.1966934823440247E-2</v>
      </c>
      <c r="F229">
        <f t="shared" si="10"/>
        <v>21.853533433831853</v>
      </c>
      <c r="G229">
        <f t="shared" si="11"/>
        <v>-6.7376633192146969</v>
      </c>
    </row>
    <row r="230" spans="1:7" x14ac:dyDescent="0.45">
      <c r="A230" t="s">
        <v>231</v>
      </c>
      <c r="B230">
        <v>10.53639563729754</v>
      </c>
      <c r="C230">
        <v>237.0208092611102</v>
      </c>
      <c r="E230">
        <f t="shared" si="9"/>
        <v>4.4453462420214286E-2</v>
      </c>
      <c r="F230">
        <f t="shared" si="10"/>
        <v>16.66124771052397</v>
      </c>
      <c r="G230">
        <f t="shared" si="11"/>
        <v>6.12485207322643</v>
      </c>
    </row>
    <row r="231" spans="1:7" x14ac:dyDescent="0.45">
      <c r="A231" t="s">
        <v>232</v>
      </c>
      <c r="B231">
        <v>25.390181798077769</v>
      </c>
      <c r="C231">
        <v>298.09415536746309</v>
      </c>
      <c r="E231">
        <f t="shared" si="9"/>
        <v>8.5175040640361049E-2</v>
      </c>
      <c r="F231">
        <f t="shared" si="10"/>
        <v>20.954365058155389</v>
      </c>
      <c r="G231">
        <f t="shared" si="11"/>
        <v>-4.4358167399223802</v>
      </c>
    </row>
    <row r="232" spans="1:7" x14ac:dyDescent="0.45">
      <c r="A232" t="s">
        <v>233</v>
      </c>
      <c r="B232">
        <v>4.8550449457381006</v>
      </c>
      <c r="C232">
        <v>274.66606355754271</v>
      </c>
      <c r="E232">
        <f t="shared" si="9"/>
        <v>1.7676173324270059E-2</v>
      </c>
      <c r="F232">
        <f t="shared" si="10"/>
        <v>19.307500201661004</v>
      </c>
      <c r="G232">
        <f t="shared" si="11"/>
        <v>14.452455255922903</v>
      </c>
    </row>
    <row r="233" spans="1:7" x14ac:dyDescent="0.45">
      <c r="A233" t="s">
        <v>234</v>
      </c>
      <c r="B233">
        <v>28.446057430788201</v>
      </c>
      <c r="C233">
        <v>321.28156892942297</v>
      </c>
      <c r="E233">
        <f t="shared" si="9"/>
        <v>8.8539338019222147E-2</v>
      </c>
      <c r="F233">
        <f t="shared" si="10"/>
        <v>22.584311569293071</v>
      </c>
      <c r="G233">
        <f t="shared" si="11"/>
        <v>-5.8617458614951303</v>
      </c>
    </row>
    <row r="234" spans="1:7" x14ac:dyDescent="0.45">
      <c r="A234" t="s">
        <v>235</v>
      </c>
      <c r="B234">
        <v>13.343777253986071</v>
      </c>
      <c r="C234">
        <v>286.89725149271351</v>
      </c>
      <c r="E234">
        <f t="shared" si="9"/>
        <v>4.6510648619179855E-2</v>
      </c>
      <c r="F234">
        <f t="shared" si="10"/>
        <v>20.167284845115471</v>
      </c>
      <c r="G234">
        <f t="shared" si="11"/>
        <v>6.8235075911294008</v>
      </c>
    </row>
    <row r="235" spans="1:7" x14ac:dyDescent="0.45">
      <c r="A235" t="s">
        <v>236</v>
      </c>
      <c r="B235">
        <v>19.650057116727361</v>
      </c>
      <c r="C235">
        <v>245.45380071087979</v>
      </c>
      <c r="E235">
        <f t="shared" si="9"/>
        <v>8.0056031154608923E-2</v>
      </c>
      <c r="F235">
        <f t="shared" si="10"/>
        <v>17.254040216478828</v>
      </c>
      <c r="G235">
        <f t="shared" si="11"/>
        <v>-2.396016900248533</v>
      </c>
    </row>
    <row r="236" spans="1:7" x14ac:dyDescent="0.45">
      <c r="A236" t="s">
        <v>237</v>
      </c>
      <c r="B236">
        <v>22.04556429102993</v>
      </c>
      <c r="C236">
        <v>254.6129565990523</v>
      </c>
      <c r="E236">
        <f t="shared" si="9"/>
        <v>8.6584612917974285E-2</v>
      </c>
      <c r="F236">
        <f t="shared" si="10"/>
        <v>17.897878053113811</v>
      </c>
      <c r="G236">
        <f t="shared" si="11"/>
        <v>-4.147686237916119</v>
      </c>
    </row>
    <row r="237" spans="1:7" x14ac:dyDescent="0.45">
      <c r="A237" t="s">
        <v>238</v>
      </c>
      <c r="B237">
        <v>4.5457936306538729</v>
      </c>
      <c r="C237">
        <v>261.97987396365988</v>
      </c>
      <c r="E237">
        <f t="shared" si="9"/>
        <v>1.7351690272530002E-2</v>
      </c>
      <c r="F237">
        <f t="shared" si="10"/>
        <v>18.415731466311261</v>
      </c>
      <c r="G237">
        <f t="shared" si="11"/>
        <v>13.869937835657389</v>
      </c>
    </row>
    <row r="238" spans="1:7" x14ac:dyDescent="0.45">
      <c r="A238" t="s">
        <v>239</v>
      </c>
      <c r="B238">
        <v>14.93187676265358</v>
      </c>
      <c r="C238">
        <v>251.9061871259301</v>
      </c>
      <c r="E238">
        <f t="shared" si="9"/>
        <v>5.92755459205494E-2</v>
      </c>
      <c r="F238">
        <f t="shared" si="10"/>
        <v>17.707607178469669</v>
      </c>
      <c r="G238">
        <f t="shared" si="11"/>
        <v>2.7757304158160885</v>
      </c>
    </row>
    <row r="239" spans="1:7" x14ac:dyDescent="0.45">
      <c r="A239" t="s">
        <v>240</v>
      </c>
      <c r="B239">
        <v>22.855814656788141</v>
      </c>
      <c r="C239">
        <v>321.34014153360363</v>
      </c>
      <c r="E239">
        <f t="shared" si="9"/>
        <v>7.1126546928460946E-2</v>
      </c>
      <c r="F239">
        <f t="shared" si="10"/>
        <v>22.588428898359435</v>
      </c>
      <c r="G239">
        <f t="shared" si="11"/>
        <v>-0.2673857584287056</v>
      </c>
    </row>
    <row r="240" spans="1:7" x14ac:dyDescent="0.45">
      <c r="A240" t="s">
        <v>241</v>
      </c>
      <c r="B240">
        <v>2.5626219089100499</v>
      </c>
      <c r="C240">
        <v>269.3536265023526</v>
      </c>
      <c r="E240">
        <f t="shared" si="9"/>
        <v>9.513968466608588E-3</v>
      </c>
      <c r="F240">
        <f t="shared" si="10"/>
        <v>18.934065354319895</v>
      </c>
      <c r="G240">
        <f t="shared" si="11"/>
        <v>16.371443445409845</v>
      </c>
    </row>
    <row r="241" spans="1:7" x14ac:dyDescent="0.45">
      <c r="A241" t="s">
        <v>242</v>
      </c>
      <c r="B241">
        <v>5.3428410436157208</v>
      </c>
      <c r="C241">
        <v>291.86038030789882</v>
      </c>
      <c r="E241">
        <f t="shared" si="9"/>
        <v>1.830615391503046E-2</v>
      </c>
      <c r="F241">
        <f t="shared" si="10"/>
        <v>20.516165261425016</v>
      </c>
      <c r="G241">
        <f t="shared" si="11"/>
        <v>15.173324217809295</v>
      </c>
    </row>
    <row r="242" spans="1:7" x14ac:dyDescent="0.45">
      <c r="A242" t="s">
        <v>243</v>
      </c>
      <c r="B242">
        <v>20.433476882442179</v>
      </c>
      <c r="C242">
        <v>277.61946097589703</v>
      </c>
      <c r="E242">
        <f t="shared" si="9"/>
        <v>7.3602465801978545E-2</v>
      </c>
      <c r="F242">
        <f t="shared" si="10"/>
        <v>19.515107652366375</v>
      </c>
      <c r="G242">
        <f t="shared" si="11"/>
        <v>-0.91836923007580396</v>
      </c>
    </row>
    <row r="243" spans="1:7" x14ac:dyDescent="0.45">
      <c r="A243" t="s">
        <v>244</v>
      </c>
      <c r="B243">
        <v>36.692506990819417</v>
      </c>
      <c r="C243">
        <v>276.61235068136438</v>
      </c>
      <c r="E243">
        <f t="shared" si="9"/>
        <v>0.13264956138233427</v>
      </c>
      <c r="F243">
        <f t="shared" si="10"/>
        <v>19.444313386912061</v>
      </c>
      <c r="G243">
        <f t="shared" si="11"/>
        <v>-17.248193603907357</v>
      </c>
    </row>
    <row r="244" spans="1:7" x14ac:dyDescent="0.45">
      <c r="A244" t="s">
        <v>245</v>
      </c>
      <c r="B244">
        <v>12.067614244668119</v>
      </c>
      <c r="C244">
        <v>251.44282728892469</v>
      </c>
      <c r="E244">
        <f t="shared" si="9"/>
        <v>4.7993471815370656E-2</v>
      </c>
      <c r="F244">
        <f t="shared" si="10"/>
        <v>17.675035553018208</v>
      </c>
      <c r="G244">
        <f t="shared" si="11"/>
        <v>5.607421308350089</v>
      </c>
    </row>
    <row r="245" spans="1:7" x14ac:dyDescent="0.45">
      <c r="A245" t="s">
        <v>246</v>
      </c>
      <c r="B245">
        <v>13.167654087528501</v>
      </c>
      <c r="C245">
        <v>335.05695266692311</v>
      </c>
      <c r="E245">
        <f t="shared" si="9"/>
        <v>3.9299748841858356E-2</v>
      </c>
      <c r="F245">
        <f t="shared" si="10"/>
        <v>23.552644609221105</v>
      </c>
      <c r="G245">
        <f t="shared" si="11"/>
        <v>10.384990521692604</v>
      </c>
    </row>
    <row r="246" spans="1:7" x14ac:dyDescent="0.45">
      <c r="A246" t="s">
        <v>247</v>
      </c>
      <c r="B246">
        <v>24.913159856012431</v>
      </c>
      <c r="C246">
        <v>290.22467849397879</v>
      </c>
      <c r="E246">
        <f t="shared" si="9"/>
        <v>8.5840942215151067E-2</v>
      </c>
      <c r="F246">
        <f t="shared" si="10"/>
        <v>20.401184500084977</v>
      </c>
      <c r="G246">
        <f t="shared" si="11"/>
        <v>-4.5119753559274542</v>
      </c>
    </row>
    <row r="247" spans="1:7" x14ac:dyDescent="0.45">
      <c r="A247" t="s">
        <v>248</v>
      </c>
      <c r="B247">
        <v>11.57725398788193</v>
      </c>
      <c r="C247">
        <v>266.50730410349621</v>
      </c>
      <c r="E247">
        <f t="shared" si="9"/>
        <v>4.3440663012320239E-2</v>
      </c>
      <c r="F247">
        <f t="shared" si="10"/>
        <v>18.7339846833476</v>
      </c>
      <c r="G247">
        <f t="shared" si="11"/>
        <v>7.1567306954656704</v>
      </c>
    </row>
    <row r="248" spans="1:7" x14ac:dyDescent="0.45">
      <c r="A248" t="s">
        <v>249</v>
      </c>
      <c r="B248">
        <v>17.916745630675141</v>
      </c>
      <c r="C248">
        <v>274.86107999984142</v>
      </c>
      <c r="E248">
        <f t="shared" si="9"/>
        <v>6.5184731249275013E-2</v>
      </c>
      <c r="F248">
        <f t="shared" si="10"/>
        <v>19.321208775447808</v>
      </c>
      <c r="G248">
        <f t="shared" si="11"/>
        <v>1.4044631447726665</v>
      </c>
    </row>
    <row r="249" spans="1:7" x14ac:dyDescent="0.45">
      <c r="A249" t="s">
        <v>250</v>
      </c>
      <c r="B249">
        <v>29.231578378131729</v>
      </c>
      <c r="C249">
        <v>299.18195919909488</v>
      </c>
      <c r="E249">
        <f t="shared" si="9"/>
        <v>9.7705016894682348E-2</v>
      </c>
      <c r="F249">
        <f t="shared" si="10"/>
        <v>21.030831631515653</v>
      </c>
      <c r="G249">
        <f t="shared" si="11"/>
        <v>-8.2007467466160762</v>
      </c>
    </row>
    <row r="250" spans="1:7" x14ac:dyDescent="0.45">
      <c r="A250" t="s">
        <v>251</v>
      </c>
      <c r="B250">
        <v>18.022420924768092</v>
      </c>
      <c r="C250">
        <v>238.37236452398119</v>
      </c>
      <c r="E250">
        <f t="shared" si="9"/>
        <v>7.5606167521801659E-2</v>
      </c>
      <c r="F250">
        <f t="shared" si="10"/>
        <v>16.756254545997002</v>
      </c>
      <c r="G250">
        <f t="shared" si="11"/>
        <v>-1.2661663787710893</v>
      </c>
    </row>
    <row r="251" spans="1:7" x14ac:dyDescent="0.45">
      <c r="A251" t="s">
        <v>252</v>
      </c>
      <c r="B251">
        <v>14.43768445160698</v>
      </c>
      <c r="C251">
        <v>287.66993495655692</v>
      </c>
      <c r="E251">
        <f t="shared" si="9"/>
        <v>5.0188367629684059E-2</v>
      </c>
      <c r="F251">
        <f t="shared" si="10"/>
        <v>20.221600205159401</v>
      </c>
      <c r="G251">
        <f t="shared" si="11"/>
        <v>5.7839157535524208</v>
      </c>
    </row>
    <row r="252" spans="1:7" x14ac:dyDescent="0.45">
      <c r="A252" t="s">
        <v>253</v>
      </c>
      <c r="B252">
        <v>13.296539666536869</v>
      </c>
      <c r="C252">
        <v>269.97356875855229</v>
      </c>
      <c r="E252">
        <f t="shared" si="9"/>
        <v>4.9251264587417722E-2</v>
      </c>
      <c r="F252">
        <f t="shared" si="10"/>
        <v>18.97764385499654</v>
      </c>
      <c r="G252">
        <f t="shared" si="11"/>
        <v>5.6811041884596705</v>
      </c>
    </row>
    <row r="253" spans="1:7" x14ac:dyDescent="0.45">
      <c r="A253" t="s">
        <v>254</v>
      </c>
      <c r="B253">
        <v>20.929298842121931</v>
      </c>
      <c r="C253">
        <v>270.53613652619089</v>
      </c>
      <c r="E253">
        <f t="shared" si="9"/>
        <v>7.7362304019210917E-2</v>
      </c>
      <c r="F253">
        <f t="shared" si="10"/>
        <v>19.017189247486773</v>
      </c>
      <c r="G253">
        <f t="shared" si="11"/>
        <v>-1.9121095946351581</v>
      </c>
    </row>
    <row r="254" spans="1:7" x14ac:dyDescent="0.45">
      <c r="A254" t="s">
        <v>255</v>
      </c>
      <c r="B254">
        <v>16.585202069531292</v>
      </c>
      <c r="C254">
        <v>269.22894787608612</v>
      </c>
      <c r="E254">
        <f t="shared" si="9"/>
        <v>6.1602595858914505E-2</v>
      </c>
      <c r="F254">
        <f t="shared" si="10"/>
        <v>18.925301138709841</v>
      </c>
      <c r="G254">
        <f t="shared" si="11"/>
        <v>2.3400990691785495</v>
      </c>
    </row>
    <row r="255" spans="1:7" x14ac:dyDescent="0.45">
      <c r="A255" t="s">
        <v>256</v>
      </c>
      <c r="B255">
        <v>21.098521415467641</v>
      </c>
      <c r="C255">
        <v>273.44926092432479</v>
      </c>
      <c r="E255">
        <f t="shared" si="9"/>
        <v>7.7156988262281359E-2</v>
      </c>
      <c r="F255">
        <f t="shared" si="10"/>
        <v>19.221965728337491</v>
      </c>
      <c r="G255">
        <f t="shared" si="11"/>
        <v>-1.8765556871301499</v>
      </c>
    </row>
    <row r="256" spans="1:7" x14ac:dyDescent="0.45">
      <c r="A256" t="s">
        <v>257</v>
      </c>
      <c r="B256">
        <v>22.49445202285078</v>
      </c>
      <c r="C256">
        <v>294.63166052022899</v>
      </c>
      <c r="E256">
        <f t="shared" si="9"/>
        <v>7.6347708128625721E-2</v>
      </c>
      <c r="F256">
        <f t="shared" si="10"/>
        <v>20.710970883078435</v>
      </c>
      <c r="G256">
        <f t="shared" si="11"/>
        <v>-1.7834811397723449</v>
      </c>
    </row>
    <row r="257" spans="1:7" x14ac:dyDescent="0.45">
      <c r="A257" t="s">
        <v>258</v>
      </c>
      <c r="B257">
        <v>11.59106016279484</v>
      </c>
      <c r="C257">
        <v>296.3255502511941</v>
      </c>
      <c r="E257">
        <f t="shared" si="9"/>
        <v>3.9115966048047963E-2</v>
      </c>
      <c r="F257">
        <f t="shared" si="10"/>
        <v>20.830041932113762</v>
      </c>
      <c r="G257">
        <f t="shared" si="11"/>
        <v>9.2389817693189222</v>
      </c>
    </row>
    <row r="258" spans="1:7" x14ac:dyDescent="0.45">
      <c r="A258" t="s">
        <v>259</v>
      </c>
      <c r="B258">
        <v>16.051067887097709</v>
      </c>
      <c r="C258">
        <v>270.01325557574489</v>
      </c>
      <c r="E258">
        <f t="shared" si="9"/>
        <v>5.9445481122296299E-2</v>
      </c>
      <c r="F258">
        <f t="shared" si="10"/>
        <v>18.980433618031057</v>
      </c>
      <c r="G258">
        <f t="shared" si="11"/>
        <v>2.9293657309333483</v>
      </c>
    </row>
    <row r="259" spans="1:7" x14ac:dyDescent="0.45">
      <c r="A259" t="s">
        <v>260</v>
      </c>
      <c r="B259">
        <v>19.818298394576431</v>
      </c>
      <c r="C259">
        <v>284.85551511309541</v>
      </c>
      <c r="E259">
        <f t="shared" ref="E259:E322" si="12">B259/C259</f>
        <v>6.9573160227240208E-2</v>
      </c>
      <c r="F259">
        <f t="shared" ref="F259:F322" si="13">$J$13*C259</f>
        <v>20.023762106810537</v>
      </c>
      <c r="G259">
        <f t="shared" ref="G259:G322" si="14">F259-B259</f>
        <v>0.20546371223410631</v>
      </c>
    </row>
    <row r="260" spans="1:7" x14ac:dyDescent="0.45">
      <c r="A260" t="s">
        <v>261</v>
      </c>
      <c r="B260">
        <v>12.464344182602209</v>
      </c>
      <c r="C260">
        <v>307.5931942151999</v>
      </c>
      <c r="E260">
        <f t="shared" si="12"/>
        <v>4.0522171546753541E-2</v>
      </c>
      <c r="F260">
        <f t="shared" si="13"/>
        <v>21.622094780905943</v>
      </c>
      <c r="G260">
        <f t="shared" si="14"/>
        <v>9.1577505983037337</v>
      </c>
    </row>
    <row r="261" spans="1:7" x14ac:dyDescent="0.45">
      <c r="A261" t="s">
        <v>262</v>
      </c>
      <c r="B261">
        <v>12.84091895192298</v>
      </c>
      <c r="C261">
        <v>282.48506200613451</v>
      </c>
      <c r="E261">
        <f t="shared" si="12"/>
        <v>4.5456984028571831E-2</v>
      </c>
      <c r="F261">
        <f t="shared" si="13"/>
        <v>19.857132406556044</v>
      </c>
      <c r="G261">
        <f t="shared" si="14"/>
        <v>7.0162134546330641</v>
      </c>
    </row>
    <row r="262" spans="1:7" x14ac:dyDescent="0.45">
      <c r="A262" t="s">
        <v>263</v>
      </c>
      <c r="B262">
        <v>19.253850626539791</v>
      </c>
      <c r="C262">
        <v>251.95573011897309</v>
      </c>
      <c r="E262">
        <f t="shared" si="12"/>
        <v>7.6417593747314869E-2</v>
      </c>
      <c r="F262">
        <f t="shared" si="13"/>
        <v>17.711089775976543</v>
      </c>
      <c r="G262">
        <f t="shared" si="14"/>
        <v>-1.5427608505632477</v>
      </c>
    </row>
    <row r="263" spans="1:7" x14ac:dyDescent="0.45">
      <c r="A263" t="s">
        <v>264</v>
      </c>
      <c r="B263">
        <v>16.15039058896183</v>
      </c>
      <c r="C263">
        <v>286.02028656686781</v>
      </c>
      <c r="E263">
        <f t="shared" si="12"/>
        <v>5.6465891922620949E-2</v>
      </c>
      <c r="F263">
        <f t="shared" si="13"/>
        <v>20.105639076929521</v>
      </c>
      <c r="G263">
        <f t="shared" si="14"/>
        <v>3.9552484879676904</v>
      </c>
    </row>
    <row r="264" spans="1:7" x14ac:dyDescent="0.45">
      <c r="A264" t="s">
        <v>265</v>
      </c>
      <c r="B264">
        <v>5.8283441429221918</v>
      </c>
      <c r="C264">
        <v>228.91228786182771</v>
      </c>
      <c r="E264">
        <f t="shared" si="12"/>
        <v>2.5461036615213078E-2</v>
      </c>
      <c r="F264">
        <f t="shared" si="13"/>
        <v>16.09126364869967</v>
      </c>
      <c r="G264">
        <f t="shared" si="14"/>
        <v>10.262919505777479</v>
      </c>
    </row>
    <row r="265" spans="1:7" x14ac:dyDescent="0.45">
      <c r="A265" t="s">
        <v>266</v>
      </c>
      <c r="B265">
        <v>21.925305644617399</v>
      </c>
      <c r="C265">
        <v>260.83058994149383</v>
      </c>
      <c r="E265">
        <f t="shared" si="12"/>
        <v>8.4059563909031534E-2</v>
      </c>
      <c r="F265">
        <f t="shared" si="13"/>
        <v>18.334943176697575</v>
      </c>
      <c r="G265">
        <f t="shared" si="14"/>
        <v>-3.5903624679198245</v>
      </c>
    </row>
    <row r="266" spans="1:7" x14ac:dyDescent="0.45">
      <c r="A266" t="s">
        <v>267</v>
      </c>
      <c r="B266">
        <v>23.93030205732039</v>
      </c>
      <c r="C266">
        <v>365.87986454864949</v>
      </c>
      <c r="E266">
        <f t="shared" si="12"/>
        <v>6.5404807358942482E-2</v>
      </c>
      <c r="F266">
        <f t="shared" si="13"/>
        <v>25.719324284402507</v>
      </c>
      <c r="G266">
        <f t="shared" si="14"/>
        <v>1.7890222270821177</v>
      </c>
    </row>
    <row r="267" spans="1:7" x14ac:dyDescent="0.45">
      <c r="A267" t="s">
        <v>268</v>
      </c>
      <c r="B267">
        <v>30.42021206856862</v>
      </c>
      <c r="C267">
        <v>312.62533425933282</v>
      </c>
      <c r="E267">
        <f t="shared" si="12"/>
        <v>9.7305652277476881E-2</v>
      </c>
      <c r="F267">
        <f t="shared" si="13"/>
        <v>21.975826303681156</v>
      </c>
      <c r="G267">
        <f t="shared" si="14"/>
        <v>-8.4443857648874641</v>
      </c>
    </row>
    <row r="268" spans="1:7" x14ac:dyDescent="0.45">
      <c r="A268" t="s">
        <v>269</v>
      </c>
      <c r="B268">
        <v>8.4194040352368464</v>
      </c>
      <c r="C268">
        <v>271.48425633278379</v>
      </c>
      <c r="E268">
        <f t="shared" si="12"/>
        <v>3.1012494606377436E-2</v>
      </c>
      <c r="F268">
        <f t="shared" si="13"/>
        <v>19.083836808965206</v>
      </c>
      <c r="G268">
        <f t="shared" si="14"/>
        <v>10.664432773728359</v>
      </c>
    </row>
    <row r="269" spans="1:7" x14ac:dyDescent="0.45">
      <c r="A269" t="s">
        <v>270</v>
      </c>
      <c r="B269">
        <v>10.6412211267373</v>
      </c>
      <c r="C269">
        <v>272.89399866160358</v>
      </c>
      <c r="E269">
        <f t="shared" si="12"/>
        <v>3.8993972674103108E-2</v>
      </c>
      <c r="F269">
        <f t="shared" si="13"/>
        <v>19.182933872306183</v>
      </c>
      <c r="G269">
        <f t="shared" si="14"/>
        <v>8.5417127455688835</v>
      </c>
    </row>
    <row r="270" spans="1:7" x14ac:dyDescent="0.45">
      <c r="A270" t="s">
        <v>271</v>
      </c>
      <c r="B270">
        <v>28.49302366641766</v>
      </c>
      <c r="C270">
        <v>341.86015414324709</v>
      </c>
      <c r="E270">
        <f t="shared" si="12"/>
        <v>8.3347015793125867E-2</v>
      </c>
      <c r="F270">
        <f t="shared" si="13"/>
        <v>24.030871923417664</v>
      </c>
      <c r="G270">
        <f t="shared" si="14"/>
        <v>-4.4621517429999962</v>
      </c>
    </row>
    <row r="271" spans="1:7" x14ac:dyDescent="0.45">
      <c r="A271" t="s">
        <v>272</v>
      </c>
      <c r="B271">
        <v>21.979114525819089</v>
      </c>
      <c r="C271">
        <v>250.10569775733691</v>
      </c>
      <c r="E271">
        <f t="shared" si="12"/>
        <v>8.7879303522081897E-2</v>
      </c>
      <c r="F271">
        <f t="shared" si="13"/>
        <v>17.581042766408917</v>
      </c>
      <c r="G271">
        <f t="shared" si="14"/>
        <v>-4.3980717594101719</v>
      </c>
    </row>
    <row r="272" spans="1:7" x14ac:dyDescent="0.45">
      <c r="A272" t="s">
        <v>273</v>
      </c>
      <c r="B272">
        <v>25.952039824787651</v>
      </c>
      <c r="C272">
        <v>264.52607784643578</v>
      </c>
      <c r="E272">
        <f t="shared" si="12"/>
        <v>9.8107680104996986E-2</v>
      </c>
      <c r="F272">
        <f t="shared" si="13"/>
        <v>18.594715470900042</v>
      </c>
      <c r="G272">
        <f t="shared" si="14"/>
        <v>-7.3573243538876092</v>
      </c>
    </row>
    <row r="273" spans="1:7" x14ac:dyDescent="0.45">
      <c r="A273" t="s">
        <v>274</v>
      </c>
      <c r="B273">
        <v>18.508698743679581</v>
      </c>
      <c r="C273">
        <v>342.28999245994908</v>
      </c>
      <c r="E273">
        <f t="shared" si="12"/>
        <v>5.4073151863606589E-2</v>
      </c>
      <c r="F273">
        <f t="shared" si="13"/>
        <v>24.061087171995933</v>
      </c>
      <c r="G273">
        <f t="shared" si="14"/>
        <v>5.5523884283163518</v>
      </c>
    </row>
    <row r="274" spans="1:7" x14ac:dyDescent="0.45">
      <c r="A274" t="s">
        <v>275</v>
      </c>
      <c r="B274">
        <v>12.82318994128226</v>
      </c>
      <c r="C274">
        <v>229.3741989577463</v>
      </c>
      <c r="E274">
        <f t="shared" si="12"/>
        <v>5.5905110511773201E-2</v>
      </c>
      <c r="F274">
        <f t="shared" si="13"/>
        <v>16.123733435691499</v>
      </c>
      <c r="G274">
        <f t="shared" si="14"/>
        <v>3.3005434944092382</v>
      </c>
    </row>
    <row r="275" spans="1:7" x14ac:dyDescent="0.45">
      <c r="A275" t="s">
        <v>276</v>
      </c>
      <c r="B275">
        <v>31.2398786958078</v>
      </c>
      <c r="C275">
        <v>319.61679894686898</v>
      </c>
      <c r="E275">
        <f t="shared" si="12"/>
        <v>9.7741666892173951E-2</v>
      </c>
      <c r="F275">
        <f t="shared" si="13"/>
        <v>22.467287476991451</v>
      </c>
      <c r="G275">
        <f t="shared" si="14"/>
        <v>-8.7725912188163484</v>
      </c>
    </row>
    <row r="276" spans="1:7" x14ac:dyDescent="0.45">
      <c r="A276" t="s">
        <v>277</v>
      </c>
      <c r="B276">
        <v>18.953676236079719</v>
      </c>
      <c r="C276">
        <v>268.18558995373348</v>
      </c>
      <c r="E276">
        <f t="shared" si="12"/>
        <v>7.0673730976185359E-2</v>
      </c>
      <c r="F276">
        <f t="shared" si="13"/>
        <v>18.85195886615054</v>
      </c>
      <c r="G276">
        <f t="shared" si="14"/>
        <v>-0.10171736992917957</v>
      </c>
    </row>
    <row r="277" spans="1:7" x14ac:dyDescent="0.45">
      <c r="A277" t="s">
        <v>278</v>
      </c>
      <c r="B277">
        <v>24.669862615460751</v>
      </c>
      <c r="C277">
        <v>347.14880510006992</v>
      </c>
      <c r="E277">
        <f t="shared" si="12"/>
        <v>7.1064230246592267E-2</v>
      </c>
      <c r="F277">
        <f t="shared" si="13"/>
        <v>24.402634740027803</v>
      </c>
      <c r="G277">
        <f t="shared" si="14"/>
        <v>-0.26722787543294757</v>
      </c>
    </row>
    <row r="278" spans="1:7" x14ac:dyDescent="0.45">
      <c r="A278" t="s">
        <v>279</v>
      </c>
      <c r="B278">
        <v>25.120395239623829</v>
      </c>
      <c r="C278">
        <v>316.81887226666242</v>
      </c>
      <c r="E278">
        <f t="shared" si="12"/>
        <v>7.9289453497202997E-2</v>
      </c>
      <c r="F278">
        <f t="shared" si="13"/>
        <v>22.270608756502185</v>
      </c>
      <c r="G278">
        <f t="shared" si="14"/>
        <v>-2.849786483121644</v>
      </c>
    </row>
    <row r="279" spans="1:7" x14ac:dyDescent="0.45">
      <c r="A279" t="s">
        <v>280</v>
      </c>
      <c r="B279">
        <v>31.108522243997982</v>
      </c>
      <c r="C279">
        <v>286.94593894611188</v>
      </c>
      <c r="E279">
        <f t="shared" si="12"/>
        <v>0.10841248479853945</v>
      </c>
      <c r="F279">
        <f t="shared" si="13"/>
        <v>20.170707302932545</v>
      </c>
      <c r="G279">
        <f t="shared" si="14"/>
        <v>-10.937814941065437</v>
      </c>
    </row>
    <row r="280" spans="1:7" x14ac:dyDescent="0.45">
      <c r="A280" t="s">
        <v>281</v>
      </c>
      <c r="B280">
        <v>21.20044871233673</v>
      </c>
      <c r="C280">
        <v>306.14311186674502</v>
      </c>
      <c r="E280">
        <f t="shared" si="12"/>
        <v>6.9250124829085338E-2</v>
      </c>
      <c r="F280">
        <f t="shared" si="13"/>
        <v>21.52016203802323</v>
      </c>
      <c r="G280">
        <f t="shared" si="14"/>
        <v>0.31971332568650013</v>
      </c>
    </row>
    <row r="281" spans="1:7" x14ac:dyDescent="0.45">
      <c r="A281" t="s">
        <v>282</v>
      </c>
      <c r="B281">
        <v>20.318780170427249</v>
      </c>
      <c r="C281">
        <v>316.48887276582968</v>
      </c>
      <c r="E281">
        <f t="shared" si="12"/>
        <v>6.4200614678359094E-2</v>
      </c>
      <c r="F281">
        <f t="shared" si="13"/>
        <v>22.247411622694131</v>
      </c>
      <c r="G281">
        <f t="shared" si="14"/>
        <v>1.928631452266881</v>
      </c>
    </row>
    <row r="282" spans="1:7" x14ac:dyDescent="0.45">
      <c r="A282" t="s">
        <v>283</v>
      </c>
      <c r="B282">
        <v>10.521138204293351</v>
      </c>
      <c r="C282">
        <v>198.85338279415191</v>
      </c>
      <c r="E282">
        <f t="shared" si="12"/>
        <v>5.2909023002060629E-2</v>
      </c>
      <c r="F282">
        <f t="shared" si="13"/>
        <v>13.978289413226735</v>
      </c>
      <c r="G282">
        <f t="shared" si="14"/>
        <v>3.457151208933384</v>
      </c>
    </row>
    <row r="283" spans="1:7" x14ac:dyDescent="0.45">
      <c r="A283" t="s">
        <v>284</v>
      </c>
      <c r="B283">
        <v>23.637431303386439</v>
      </c>
      <c r="C283">
        <v>341.47404682389862</v>
      </c>
      <c r="E283">
        <f t="shared" si="12"/>
        <v>6.9221750593468925E-2</v>
      </c>
      <c r="F283">
        <f t="shared" si="13"/>
        <v>24.00373072129889</v>
      </c>
      <c r="G283">
        <f t="shared" si="14"/>
        <v>0.36629941791245102</v>
      </c>
    </row>
    <row r="284" spans="1:7" x14ac:dyDescent="0.45">
      <c r="A284" t="s">
        <v>285</v>
      </c>
      <c r="B284">
        <v>19.044791938357211</v>
      </c>
      <c r="C284">
        <v>272.93841700579708</v>
      </c>
      <c r="E284">
        <f t="shared" si="12"/>
        <v>6.9776882812186566E-2</v>
      </c>
      <c r="F284">
        <f t="shared" si="13"/>
        <v>19.186056235434577</v>
      </c>
      <c r="G284">
        <f t="shared" si="14"/>
        <v>0.14126429707736676</v>
      </c>
    </row>
    <row r="285" spans="1:7" x14ac:dyDescent="0.45">
      <c r="A285" t="s">
        <v>286</v>
      </c>
      <c r="B285">
        <v>44.45373054365583</v>
      </c>
      <c r="C285">
        <v>321.67240354729768</v>
      </c>
      <c r="E285">
        <f t="shared" si="12"/>
        <v>0.13819566134189529</v>
      </c>
      <c r="F285">
        <f t="shared" si="13"/>
        <v>22.611785074267416</v>
      </c>
      <c r="G285">
        <f t="shared" si="14"/>
        <v>-21.841945469388413</v>
      </c>
    </row>
    <row r="286" spans="1:7" x14ac:dyDescent="0.45">
      <c r="A286" t="s">
        <v>287</v>
      </c>
      <c r="B286">
        <v>1.968246081760479</v>
      </c>
      <c r="C286">
        <v>296.68999407577797</v>
      </c>
      <c r="E286">
        <f t="shared" si="12"/>
        <v>6.6340157102088406E-3</v>
      </c>
      <c r="F286">
        <f t="shared" si="13"/>
        <v>20.855660310756935</v>
      </c>
      <c r="G286">
        <f t="shared" si="14"/>
        <v>18.887414228996455</v>
      </c>
    </row>
    <row r="287" spans="1:7" x14ac:dyDescent="0.45">
      <c r="A287" t="s">
        <v>288</v>
      </c>
      <c r="B287">
        <v>29.122798886177598</v>
      </c>
      <c r="C287">
        <v>327.09778998560148</v>
      </c>
      <c r="E287">
        <f t="shared" si="12"/>
        <v>8.9033921285312123E-2</v>
      </c>
      <c r="F287">
        <f t="shared" si="13"/>
        <v>22.993159636508135</v>
      </c>
      <c r="G287">
        <f t="shared" si="14"/>
        <v>-6.1296392496694629</v>
      </c>
    </row>
    <row r="288" spans="1:7" x14ac:dyDescent="0.45">
      <c r="A288" t="s">
        <v>289</v>
      </c>
      <c r="B288">
        <v>17.599592171235599</v>
      </c>
      <c r="C288">
        <v>226.45124142631741</v>
      </c>
      <c r="E288">
        <f t="shared" si="12"/>
        <v>7.7719124259966341E-2</v>
      </c>
      <c r="F288">
        <f t="shared" si="13"/>
        <v>15.91826574013221</v>
      </c>
      <c r="G288">
        <f t="shared" si="14"/>
        <v>-1.6813264311033898</v>
      </c>
    </row>
    <row r="289" spans="1:7" x14ac:dyDescent="0.45">
      <c r="A289" t="s">
        <v>290</v>
      </c>
      <c r="B289">
        <v>1.454565841556879</v>
      </c>
      <c r="C289">
        <v>262.44632485801549</v>
      </c>
      <c r="E289">
        <f t="shared" si="12"/>
        <v>5.5423364847795257E-3</v>
      </c>
      <c r="F289">
        <f t="shared" si="13"/>
        <v>18.448520375942788</v>
      </c>
      <c r="G289">
        <f t="shared" si="14"/>
        <v>16.99395453438591</v>
      </c>
    </row>
    <row r="290" spans="1:7" x14ac:dyDescent="0.45">
      <c r="A290" t="s">
        <v>291</v>
      </c>
      <c r="B290">
        <v>15.346428103801751</v>
      </c>
      <c r="C290">
        <v>241.68134275805451</v>
      </c>
      <c r="E290">
        <f t="shared" si="12"/>
        <v>6.3498604934369929E-2</v>
      </c>
      <c r="F290">
        <f t="shared" si="13"/>
        <v>16.988857355001393</v>
      </c>
      <c r="G290">
        <f t="shared" si="14"/>
        <v>1.6424292511996423</v>
      </c>
    </row>
    <row r="291" spans="1:7" x14ac:dyDescent="0.45">
      <c r="A291" t="s">
        <v>292</v>
      </c>
      <c r="B291">
        <v>10.55453289327027</v>
      </c>
      <c r="C291">
        <v>260.46090613444198</v>
      </c>
      <c r="E291">
        <f t="shared" si="12"/>
        <v>4.0522522362040549E-2</v>
      </c>
      <c r="F291">
        <f t="shared" si="13"/>
        <v>18.308956456362505</v>
      </c>
      <c r="G291">
        <f t="shared" si="14"/>
        <v>7.7544235630922351</v>
      </c>
    </row>
    <row r="292" spans="1:7" x14ac:dyDescent="0.45">
      <c r="A292" t="s">
        <v>293</v>
      </c>
      <c r="B292">
        <v>7.407814356806532</v>
      </c>
      <c r="C292">
        <v>259.27232912208268</v>
      </c>
      <c r="E292">
        <f t="shared" si="12"/>
        <v>2.8571557874648629E-2</v>
      </c>
      <c r="F292">
        <f t="shared" si="13"/>
        <v>18.225406087567094</v>
      </c>
      <c r="G292">
        <f t="shared" si="14"/>
        <v>10.817591730760562</v>
      </c>
    </row>
    <row r="293" spans="1:7" x14ac:dyDescent="0.45">
      <c r="A293" t="s">
        <v>294</v>
      </c>
      <c r="B293">
        <v>23.055722650468159</v>
      </c>
      <c r="C293">
        <v>319.61001795405718</v>
      </c>
      <c r="E293">
        <f t="shared" si="12"/>
        <v>7.2137046260490931E-2</v>
      </c>
      <c r="F293">
        <f t="shared" si="13"/>
        <v>22.466810810823141</v>
      </c>
      <c r="G293">
        <f t="shared" si="14"/>
        <v>-0.58891183964501792</v>
      </c>
    </row>
    <row r="294" spans="1:7" x14ac:dyDescent="0.45">
      <c r="A294" t="s">
        <v>295</v>
      </c>
      <c r="B294">
        <v>35.989073480893438</v>
      </c>
      <c r="C294">
        <v>289.35885720669108</v>
      </c>
      <c r="E294">
        <f t="shared" si="12"/>
        <v>0.12437522676275359</v>
      </c>
      <c r="F294">
        <f t="shared" si="13"/>
        <v>20.340322067855858</v>
      </c>
      <c r="G294">
        <f t="shared" si="14"/>
        <v>-15.64875141303758</v>
      </c>
    </row>
    <row r="295" spans="1:7" x14ac:dyDescent="0.45">
      <c r="A295" t="s">
        <v>296</v>
      </c>
      <c r="B295">
        <v>23.409011248828879</v>
      </c>
      <c r="C295">
        <v>256.30662719681999</v>
      </c>
      <c r="E295">
        <f t="shared" si="12"/>
        <v>9.1332056080051738E-2</v>
      </c>
      <c r="F295">
        <f t="shared" si="13"/>
        <v>18.016933698301283</v>
      </c>
      <c r="G295">
        <f t="shared" si="14"/>
        <v>-5.3920775505275955</v>
      </c>
    </row>
    <row r="296" spans="1:7" x14ac:dyDescent="0.45">
      <c r="A296" t="s">
        <v>297</v>
      </c>
      <c r="B296">
        <v>6.5141962488170853</v>
      </c>
      <c r="C296">
        <v>257.55009612992899</v>
      </c>
      <c r="E296">
        <f t="shared" si="12"/>
        <v>2.5292928819295804E-2</v>
      </c>
      <c r="F296">
        <f t="shared" si="13"/>
        <v>18.104342664541235</v>
      </c>
      <c r="G296">
        <f t="shared" si="14"/>
        <v>11.590146415724149</v>
      </c>
    </row>
    <row r="297" spans="1:7" x14ac:dyDescent="0.45">
      <c r="A297" t="s">
        <v>298</v>
      </c>
      <c r="B297">
        <v>25.282925798688169</v>
      </c>
      <c r="C297">
        <v>251.85703595939981</v>
      </c>
      <c r="E297">
        <f t="shared" si="12"/>
        <v>0.10038602138859389</v>
      </c>
      <c r="F297">
        <f t="shared" si="13"/>
        <v>17.704152124192472</v>
      </c>
      <c r="G297">
        <f t="shared" si="14"/>
        <v>-7.5787736744956966</v>
      </c>
    </row>
    <row r="298" spans="1:7" x14ac:dyDescent="0.45">
      <c r="A298" t="s">
        <v>299</v>
      </c>
      <c r="B298">
        <v>7.6778109730236848</v>
      </c>
      <c r="C298">
        <v>250.2549288772918</v>
      </c>
      <c r="E298">
        <f t="shared" si="12"/>
        <v>3.0679959062018584E-2</v>
      </c>
      <c r="F298">
        <f t="shared" si="13"/>
        <v>17.591532886088444</v>
      </c>
      <c r="G298">
        <f t="shared" si="14"/>
        <v>9.9137219130647587</v>
      </c>
    </row>
    <row r="299" spans="1:7" x14ac:dyDescent="0.45">
      <c r="A299" t="s">
        <v>300</v>
      </c>
      <c r="B299">
        <v>26.148754102154101</v>
      </c>
      <c r="C299">
        <v>236.85598505509569</v>
      </c>
      <c r="E299">
        <f t="shared" si="12"/>
        <v>0.11039938085614164</v>
      </c>
      <c r="F299">
        <f t="shared" si="13"/>
        <v>16.649661483417333</v>
      </c>
      <c r="G299">
        <f t="shared" si="14"/>
        <v>-9.4990926187367677</v>
      </c>
    </row>
    <row r="300" spans="1:7" x14ac:dyDescent="0.45">
      <c r="A300" t="s">
        <v>301</v>
      </c>
      <c r="B300">
        <v>27.862490027105569</v>
      </c>
      <c r="C300">
        <v>248.499535093449</v>
      </c>
      <c r="E300">
        <f t="shared" si="12"/>
        <v>0.11212290605142498</v>
      </c>
      <c r="F300">
        <f t="shared" si="13"/>
        <v>17.468138443409366</v>
      </c>
      <c r="G300">
        <f t="shared" si="14"/>
        <v>-10.394351583696203</v>
      </c>
    </row>
    <row r="301" spans="1:7" x14ac:dyDescent="0.45">
      <c r="A301" t="s">
        <v>302</v>
      </c>
      <c r="B301">
        <v>17.31536054447384</v>
      </c>
      <c r="C301">
        <v>272.04796844993132</v>
      </c>
      <c r="E301">
        <f t="shared" si="12"/>
        <v>6.3648189115812576E-2</v>
      </c>
      <c r="F301">
        <f t="shared" si="13"/>
        <v>19.123462642876152</v>
      </c>
      <c r="G301">
        <f t="shared" si="14"/>
        <v>1.808102098402312</v>
      </c>
    </row>
    <row r="302" spans="1:7" x14ac:dyDescent="0.45">
      <c r="A302" t="s">
        <v>303</v>
      </c>
      <c r="B302">
        <v>12.72519838545912</v>
      </c>
      <c r="C302">
        <v>280.48730340307822</v>
      </c>
      <c r="E302">
        <f t="shared" si="12"/>
        <v>4.5368179703921194E-2</v>
      </c>
      <c r="F302">
        <f t="shared" si="13"/>
        <v>19.716701061919618</v>
      </c>
      <c r="G302">
        <f t="shared" si="14"/>
        <v>6.9915026764604988</v>
      </c>
    </row>
    <row r="303" spans="1:7" x14ac:dyDescent="0.45">
      <c r="A303" t="s">
        <v>304</v>
      </c>
      <c r="B303">
        <v>9.6803316836664042</v>
      </c>
      <c r="C303">
        <v>307.60847303953813</v>
      </c>
      <c r="E303">
        <f t="shared" si="12"/>
        <v>3.1469652275872624E-2</v>
      </c>
      <c r="F303">
        <f t="shared" si="13"/>
        <v>21.623168797477813</v>
      </c>
      <c r="G303">
        <f t="shared" si="14"/>
        <v>11.942837113811409</v>
      </c>
    </row>
    <row r="304" spans="1:7" x14ac:dyDescent="0.45">
      <c r="A304" t="s">
        <v>305</v>
      </c>
      <c r="B304">
        <v>22.280444093532211</v>
      </c>
      <c r="C304">
        <v>281.17791480484232</v>
      </c>
      <c r="E304">
        <f t="shared" si="12"/>
        <v>7.9239666134505768E-2</v>
      </c>
      <c r="F304">
        <f t="shared" si="13"/>
        <v>19.765247211400645</v>
      </c>
      <c r="G304">
        <f t="shared" si="14"/>
        <v>-2.5151968821315656</v>
      </c>
    </row>
    <row r="305" spans="1:7" x14ac:dyDescent="0.45">
      <c r="A305" t="s">
        <v>306</v>
      </c>
      <c r="B305">
        <v>30.227584485310409</v>
      </c>
      <c r="C305">
        <v>281.23927198621038</v>
      </c>
      <c r="E305">
        <f t="shared" si="12"/>
        <v>0.10747995566846907</v>
      </c>
      <c r="F305">
        <f t="shared" si="13"/>
        <v>19.769560280792231</v>
      </c>
      <c r="G305">
        <f t="shared" si="14"/>
        <v>-10.458024204518178</v>
      </c>
    </row>
    <row r="306" spans="1:7" x14ac:dyDescent="0.45">
      <c r="A306" t="s">
        <v>307</v>
      </c>
      <c r="B306">
        <v>21.581334502648009</v>
      </c>
      <c r="C306">
        <v>314.22276452112737</v>
      </c>
      <c r="E306">
        <f t="shared" si="12"/>
        <v>6.8681639077097942E-2</v>
      </c>
      <c r="F306">
        <f t="shared" si="13"/>
        <v>22.088116787267875</v>
      </c>
      <c r="G306">
        <f t="shared" si="14"/>
        <v>0.50678228461986663</v>
      </c>
    </row>
    <row r="307" spans="1:7" x14ac:dyDescent="0.45">
      <c r="A307" t="s">
        <v>308</v>
      </c>
      <c r="B307">
        <v>31.3016880453821</v>
      </c>
      <c r="C307">
        <v>312.78667753149188</v>
      </c>
      <c r="E307">
        <f t="shared" si="12"/>
        <v>0.10007359741922063</v>
      </c>
      <c r="F307">
        <f t="shared" si="13"/>
        <v>21.987167840452752</v>
      </c>
      <c r="G307">
        <f t="shared" si="14"/>
        <v>-9.3145202049293481</v>
      </c>
    </row>
    <row r="308" spans="1:7" x14ac:dyDescent="0.45">
      <c r="A308" t="s">
        <v>309</v>
      </c>
      <c r="B308">
        <v>11.95069371976737</v>
      </c>
      <c r="C308">
        <v>234.0317223236529</v>
      </c>
      <c r="E308">
        <f t="shared" si="12"/>
        <v>5.1064418110123647E-2</v>
      </c>
      <c r="F308">
        <f t="shared" si="13"/>
        <v>16.45113148465958</v>
      </c>
      <c r="G308">
        <f t="shared" si="14"/>
        <v>4.5004377648922098</v>
      </c>
    </row>
    <row r="309" spans="1:7" x14ac:dyDescent="0.45">
      <c r="A309" t="s">
        <v>310</v>
      </c>
      <c r="B309">
        <v>28.396090625254178</v>
      </c>
      <c r="C309">
        <v>298.18087670017798</v>
      </c>
      <c r="E309">
        <f t="shared" si="12"/>
        <v>9.523109241444265E-2</v>
      </c>
      <c r="F309">
        <f t="shared" si="13"/>
        <v>20.960461086646109</v>
      </c>
      <c r="G309">
        <f t="shared" si="14"/>
        <v>-7.4356295386080689</v>
      </c>
    </row>
    <row r="310" spans="1:7" x14ac:dyDescent="0.45">
      <c r="A310" t="s">
        <v>311</v>
      </c>
      <c r="B310">
        <v>16.668017683703471</v>
      </c>
      <c r="C310">
        <v>266.37114013099273</v>
      </c>
      <c r="E310">
        <f t="shared" si="12"/>
        <v>6.2574412811788382E-2</v>
      </c>
      <c r="F310">
        <f t="shared" si="13"/>
        <v>18.724413111626948</v>
      </c>
      <c r="G310">
        <f t="shared" si="14"/>
        <v>2.0563954279234764</v>
      </c>
    </row>
    <row r="311" spans="1:7" x14ac:dyDescent="0.45">
      <c r="A311" t="s">
        <v>312</v>
      </c>
      <c r="B311">
        <v>25.78494509697946</v>
      </c>
      <c r="C311">
        <v>284.78160033261719</v>
      </c>
      <c r="E311">
        <f t="shared" si="12"/>
        <v>9.0542875898103475E-2</v>
      </c>
      <c r="F311">
        <f t="shared" si="13"/>
        <v>20.018566307881088</v>
      </c>
      <c r="G311">
        <f t="shared" si="14"/>
        <v>-5.766378789098372</v>
      </c>
    </row>
    <row r="312" spans="1:7" x14ac:dyDescent="0.45">
      <c r="A312" t="s">
        <v>313</v>
      </c>
      <c r="B312">
        <v>44.74603564933355</v>
      </c>
      <c r="C312">
        <v>310.34771461276119</v>
      </c>
      <c r="E312">
        <f t="shared" si="12"/>
        <v>0.1441803291677716</v>
      </c>
      <c r="F312">
        <f t="shared" si="13"/>
        <v>21.81572228057793</v>
      </c>
      <c r="G312">
        <f t="shared" si="14"/>
        <v>-22.93031336875562</v>
      </c>
    </row>
    <row r="313" spans="1:7" x14ac:dyDescent="0.45">
      <c r="A313" t="s">
        <v>314</v>
      </c>
      <c r="B313">
        <v>27.513140468874941</v>
      </c>
      <c r="C313">
        <v>294.56929641241919</v>
      </c>
      <c r="E313">
        <f t="shared" si="12"/>
        <v>9.3401249906081424E-2</v>
      </c>
      <c r="F313">
        <f t="shared" si="13"/>
        <v>20.706587032345226</v>
      </c>
      <c r="G313">
        <f t="shared" si="14"/>
        <v>-6.8065534365297147</v>
      </c>
    </row>
    <row r="314" spans="1:7" x14ac:dyDescent="0.45">
      <c r="A314" t="s">
        <v>315</v>
      </c>
      <c r="B314">
        <v>44.983636389416098</v>
      </c>
      <c r="C314">
        <v>321.08406247076971</v>
      </c>
      <c r="E314">
        <f t="shared" si="12"/>
        <v>0.14009925015668206</v>
      </c>
      <c r="F314">
        <f t="shared" si="13"/>
        <v>22.570427961173138</v>
      </c>
      <c r="G314">
        <f t="shared" si="14"/>
        <v>-22.41320842824296</v>
      </c>
    </row>
    <row r="315" spans="1:7" x14ac:dyDescent="0.45">
      <c r="A315" t="s">
        <v>316</v>
      </c>
      <c r="B315">
        <v>3.2569136373090122</v>
      </c>
      <c r="C315">
        <v>297.82728292505101</v>
      </c>
      <c r="E315">
        <f t="shared" si="12"/>
        <v>1.0935578518266988E-2</v>
      </c>
      <c r="F315">
        <f t="shared" si="13"/>
        <v>20.935605406275027</v>
      </c>
      <c r="G315">
        <f t="shared" si="14"/>
        <v>17.678691768966015</v>
      </c>
    </row>
    <row r="316" spans="1:7" x14ac:dyDescent="0.45">
      <c r="A316" t="s">
        <v>317</v>
      </c>
      <c r="B316">
        <v>19.056031319990399</v>
      </c>
      <c r="C316">
        <v>287.58704985426311</v>
      </c>
      <c r="E316">
        <f t="shared" si="12"/>
        <v>6.6261785186944908E-2</v>
      </c>
      <c r="F316">
        <f t="shared" si="13"/>
        <v>20.215773842380813</v>
      </c>
      <c r="G316">
        <f t="shared" si="14"/>
        <v>1.1597425223904132</v>
      </c>
    </row>
    <row r="317" spans="1:7" x14ac:dyDescent="0.45">
      <c r="A317" t="s">
        <v>318</v>
      </c>
      <c r="B317">
        <v>40.782385887088928</v>
      </c>
      <c r="C317">
        <v>310.5336891499536</v>
      </c>
      <c r="E317">
        <f t="shared" si="12"/>
        <v>0.13132998870018101</v>
      </c>
      <c r="F317">
        <f t="shared" si="13"/>
        <v>21.828795258607464</v>
      </c>
      <c r="G317">
        <f t="shared" si="14"/>
        <v>-18.953590628481464</v>
      </c>
    </row>
    <row r="318" spans="1:7" x14ac:dyDescent="0.45">
      <c r="A318" t="s">
        <v>319</v>
      </c>
      <c r="B318">
        <v>22.39201227103937</v>
      </c>
      <c r="C318">
        <v>282.93273211862459</v>
      </c>
      <c r="E318">
        <f t="shared" si="12"/>
        <v>7.9142530110836093E-2</v>
      </c>
      <c r="F318">
        <f t="shared" si="13"/>
        <v>19.888601131433184</v>
      </c>
      <c r="G318">
        <f t="shared" si="14"/>
        <v>-2.503411139606186</v>
      </c>
    </row>
    <row r="319" spans="1:7" x14ac:dyDescent="0.45">
      <c r="A319" t="s">
        <v>320</v>
      </c>
      <c r="B319">
        <v>19.286649199827199</v>
      </c>
      <c r="C319">
        <v>247.352690220939</v>
      </c>
      <c r="E319">
        <f t="shared" si="12"/>
        <v>7.7972263744534517E-2</v>
      </c>
      <c r="F319">
        <f t="shared" si="13"/>
        <v>17.387521612482157</v>
      </c>
      <c r="G319">
        <f t="shared" si="14"/>
        <v>-1.8991275873450419</v>
      </c>
    </row>
    <row r="320" spans="1:7" x14ac:dyDescent="0.45">
      <c r="A320" t="s">
        <v>321</v>
      </c>
      <c r="B320">
        <v>28.67682752152896</v>
      </c>
      <c r="C320">
        <v>354.97322141943363</v>
      </c>
      <c r="E320">
        <f t="shared" si="12"/>
        <v>8.0785889726720087E-2</v>
      </c>
      <c r="F320">
        <f t="shared" si="13"/>
        <v>24.952647791175441</v>
      </c>
      <c r="G320">
        <f t="shared" si="14"/>
        <v>-3.7241797303535193</v>
      </c>
    </row>
    <row r="321" spans="1:7" x14ac:dyDescent="0.45">
      <c r="A321" t="s">
        <v>322</v>
      </c>
      <c r="B321">
        <v>11.767304477594211</v>
      </c>
      <c r="C321">
        <v>261.6770228363078</v>
      </c>
      <c r="E321">
        <f t="shared" si="12"/>
        <v>4.4968810597311226E-2</v>
      </c>
      <c r="F321">
        <f t="shared" si="13"/>
        <v>18.39444271251806</v>
      </c>
      <c r="G321">
        <f t="shared" si="14"/>
        <v>6.6271382349238497</v>
      </c>
    </row>
    <row r="322" spans="1:7" x14ac:dyDescent="0.45">
      <c r="A322" t="s">
        <v>323</v>
      </c>
      <c r="B322">
        <v>29.12432193529089</v>
      </c>
      <c r="C322">
        <v>304.3903387187824</v>
      </c>
      <c r="E322">
        <f t="shared" si="12"/>
        <v>9.5680835528088246E-2</v>
      </c>
      <c r="F322">
        <f t="shared" si="13"/>
        <v>21.396951811505151</v>
      </c>
      <c r="G322">
        <f t="shared" si="14"/>
        <v>-7.7273701237857395</v>
      </c>
    </row>
    <row r="323" spans="1:7" x14ac:dyDescent="0.45">
      <c r="A323" t="s">
        <v>324</v>
      </c>
      <c r="B323">
        <v>21.408651209105411</v>
      </c>
      <c r="C323">
        <v>236.87886619265649</v>
      </c>
      <c r="E323">
        <f t="shared" ref="E323:E386" si="15">B323/C323</f>
        <v>9.0378055050691991E-2</v>
      </c>
      <c r="F323">
        <f t="shared" ref="F323:F386" si="16">$J$13*C323</f>
        <v>16.651269900425053</v>
      </c>
      <c r="G323">
        <f t="shared" ref="G323:G386" si="17">F323-B323</f>
        <v>-4.7573813086803582</v>
      </c>
    </row>
    <row r="324" spans="1:7" x14ac:dyDescent="0.45">
      <c r="A324" t="s">
        <v>325</v>
      </c>
      <c r="B324">
        <v>26.670566759461011</v>
      </c>
      <c r="C324">
        <v>280.66371138669211</v>
      </c>
      <c r="E324">
        <f t="shared" si="15"/>
        <v>9.5026772886626962E-2</v>
      </c>
      <c r="F324">
        <f t="shared" si="16"/>
        <v>19.729101564315453</v>
      </c>
      <c r="G324">
        <f t="shared" si="17"/>
        <v>-6.9414651951455575</v>
      </c>
    </row>
    <row r="325" spans="1:7" x14ac:dyDescent="0.45">
      <c r="A325" t="s">
        <v>326</v>
      </c>
      <c r="B325">
        <v>26.476228921996761</v>
      </c>
      <c r="C325">
        <v>360.45974479207712</v>
      </c>
      <c r="E325">
        <f t="shared" si="15"/>
        <v>7.3451277998515377E-2</v>
      </c>
      <c r="F325">
        <f t="shared" si="16"/>
        <v>25.338319940663755</v>
      </c>
      <c r="G325">
        <f t="shared" si="17"/>
        <v>-1.1379089813330054</v>
      </c>
    </row>
    <row r="326" spans="1:7" x14ac:dyDescent="0.45">
      <c r="A326" t="s">
        <v>327</v>
      </c>
      <c r="B326">
        <v>20.36806808029095</v>
      </c>
      <c r="C326">
        <v>294.27675213559081</v>
      </c>
      <c r="E326">
        <f t="shared" si="15"/>
        <v>6.9213989662717801E-2</v>
      </c>
      <c r="F326">
        <f t="shared" si="16"/>
        <v>20.686022792953214</v>
      </c>
      <c r="G326">
        <f t="shared" si="17"/>
        <v>0.31795471266226372</v>
      </c>
    </row>
    <row r="327" spans="1:7" x14ac:dyDescent="0.45">
      <c r="A327" t="s">
        <v>328</v>
      </c>
      <c r="B327">
        <v>32.659194704431862</v>
      </c>
      <c r="C327">
        <v>335.74008901174722</v>
      </c>
      <c r="E327">
        <f t="shared" si="15"/>
        <v>9.727523096977897E-2</v>
      </c>
      <c r="F327">
        <f t="shared" si="16"/>
        <v>23.600665303676827</v>
      </c>
      <c r="G327">
        <f t="shared" si="17"/>
        <v>-9.0585294007550345</v>
      </c>
    </row>
    <row r="328" spans="1:7" x14ac:dyDescent="0.45">
      <c r="A328" t="s">
        <v>329</v>
      </c>
      <c r="B328">
        <v>10.243826981668789</v>
      </c>
      <c r="C328">
        <v>269.18736577738377</v>
      </c>
      <c r="E328">
        <f t="shared" si="15"/>
        <v>3.8054635112928621E-2</v>
      </c>
      <c r="F328">
        <f t="shared" si="16"/>
        <v>18.922378147901721</v>
      </c>
      <c r="G328">
        <f t="shared" si="17"/>
        <v>8.678551166232932</v>
      </c>
    </row>
    <row r="329" spans="1:7" x14ac:dyDescent="0.45">
      <c r="A329" t="s">
        <v>330</v>
      </c>
      <c r="B329">
        <v>10.686428851373289</v>
      </c>
      <c r="C329">
        <v>227.2310372926498</v>
      </c>
      <c r="E329">
        <f t="shared" si="15"/>
        <v>4.7028913737740353E-2</v>
      </c>
      <c r="F329">
        <f t="shared" si="16"/>
        <v>15.97308106260583</v>
      </c>
      <c r="G329">
        <f t="shared" si="17"/>
        <v>5.2866522112325409</v>
      </c>
    </row>
    <row r="330" spans="1:7" x14ac:dyDescent="0.45">
      <c r="A330" t="s">
        <v>331</v>
      </c>
      <c r="B330">
        <v>11.97760246983926</v>
      </c>
      <c r="C330">
        <v>274.80230588730018</v>
      </c>
      <c r="E330">
        <f t="shared" si="15"/>
        <v>4.3586251691612163E-2</v>
      </c>
      <c r="F330">
        <f t="shared" si="16"/>
        <v>19.31707728146182</v>
      </c>
      <c r="G330">
        <f t="shared" si="17"/>
        <v>7.3394748116225603</v>
      </c>
    </row>
    <row r="331" spans="1:7" x14ac:dyDescent="0.45">
      <c r="A331" t="s">
        <v>332</v>
      </c>
      <c r="B331">
        <v>20.833053912672248</v>
      </c>
      <c r="C331">
        <v>318.84179008028121</v>
      </c>
      <c r="E331">
        <f t="shared" si="15"/>
        <v>6.5339784685773755E-2</v>
      </c>
      <c r="F331">
        <f t="shared" si="16"/>
        <v>22.412808654037782</v>
      </c>
      <c r="G331">
        <f t="shared" si="17"/>
        <v>1.5797547413655337</v>
      </c>
    </row>
    <row r="332" spans="1:7" x14ac:dyDescent="0.45">
      <c r="A332" t="s">
        <v>333</v>
      </c>
      <c r="B332">
        <v>18.66818482812263</v>
      </c>
      <c r="C332">
        <v>276.0530449193954</v>
      </c>
      <c r="E332">
        <f t="shared" si="15"/>
        <v>6.7625353792324747E-2</v>
      </c>
      <c r="F332">
        <f t="shared" si="16"/>
        <v>19.404997295320193</v>
      </c>
      <c r="G332">
        <f t="shared" si="17"/>
        <v>0.73681246719756288</v>
      </c>
    </row>
    <row r="333" spans="1:7" x14ac:dyDescent="0.45">
      <c r="A333" t="s">
        <v>334</v>
      </c>
      <c r="B333">
        <v>14.93212546742549</v>
      </c>
      <c r="C333">
        <v>286.08472274670947</v>
      </c>
      <c r="E333">
        <f t="shared" si="15"/>
        <v>5.2194767074807871E-2</v>
      </c>
      <c r="F333">
        <f t="shared" si="16"/>
        <v>20.110168582829061</v>
      </c>
      <c r="G333">
        <f t="shared" si="17"/>
        <v>5.1780431154035718</v>
      </c>
    </row>
    <row r="334" spans="1:7" x14ac:dyDescent="0.45">
      <c r="A334" t="s">
        <v>335</v>
      </c>
      <c r="B334">
        <v>16.891626577809902</v>
      </c>
      <c r="C334">
        <v>262.76406903232191</v>
      </c>
      <c r="E334">
        <f t="shared" si="15"/>
        <v>6.4284384999884092E-2</v>
      </c>
      <c r="F334">
        <f t="shared" si="16"/>
        <v>18.470856028298371</v>
      </c>
      <c r="G334">
        <f t="shared" si="17"/>
        <v>1.5792294504884694</v>
      </c>
    </row>
    <row r="335" spans="1:7" x14ac:dyDescent="0.45">
      <c r="A335" t="s">
        <v>336</v>
      </c>
      <c r="B335">
        <v>18.090717071269509</v>
      </c>
      <c r="C335">
        <v>233.9113081884997</v>
      </c>
      <c r="E335">
        <f t="shared" si="15"/>
        <v>7.7340070522332036E-2</v>
      </c>
      <c r="F335">
        <f t="shared" si="16"/>
        <v>16.442667039111992</v>
      </c>
      <c r="G335">
        <f t="shared" si="17"/>
        <v>-1.6480500321575171</v>
      </c>
    </row>
    <row r="336" spans="1:7" x14ac:dyDescent="0.45">
      <c r="A336" t="s">
        <v>337</v>
      </c>
      <c r="B336">
        <v>23.18041574119864</v>
      </c>
      <c r="C336">
        <v>276.92812911707028</v>
      </c>
      <c r="E336">
        <f t="shared" si="15"/>
        <v>8.3705529716698479E-2</v>
      </c>
      <c r="F336">
        <f t="shared" si="16"/>
        <v>19.466510858751516</v>
      </c>
      <c r="G336">
        <f t="shared" si="17"/>
        <v>-3.7139048824471246</v>
      </c>
    </row>
    <row r="337" spans="1:7" x14ac:dyDescent="0.45">
      <c r="A337" t="s">
        <v>338</v>
      </c>
      <c r="B337">
        <v>19.123411493508449</v>
      </c>
      <c r="C337">
        <v>295.19071861329297</v>
      </c>
      <c r="E337">
        <f t="shared" si="15"/>
        <v>6.4783241096955296E-2</v>
      </c>
      <c r="F337">
        <f t="shared" si="16"/>
        <v>20.750269564920544</v>
      </c>
      <c r="G337">
        <f t="shared" si="17"/>
        <v>1.6268580714120944</v>
      </c>
    </row>
    <row r="338" spans="1:7" x14ac:dyDescent="0.45">
      <c r="A338" t="s">
        <v>339</v>
      </c>
      <c r="B338">
        <v>23.26976176523387</v>
      </c>
      <c r="C338">
        <v>279.02848863332298</v>
      </c>
      <c r="E338">
        <f t="shared" si="15"/>
        <v>8.3395648520367169E-2</v>
      </c>
      <c r="F338">
        <f t="shared" si="16"/>
        <v>19.614154478273932</v>
      </c>
      <c r="G338">
        <f t="shared" si="17"/>
        <v>-3.6556072869599383</v>
      </c>
    </row>
    <row r="339" spans="1:7" x14ac:dyDescent="0.45">
      <c r="A339" t="s">
        <v>340</v>
      </c>
      <c r="B339">
        <v>19.34938143385218</v>
      </c>
      <c r="C339">
        <v>297.66101886953601</v>
      </c>
      <c r="E339">
        <f t="shared" si="15"/>
        <v>6.5004754426151307E-2</v>
      </c>
      <c r="F339">
        <f t="shared" si="16"/>
        <v>20.923917965737939</v>
      </c>
      <c r="G339">
        <f t="shared" si="17"/>
        <v>1.5745365318857587</v>
      </c>
    </row>
    <row r="340" spans="1:7" x14ac:dyDescent="0.45">
      <c r="A340" t="s">
        <v>341</v>
      </c>
      <c r="B340">
        <v>16.56216057733257</v>
      </c>
      <c r="C340">
        <v>228.57250626520161</v>
      </c>
      <c r="E340">
        <f t="shared" si="15"/>
        <v>7.2459110887624856E-2</v>
      </c>
      <c r="F340">
        <f t="shared" si="16"/>
        <v>16.067378887836213</v>
      </c>
      <c r="G340">
        <f t="shared" si="17"/>
        <v>-0.49478168949635659</v>
      </c>
    </row>
    <row r="341" spans="1:7" x14ac:dyDescent="0.45">
      <c r="A341" t="s">
        <v>342</v>
      </c>
      <c r="B341">
        <v>9.1761352674696823</v>
      </c>
      <c r="C341">
        <v>270.05289986372821</v>
      </c>
      <c r="E341">
        <f t="shared" si="15"/>
        <v>3.3979028820279526E-2</v>
      </c>
      <c r="F341">
        <f t="shared" si="16"/>
        <v>18.983220391498147</v>
      </c>
      <c r="G341">
        <f t="shared" si="17"/>
        <v>9.8070851240284647</v>
      </c>
    </row>
    <row r="342" spans="1:7" x14ac:dyDescent="0.45">
      <c r="A342" t="s">
        <v>343</v>
      </c>
      <c r="B342">
        <v>16.8471600903835</v>
      </c>
      <c r="C342">
        <v>357.40580325606328</v>
      </c>
      <c r="E342">
        <f t="shared" si="15"/>
        <v>4.7137343425600053E-2</v>
      </c>
      <c r="F342">
        <f t="shared" si="16"/>
        <v>25.123644796385893</v>
      </c>
      <c r="G342">
        <f t="shared" si="17"/>
        <v>8.2764847060023925</v>
      </c>
    </row>
    <row r="343" spans="1:7" x14ac:dyDescent="0.45">
      <c r="A343" t="s">
        <v>344</v>
      </c>
      <c r="B343">
        <v>30.60096779376309</v>
      </c>
      <c r="C343">
        <v>285.82023797649038</v>
      </c>
      <c r="E343">
        <f t="shared" si="15"/>
        <v>0.10706368453965151</v>
      </c>
      <c r="F343">
        <f t="shared" si="16"/>
        <v>20.091576771055156</v>
      </c>
      <c r="G343">
        <f t="shared" si="17"/>
        <v>-10.509391022707934</v>
      </c>
    </row>
    <row r="344" spans="1:7" x14ac:dyDescent="0.45">
      <c r="A344" t="s">
        <v>345</v>
      </c>
      <c r="B344">
        <v>14.81325979446874</v>
      </c>
      <c r="C344">
        <v>239.57219961884451</v>
      </c>
      <c r="E344">
        <f t="shared" si="15"/>
        <v>6.1832131683210306E-2</v>
      </c>
      <c r="F344">
        <f t="shared" si="16"/>
        <v>16.840596295523625</v>
      </c>
      <c r="G344">
        <f t="shared" si="17"/>
        <v>2.0273365010548847</v>
      </c>
    </row>
    <row r="345" spans="1:7" x14ac:dyDescent="0.45">
      <c r="A345" t="s">
        <v>346</v>
      </c>
      <c r="B345">
        <v>20.398428773693759</v>
      </c>
      <c r="C345">
        <v>246.54849437462261</v>
      </c>
      <c r="E345">
        <f t="shared" si="15"/>
        <v>8.2735969754895333E-2</v>
      </c>
      <c r="F345">
        <f t="shared" si="16"/>
        <v>17.330991106806213</v>
      </c>
      <c r="G345">
        <f t="shared" si="17"/>
        <v>-3.067437666887546</v>
      </c>
    </row>
    <row r="346" spans="1:7" x14ac:dyDescent="0.45">
      <c r="A346" t="s">
        <v>347</v>
      </c>
      <c r="B346">
        <v>7.3290332978135373</v>
      </c>
      <c r="C346">
        <v>263.20179167001879</v>
      </c>
      <c r="E346">
        <f t="shared" si="15"/>
        <v>2.7845681639591911E-2</v>
      </c>
      <c r="F346">
        <f t="shared" si="16"/>
        <v>18.501625500894075</v>
      </c>
      <c r="G346">
        <f t="shared" si="17"/>
        <v>11.172592203080537</v>
      </c>
    </row>
    <row r="347" spans="1:7" x14ac:dyDescent="0.45">
      <c r="A347" t="s">
        <v>348</v>
      </c>
      <c r="B347">
        <v>24.115460507153792</v>
      </c>
      <c r="C347">
        <v>280.73600480211621</v>
      </c>
      <c r="E347">
        <f t="shared" si="15"/>
        <v>8.5900846683887866E-2</v>
      </c>
      <c r="F347">
        <f t="shared" si="16"/>
        <v>19.734183390278226</v>
      </c>
      <c r="G347">
        <f t="shared" si="17"/>
        <v>-4.381277116875566</v>
      </c>
    </row>
    <row r="348" spans="1:7" x14ac:dyDescent="0.45">
      <c r="A348" t="s">
        <v>349</v>
      </c>
      <c r="B348">
        <v>21.289998583447371</v>
      </c>
      <c r="C348">
        <v>290.72405837402471</v>
      </c>
      <c r="E348">
        <f t="shared" si="15"/>
        <v>7.3230948627090189E-2</v>
      </c>
      <c r="F348">
        <f t="shared" si="16"/>
        <v>20.436288134694252</v>
      </c>
      <c r="G348">
        <f t="shared" si="17"/>
        <v>-0.85371044875311952</v>
      </c>
    </row>
    <row r="349" spans="1:7" x14ac:dyDescent="0.45">
      <c r="A349" t="s">
        <v>350</v>
      </c>
      <c r="B349">
        <v>28.32300616626868</v>
      </c>
      <c r="C349">
        <v>347.48846456275209</v>
      </c>
      <c r="E349">
        <f t="shared" si="15"/>
        <v>8.1507759406942548E-2</v>
      </c>
      <c r="F349">
        <f t="shared" si="16"/>
        <v>24.426510915552697</v>
      </c>
      <c r="G349">
        <f t="shared" si="17"/>
        <v>-3.8964952507159829</v>
      </c>
    </row>
    <row r="350" spans="1:7" x14ac:dyDescent="0.45">
      <c r="A350" t="s">
        <v>351</v>
      </c>
      <c r="B350">
        <v>40.975055236016132</v>
      </c>
      <c r="C350">
        <v>351.75325083681122</v>
      </c>
      <c r="E350">
        <f t="shared" si="15"/>
        <v>0.11648806411465314</v>
      </c>
      <c r="F350">
        <f t="shared" si="16"/>
        <v>24.726301726182594</v>
      </c>
      <c r="G350">
        <f t="shared" si="17"/>
        <v>-16.248753509833538</v>
      </c>
    </row>
    <row r="351" spans="1:7" x14ac:dyDescent="0.45">
      <c r="A351" t="s">
        <v>352</v>
      </c>
      <c r="B351">
        <v>12.583708244098201</v>
      </c>
      <c r="C351">
        <v>284.16236492978732</v>
      </c>
      <c r="E351">
        <f t="shared" si="15"/>
        <v>4.4283514628010168E-2</v>
      </c>
      <c r="F351">
        <f t="shared" si="16"/>
        <v>19.975037495074154</v>
      </c>
      <c r="G351">
        <f t="shared" si="17"/>
        <v>7.3913292509759536</v>
      </c>
    </row>
    <row r="352" spans="1:7" x14ac:dyDescent="0.45">
      <c r="A352" t="s">
        <v>353</v>
      </c>
      <c r="B352">
        <v>14.664936261609929</v>
      </c>
      <c r="C352">
        <v>256.00710418690011</v>
      </c>
      <c r="E352">
        <f t="shared" si="15"/>
        <v>5.7283317618028566E-2</v>
      </c>
      <c r="F352">
        <f t="shared" si="16"/>
        <v>17.995878892696521</v>
      </c>
      <c r="G352">
        <f t="shared" si="17"/>
        <v>3.3309426310865913</v>
      </c>
    </row>
    <row r="353" spans="1:7" x14ac:dyDescent="0.45">
      <c r="A353" t="s">
        <v>354</v>
      </c>
      <c r="B353">
        <v>18.220105833566389</v>
      </c>
      <c r="C353">
        <v>295.98944785311448</v>
      </c>
      <c r="E353">
        <f t="shared" si="15"/>
        <v>6.1556606040253717E-2</v>
      </c>
      <c r="F353">
        <f t="shared" si="16"/>
        <v>20.806415798492992</v>
      </c>
      <c r="G353">
        <f t="shared" si="17"/>
        <v>2.5863099649266026</v>
      </c>
    </row>
    <row r="354" spans="1:7" x14ac:dyDescent="0.45">
      <c r="A354" t="s">
        <v>355</v>
      </c>
      <c r="B354">
        <v>8.9676484345341994</v>
      </c>
      <c r="C354">
        <v>260.65430182731421</v>
      </c>
      <c r="E354">
        <f t="shared" si="15"/>
        <v>3.4404375341847787E-2</v>
      </c>
      <c r="F354">
        <f t="shared" si="16"/>
        <v>18.32255110045784</v>
      </c>
      <c r="G354">
        <f t="shared" si="17"/>
        <v>9.3549026659236407</v>
      </c>
    </row>
    <row r="355" spans="1:7" x14ac:dyDescent="0.45">
      <c r="A355" t="s">
        <v>356</v>
      </c>
      <c r="B355">
        <v>10.269041898249901</v>
      </c>
      <c r="C355">
        <v>284.05778396487062</v>
      </c>
      <c r="E355">
        <f t="shared" si="15"/>
        <v>3.6151242732780989E-2</v>
      </c>
      <c r="F355">
        <f t="shared" si="16"/>
        <v>19.967686033539131</v>
      </c>
      <c r="G355">
        <f t="shared" si="17"/>
        <v>9.6986441352892303</v>
      </c>
    </row>
    <row r="356" spans="1:7" x14ac:dyDescent="0.45">
      <c r="A356" t="s">
        <v>357</v>
      </c>
      <c r="B356">
        <v>30.156503071593828</v>
      </c>
      <c r="C356">
        <v>295.35313224345401</v>
      </c>
      <c r="E356">
        <f t="shared" si="15"/>
        <v>0.10210321062969595</v>
      </c>
      <c r="F356">
        <f t="shared" si="16"/>
        <v>20.76168634192048</v>
      </c>
      <c r="G356">
        <f t="shared" si="17"/>
        <v>-9.394816729673348</v>
      </c>
    </row>
    <row r="357" spans="1:7" x14ac:dyDescent="0.45">
      <c r="A357" t="s">
        <v>358</v>
      </c>
      <c r="B357">
        <v>20.58205800903551</v>
      </c>
      <c r="C357">
        <v>299.53199682402669</v>
      </c>
      <c r="E357">
        <f t="shared" si="15"/>
        <v>6.8714054682870326E-2</v>
      </c>
      <c r="F357">
        <f t="shared" si="16"/>
        <v>21.055437334260379</v>
      </c>
      <c r="G357">
        <f t="shared" si="17"/>
        <v>0.47337932522486881</v>
      </c>
    </row>
    <row r="358" spans="1:7" x14ac:dyDescent="0.45">
      <c r="A358" t="s">
        <v>359</v>
      </c>
      <c r="B358">
        <v>17.990569075621089</v>
      </c>
      <c r="C358">
        <v>281.86746226753257</v>
      </c>
      <c r="E358">
        <f t="shared" si="15"/>
        <v>6.3826342107360601E-2</v>
      </c>
      <c r="F358">
        <f t="shared" si="16"/>
        <v>19.813718571868364</v>
      </c>
      <c r="G358">
        <f t="shared" si="17"/>
        <v>1.8231494962472752</v>
      </c>
    </row>
    <row r="359" spans="1:7" x14ac:dyDescent="0.45">
      <c r="A359" t="s">
        <v>360</v>
      </c>
      <c r="B359">
        <v>16.211332646718851</v>
      </c>
      <c r="C359">
        <v>278.93900668093619</v>
      </c>
      <c r="E359">
        <f t="shared" si="15"/>
        <v>5.8117840310739154E-2</v>
      </c>
      <c r="F359">
        <f t="shared" si="16"/>
        <v>19.607864393538396</v>
      </c>
      <c r="G359">
        <f t="shared" si="17"/>
        <v>3.3965317468195444</v>
      </c>
    </row>
    <row r="360" spans="1:7" x14ac:dyDescent="0.45">
      <c r="A360" t="s">
        <v>361</v>
      </c>
      <c r="B360">
        <v>16.390908886446219</v>
      </c>
      <c r="C360">
        <v>229.9442937554943</v>
      </c>
      <c r="E360">
        <f t="shared" si="15"/>
        <v>7.12820858423871E-2</v>
      </c>
      <c r="F360">
        <f t="shared" si="16"/>
        <v>16.163807936632455</v>
      </c>
      <c r="G360">
        <f t="shared" si="17"/>
        <v>-0.22710094981376372</v>
      </c>
    </row>
    <row r="361" spans="1:7" x14ac:dyDescent="0.45">
      <c r="A361" t="s">
        <v>362</v>
      </c>
      <c r="B361">
        <v>11.055269835992281</v>
      </c>
      <c r="C361">
        <v>270.60864428628412</v>
      </c>
      <c r="E361">
        <f t="shared" si="15"/>
        <v>4.085335065755185E-2</v>
      </c>
      <c r="F361">
        <f t="shared" si="16"/>
        <v>19.022286140690429</v>
      </c>
      <c r="G361">
        <f t="shared" si="17"/>
        <v>7.9670163046981486</v>
      </c>
    </row>
    <row r="362" spans="1:7" x14ac:dyDescent="0.45">
      <c r="A362" t="s">
        <v>363</v>
      </c>
      <c r="B362">
        <v>16.172212531916131</v>
      </c>
      <c r="C362">
        <v>287.89025932533502</v>
      </c>
      <c r="E362">
        <f t="shared" si="15"/>
        <v>5.6174920852881172E-2</v>
      </c>
      <c r="F362">
        <f t="shared" si="16"/>
        <v>20.237087785749139</v>
      </c>
      <c r="G362">
        <f t="shared" si="17"/>
        <v>4.0648752538330086</v>
      </c>
    </row>
    <row r="363" spans="1:7" x14ac:dyDescent="0.45">
      <c r="A363" t="s">
        <v>364</v>
      </c>
      <c r="B363">
        <v>15.54367663311284</v>
      </c>
      <c r="C363">
        <v>249.837080240852</v>
      </c>
      <c r="E363">
        <f t="shared" si="15"/>
        <v>6.2215250907223907E-2</v>
      </c>
      <c r="F363">
        <f t="shared" si="16"/>
        <v>17.562160445504301</v>
      </c>
      <c r="G363">
        <f t="shared" si="17"/>
        <v>2.0184838123914606</v>
      </c>
    </row>
    <row r="364" spans="1:7" x14ac:dyDescent="0.45">
      <c r="A364" t="s">
        <v>365</v>
      </c>
      <c r="B364">
        <v>25.239214431684928</v>
      </c>
      <c r="C364">
        <v>301.4304742200851</v>
      </c>
      <c r="E364">
        <f t="shared" si="15"/>
        <v>8.3731462444161769E-2</v>
      </c>
      <c r="F364">
        <f t="shared" si="16"/>
        <v>21.188889760936188</v>
      </c>
      <c r="G364">
        <f t="shared" si="17"/>
        <v>-4.0503246707487399</v>
      </c>
    </row>
    <row r="365" spans="1:7" x14ac:dyDescent="0.45">
      <c r="A365" t="s">
        <v>366</v>
      </c>
      <c r="B365">
        <v>26.879613870675652</v>
      </c>
      <c r="C365">
        <v>371.57114310195868</v>
      </c>
      <c r="E365">
        <f t="shared" si="15"/>
        <v>7.234042354925263E-2</v>
      </c>
      <c r="F365">
        <f t="shared" si="16"/>
        <v>26.119389586946536</v>
      </c>
      <c r="G365">
        <f t="shared" si="17"/>
        <v>-0.76022428372911577</v>
      </c>
    </row>
    <row r="366" spans="1:7" x14ac:dyDescent="0.45">
      <c r="A366" t="s">
        <v>367</v>
      </c>
      <c r="B366">
        <v>24.220011287117959</v>
      </c>
      <c r="C366">
        <v>344.59175879461549</v>
      </c>
      <c r="E366">
        <f t="shared" si="15"/>
        <v>7.028610136191224E-2</v>
      </c>
      <c r="F366">
        <f t="shared" si="16"/>
        <v>24.222888573287133</v>
      </c>
      <c r="G366">
        <f t="shared" si="17"/>
        <v>2.8772861691734875E-3</v>
      </c>
    </row>
    <row r="367" spans="1:7" x14ac:dyDescent="0.45">
      <c r="A367" t="s">
        <v>368</v>
      </c>
      <c r="B367">
        <v>29.894944985035298</v>
      </c>
      <c r="C367">
        <v>340.69303322710192</v>
      </c>
      <c r="E367">
        <f t="shared" si="15"/>
        <v>8.7747450254163792E-2</v>
      </c>
      <c r="F367">
        <f t="shared" si="16"/>
        <v>23.948829799130568</v>
      </c>
      <c r="G367">
        <f t="shared" si="17"/>
        <v>-5.9461151859047305</v>
      </c>
    </row>
    <row r="368" spans="1:7" x14ac:dyDescent="0.45">
      <c r="A368" t="s">
        <v>369</v>
      </c>
      <c r="B368">
        <v>4.159840058945333</v>
      </c>
      <c r="C368">
        <v>257.40906851120252</v>
      </c>
      <c r="E368">
        <f t="shared" si="15"/>
        <v>1.6160425438796439E-2</v>
      </c>
      <c r="F368">
        <f t="shared" si="16"/>
        <v>18.094429205478495</v>
      </c>
      <c r="G368">
        <f t="shared" si="17"/>
        <v>13.934589146533161</v>
      </c>
    </row>
    <row r="369" spans="1:7" x14ac:dyDescent="0.45">
      <c r="A369" t="s">
        <v>370</v>
      </c>
      <c r="B369">
        <v>23.289977979932999</v>
      </c>
      <c r="C369">
        <v>291.75513559452992</v>
      </c>
      <c r="E369">
        <f t="shared" si="15"/>
        <v>7.9827139743310349E-2</v>
      </c>
      <c r="F369">
        <f t="shared" si="16"/>
        <v>20.508767142056811</v>
      </c>
      <c r="G369">
        <f t="shared" si="17"/>
        <v>-2.7812108378761877</v>
      </c>
    </row>
    <row r="370" spans="1:7" x14ac:dyDescent="0.45">
      <c r="A370" t="s">
        <v>371</v>
      </c>
      <c r="B370">
        <v>25.06824397618827</v>
      </c>
      <c r="C370">
        <v>267.91817045521782</v>
      </c>
      <c r="E370">
        <f t="shared" si="15"/>
        <v>9.3566792926343886E-2</v>
      </c>
      <c r="F370">
        <f t="shared" si="16"/>
        <v>18.833160759261599</v>
      </c>
      <c r="G370">
        <f t="shared" si="17"/>
        <v>-6.2350832169266717</v>
      </c>
    </row>
    <row r="371" spans="1:7" x14ac:dyDescent="0.45">
      <c r="A371" t="s">
        <v>372</v>
      </c>
      <c r="B371">
        <v>30.59982838952082</v>
      </c>
      <c r="C371">
        <v>320.49879725949279</v>
      </c>
      <c r="E371">
        <f t="shared" si="15"/>
        <v>9.5475641878136536E-2</v>
      </c>
      <c r="F371">
        <f t="shared" si="16"/>
        <v>22.529287064338657</v>
      </c>
      <c r="G371">
        <f t="shared" si="17"/>
        <v>-8.0705413251821625</v>
      </c>
    </row>
    <row r="372" spans="1:7" x14ac:dyDescent="0.45">
      <c r="A372" t="s">
        <v>373</v>
      </c>
      <c r="B372">
        <v>12.902882987463441</v>
      </c>
      <c r="C372">
        <v>265.58542391496792</v>
      </c>
      <c r="E372">
        <f t="shared" si="15"/>
        <v>4.8582797945999241E-2</v>
      </c>
      <c r="F372">
        <f t="shared" si="16"/>
        <v>18.669181621420773</v>
      </c>
      <c r="G372">
        <f t="shared" si="17"/>
        <v>5.7662986339573319</v>
      </c>
    </row>
    <row r="373" spans="1:7" x14ac:dyDescent="0.45">
      <c r="A373" t="s">
        <v>374</v>
      </c>
      <c r="B373">
        <v>30.000418907404779</v>
      </c>
      <c r="C373">
        <v>301.10952719032912</v>
      </c>
      <c r="E373">
        <f t="shared" si="15"/>
        <v>9.9632911609740374E-2</v>
      </c>
      <c r="F373">
        <f t="shared" si="16"/>
        <v>21.166328965614497</v>
      </c>
      <c r="G373">
        <f t="shared" si="17"/>
        <v>-8.8340899417902818</v>
      </c>
    </row>
    <row r="374" spans="1:7" x14ac:dyDescent="0.45">
      <c r="A374" t="s">
        <v>375</v>
      </c>
      <c r="B374">
        <v>17.846018036040761</v>
      </c>
      <c r="C374">
        <v>234.76454614347389</v>
      </c>
      <c r="E374">
        <f t="shared" si="15"/>
        <v>7.6016665758101107E-2</v>
      </c>
      <c r="F374">
        <f t="shared" si="16"/>
        <v>16.502644932901838</v>
      </c>
      <c r="G374">
        <f t="shared" si="17"/>
        <v>-1.3433731031389229</v>
      </c>
    </row>
    <row r="375" spans="1:7" x14ac:dyDescent="0.45">
      <c r="A375" t="s">
        <v>376</v>
      </c>
      <c r="B375">
        <v>27.91050027579373</v>
      </c>
      <c r="C375">
        <v>294.0832716097288</v>
      </c>
      <c r="E375">
        <f t="shared" si="15"/>
        <v>9.4906793314082541E-2</v>
      </c>
      <c r="F375">
        <f t="shared" si="16"/>
        <v>20.67242218556942</v>
      </c>
      <c r="G375">
        <f t="shared" si="17"/>
        <v>-7.2380780902243096</v>
      </c>
    </row>
    <row r="376" spans="1:7" x14ac:dyDescent="0.45">
      <c r="A376" t="s">
        <v>377</v>
      </c>
      <c r="B376">
        <v>29.167123018725579</v>
      </c>
      <c r="C376">
        <v>287.22572550704513</v>
      </c>
      <c r="E376">
        <f t="shared" si="15"/>
        <v>0.10154773903777697</v>
      </c>
      <c r="F376">
        <f t="shared" si="16"/>
        <v>20.190374745687112</v>
      </c>
      <c r="G376">
        <f t="shared" si="17"/>
        <v>-8.9767482730384671</v>
      </c>
    </row>
    <row r="377" spans="1:7" x14ac:dyDescent="0.45">
      <c r="A377" t="s">
        <v>378</v>
      </c>
      <c r="B377">
        <v>15.0922095124753</v>
      </c>
      <c r="C377">
        <v>271.19433343234749</v>
      </c>
      <c r="E377">
        <f t="shared" si="15"/>
        <v>5.5650902883781023E-2</v>
      </c>
      <c r="F377">
        <f t="shared" si="16"/>
        <v>19.06345683778807</v>
      </c>
      <c r="G377">
        <f t="shared" si="17"/>
        <v>3.9712473253127705</v>
      </c>
    </row>
    <row r="378" spans="1:7" x14ac:dyDescent="0.45">
      <c r="A378" t="s">
        <v>379</v>
      </c>
      <c r="B378">
        <v>18.81280436050972</v>
      </c>
      <c r="C378">
        <v>239.2764274602724</v>
      </c>
      <c r="E378">
        <f t="shared" si="15"/>
        <v>7.8623726374522418E-2</v>
      </c>
      <c r="F378">
        <f t="shared" si="16"/>
        <v>16.819805153955894</v>
      </c>
      <c r="G378">
        <f t="shared" si="17"/>
        <v>-1.9929992065538258</v>
      </c>
    </row>
    <row r="379" spans="1:7" x14ac:dyDescent="0.45">
      <c r="A379" t="s">
        <v>380</v>
      </c>
      <c r="B379">
        <v>35.181689311217553</v>
      </c>
      <c r="C379">
        <v>296.22035563535042</v>
      </c>
      <c r="E379">
        <f t="shared" si="15"/>
        <v>0.11876864179626632</v>
      </c>
      <c r="F379">
        <f t="shared" si="16"/>
        <v>20.822647334323598</v>
      </c>
      <c r="G379">
        <f t="shared" si="17"/>
        <v>-14.359041976893955</v>
      </c>
    </row>
    <row r="380" spans="1:7" x14ac:dyDescent="0.45">
      <c r="A380" t="s">
        <v>381</v>
      </c>
      <c r="B380">
        <v>24.989492330592309</v>
      </c>
      <c r="C380">
        <v>298.99445815680173</v>
      </c>
      <c r="E380">
        <f t="shared" si="15"/>
        <v>8.3578446519189539E-2</v>
      </c>
      <c r="F380">
        <f t="shared" si="16"/>
        <v>21.017651348647806</v>
      </c>
      <c r="G380">
        <f t="shared" si="17"/>
        <v>-3.9718409819445029</v>
      </c>
    </row>
    <row r="381" spans="1:7" x14ac:dyDescent="0.45">
      <c r="A381" t="s">
        <v>382</v>
      </c>
      <c r="B381">
        <v>9.1531691612723343</v>
      </c>
      <c r="C381">
        <v>269.15452510022271</v>
      </c>
      <c r="E381">
        <f t="shared" si="15"/>
        <v>3.4007116015842755E-2</v>
      </c>
      <c r="F381">
        <f t="shared" si="16"/>
        <v>18.920069630523574</v>
      </c>
      <c r="G381">
        <f t="shared" si="17"/>
        <v>9.7669004692512402</v>
      </c>
    </row>
    <row r="382" spans="1:7" x14ac:dyDescent="0.45">
      <c r="A382" t="s">
        <v>383</v>
      </c>
      <c r="B382">
        <v>15.27905865517547</v>
      </c>
      <c r="C382">
        <v>221.59990593605849</v>
      </c>
      <c r="E382">
        <f t="shared" si="15"/>
        <v>6.8948849913249344E-2</v>
      </c>
      <c r="F382">
        <f t="shared" si="16"/>
        <v>15.577243774246439</v>
      </c>
      <c r="G382">
        <f t="shared" si="17"/>
        <v>0.29818511907096834</v>
      </c>
    </row>
    <row r="383" spans="1:7" x14ac:dyDescent="0.45">
      <c r="A383" t="s">
        <v>384</v>
      </c>
      <c r="B383">
        <v>14.99448462163072</v>
      </c>
      <c r="C383">
        <v>227.17369077544211</v>
      </c>
      <c r="E383">
        <f t="shared" si="15"/>
        <v>6.6004494492509475E-2</v>
      </c>
      <c r="F383">
        <f t="shared" si="16"/>
        <v>15.969049920650356</v>
      </c>
      <c r="G383">
        <f t="shared" si="17"/>
        <v>0.97456529901963584</v>
      </c>
    </row>
    <row r="384" spans="1:7" x14ac:dyDescent="0.45">
      <c r="A384" t="s">
        <v>385</v>
      </c>
      <c r="B384">
        <v>29.28922439372387</v>
      </c>
      <c r="C384">
        <v>304.75776665915657</v>
      </c>
      <c r="E384">
        <f t="shared" si="15"/>
        <v>9.6106572491329367E-2</v>
      </c>
      <c r="F384">
        <f t="shared" si="16"/>
        <v>21.422779956930128</v>
      </c>
      <c r="G384">
        <f t="shared" si="17"/>
        <v>-7.8664444367937421</v>
      </c>
    </row>
    <row r="385" spans="1:7" x14ac:dyDescent="0.45">
      <c r="A385" t="s">
        <v>386</v>
      </c>
      <c r="B385">
        <v>15.58981100185442</v>
      </c>
      <c r="C385">
        <v>224.42901053753059</v>
      </c>
      <c r="E385">
        <f t="shared" si="15"/>
        <v>6.9464330678619568E-2</v>
      </c>
      <c r="F385">
        <f t="shared" si="16"/>
        <v>15.776114129600693</v>
      </c>
      <c r="G385">
        <f t="shared" si="17"/>
        <v>0.18630312774627278</v>
      </c>
    </row>
    <row r="386" spans="1:7" x14ac:dyDescent="0.45">
      <c r="A386" t="s">
        <v>387</v>
      </c>
      <c r="B386">
        <v>16.12399899016652</v>
      </c>
      <c r="C386">
        <v>256.36669741514521</v>
      </c>
      <c r="E386">
        <f t="shared" si="15"/>
        <v>6.2894280547119041E-2</v>
      </c>
      <c r="F386">
        <f t="shared" si="16"/>
        <v>18.021156301332056</v>
      </c>
      <c r="G386">
        <f t="shared" si="17"/>
        <v>1.897157311165536</v>
      </c>
    </row>
    <row r="387" spans="1:7" x14ac:dyDescent="0.45">
      <c r="A387" t="s">
        <v>388</v>
      </c>
      <c r="B387">
        <v>9.8854684115047764</v>
      </c>
      <c r="C387">
        <v>254.97218406181341</v>
      </c>
      <c r="E387">
        <f t="shared" ref="E387:E450" si="18">B387/C387</f>
        <v>3.8770771987850339E-2</v>
      </c>
      <c r="F387">
        <f t="shared" ref="F387:F450" si="19">$J$13*C387</f>
        <v>17.923129750465382</v>
      </c>
      <c r="G387">
        <f t="shared" ref="G387:G450" si="20">F387-B387</f>
        <v>8.0376613389606053</v>
      </c>
    </row>
    <row r="388" spans="1:7" x14ac:dyDescent="0.45">
      <c r="A388" t="s">
        <v>389</v>
      </c>
      <c r="B388">
        <v>14.692215586126631</v>
      </c>
      <c r="C388">
        <v>291.95275398427549</v>
      </c>
      <c r="E388">
        <f t="shared" si="18"/>
        <v>5.0323949288445316E-2</v>
      </c>
      <c r="F388">
        <f t="shared" si="19"/>
        <v>20.52265861831145</v>
      </c>
      <c r="G388">
        <f t="shared" si="20"/>
        <v>5.8304430321848191</v>
      </c>
    </row>
    <row r="389" spans="1:7" x14ac:dyDescent="0.45">
      <c r="A389" t="s">
        <v>390</v>
      </c>
      <c r="B389">
        <v>18.187754016304201</v>
      </c>
      <c r="C389">
        <v>250.31002201524501</v>
      </c>
      <c r="E389">
        <f t="shared" si="18"/>
        <v>7.266091013805466E-2</v>
      </c>
      <c r="F389">
        <f t="shared" si="19"/>
        <v>17.595405627985876</v>
      </c>
      <c r="G389">
        <f t="shared" si="20"/>
        <v>-0.59234838831832448</v>
      </c>
    </row>
    <row r="390" spans="1:7" x14ac:dyDescent="0.45">
      <c r="A390" t="s">
        <v>391</v>
      </c>
      <c r="B390">
        <v>26.286429879635069</v>
      </c>
      <c r="C390">
        <v>338.98658863043738</v>
      </c>
      <c r="E390">
        <f t="shared" si="18"/>
        <v>7.7544158858427553E-2</v>
      </c>
      <c r="F390">
        <f t="shared" si="19"/>
        <v>23.82887621270098</v>
      </c>
      <c r="G390">
        <f t="shared" si="20"/>
        <v>-2.4575536669340892</v>
      </c>
    </row>
    <row r="391" spans="1:7" x14ac:dyDescent="0.45">
      <c r="A391" t="s">
        <v>392</v>
      </c>
      <c r="B391">
        <v>17.77192391901071</v>
      </c>
      <c r="C391">
        <v>325.97881618967449</v>
      </c>
      <c r="E391">
        <f t="shared" si="18"/>
        <v>5.4518646722951203E-2</v>
      </c>
      <c r="F391">
        <f t="shared" si="19"/>
        <v>22.914501987613743</v>
      </c>
      <c r="G391">
        <f t="shared" si="20"/>
        <v>5.1425780686030329</v>
      </c>
    </row>
    <row r="392" spans="1:7" x14ac:dyDescent="0.45">
      <c r="A392" t="s">
        <v>393</v>
      </c>
      <c r="B392">
        <v>26.33067601049795</v>
      </c>
      <c r="C392">
        <v>269.70850250005662</v>
      </c>
      <c r="E392">
        <f t="shared" si="18"/>
        <v>9.762642173467416E-2</v>
      </c>
      <c r="F392">
        <f t="shared" si="19"/>
        <v>18.959011167823352</v>
      </c>
      <c r="G392">
        <f t="shared" si="20"/>
        <v>-7.3716648426745977</v>
      </c>
    </row>
    <row r="393" spans="1:7" x14ac:dyDescent="0.45">
      <c r="A393" t="s">
        <v>394</v>
      </c>
      <c r="B393">
        <v>11.44237296994431</v>
      </c>
      <c r="C393">
        <v>271.11581049319778</v>
      </c>
      <c r="E393">
        <f t="shared" si="18"/>
        <v>4.2204742501475753E-2</v>
      </c>
      <c r="F393">
        <f t="shared" si="19"/>
        <v>19.057937110873755</v>
      </c>
      <c r="G393">
        <f t="shared" si="20"/>
        <v>7.615564140929445</v>
      </c>
    </row>
    <row r="394" spans="1:7" x14ac:dyDescent="0.45">
      <c r="A394" t="s">
        <v>395</v>
      </c>
      <c r="B394">
        <v>14.71977634491093</v>
      </c>
      <c r="C394">
        <v>250.7845157943697</v>
      </c>
      <c r="E394">
        <f t="shared" si="18"/>
        <v>5.8694917021832334E-2</v>
      </c>
      <c r="F394">
        <f t="shared" si="19"/>
        <v>17.628759907788329</v>
      </c>
      <c r="G394">
        <f t="shared" si="20"/>
        <v>2.908983562877399</v>
      </c>
    </row>
    <row r="395" spans="1:7" x14ac:dyDescent="0.45">
      <c r="A395" t="s">
        <v>396</v>
      </c>
      <c r="B395">
        <v>26.816617556025339</v>
      </c>
      <c r="C395">
        <v>285.17062795746853</v>
      </c>
      <c r="E395">
        <f t="shared" si="18"/>
        <v>9.4037095433351842E-2</v>
      </c>
      <c r="F395">
        <f t="shared" si="19"/>
        <v>20.045912791272528</v>
      </c>
      <c r="G395">
        <f t="shared" si="20"/>
        <v>-6.7707047647528107</v>
      </c>
    </row>
    <row r="396" spans="1:7" x14ac:dyDescent="0.45">
      <c r="A396" t="s">
        <v>397</v>
      </c>
      <c r="B396">
        <v>25.93850122951801</v>
      </c>
      <c r="C396">
        <v>243.6789564639291</v>
      </c>
      <c r="E396">
        <f t="shared" si="18"/>
        <v>0.10644538866185432</v>
      </c>
      <c r="F396">
        <f t="shared" si="19"/>
        <v>17.12927851416995</v>
      </c>
      <c r="G396">
        <f t="shared" si="20"/>
        <v>-8.80922271534806</v>
      </c>
    </row>
    <row r="397" spans="1:7" x14ac:dyDescent="0.45">
      <c r="A397" t="s">
        <v>398</v>
      </c>
      <c r="B397">
        <v>11.357107468927399</v>
      </c>
      <c r="C397">
        <v>294.46222580659918</v>
      </c>
      <c r="E397">
        <f t="shared" si="18"/>
        <v>3.8568979222437419E-2</v>
      </c>
      <c r="F397">
        <f t="shared" si="19"/>
        <v>20.699060562869214</v>
      </c>
      <c r="G397">
        <f t="shared" si="20"/>
        <v>9.3419530939418145</v>
      </c>
    </row>
    <row r="398" spans="1:7" x14ac:dyDescent="0.45">
      <c r="A398" t="s">
        <v>399</v>
      </c>
      <c r="B398">
        <v>15.074534978858971</v>
      </c>
      <c r="C398">
        <v>288.40585615348152</v>
      </c>
      <c r="E398">
        <f t="shared" si="18"/>
        <v>5.2268477415509641E-2</v>
      </c>
      <c r="F398">
        <f t="shared" si="19"/>
        <v>20.273331381825322</v>
      </c>
      <c r="G398">
        <f t="shared" si="20"/>
        <v>5.1987964029663516</v>
      </c>
    </row>
    <row r="399" spans="1:7" x14ac:dyDescent="0.45">
      <c r="A399" t="s">
        <v>400</v>
      </c>
      <c r="B399">
        <v>14.766468363879159</v>
      </c>
      <c r="C399">
        <v>256.45023062923082</v>
      </c>
      <c r="E399">
        <f t="shared" si="18"/>
        <v>5.758024988960974E-2</v>
      </c>
      <c r="F399">
        <f t="shared" si="19"/>
        <v>18.027028222773364</v>
      </c>
      <c r="G399">
        <f t="shared" si="20"/>
        <v>3.2605598588942044</v>
      </c>
    </row>
    <row r="400" spans="1:7" x14ac:dyDescent="0.45">
      <c r="A400" t="s">
        <v>401</v>
      </c>
      <c r="B400">
        <v>17.122487697435719</v>
      </c>
      <c r="C400">
        <v>281.71748550421239</v>
      </c>
      <c r="E400">
        <f t="shared" si="18"/>
        <v>6.0778931299880906E-2</v>
      </c>
      <c r="F400">
        <f t="shared" si="19"/>
        <v>19.80317603759768</v>
      </c>
      <c r="G400">
        <f t="shared" si="20"/>
        <v>2.6806883401619608</v>
      </c>
    </row>
    <row r="401" spans="1:7" x14ac:dyDescent="0.45">
      <c r="A401" t="s">
        <v>402</v>
      </c>
      <c r="B401">
        <v>19.796898575156529</v>
      </c>
      <c r="C401">
        <v>303.87024775222989</v>
      </c>
      <c r="E401">
        <f t="shared" si="18"/>
        <v>6.5149183645312164E-2</v>
      </c>
      <c r="F401">
        <f t="shared" si="19"/>
        <v>21.360392302436093</v>
      </c>
      <c r="G401">
        <f t="shared" si="20"/>
        <v>1.5634937272795639</v>
      </c>
    </row>
    <row r="402" spans="1:7" x14ac:dyDescent="0.45">
      <c r="A402" t="s">
        <v>403</v>
      </c>
      <c r="B402">
        <v>25.403063157040751</v>
      </c>
      <c r="C402">
        <v>286.59455809821992</v>
      </c>
      <c r="E402">
        <f t="shared" si="18"/>
        <v>8.8637632638979738E-2</v>
      </c>
      <c r="F402">
        <f t="shared" si="19"/>
        <v>20.146007179066995</v>
      </c>
      <c r="G402">
        <f t="shared" si="20"/>
        <v>-5.2570559779737565</v>
      </c>
    </row>
    <row r="403" spans="1:7" x14ac:dyDescent="0.45">
      <c r="A403" t="s">
        <v>404</v>
      </c>
      <c r="B403">
        <v>20.618500661147419</v>
      </c>
      <c r="C403">
        <v>292.21406437053332</v>
      </c>
      <c r="E403">
        <f t="shared" si="18"/>
        <v>7.0559576608888827E-2</v>
      </c>
      <c r="F403">
        <f t="shared" si="19"/>
        <v>20.541027288506893</v>
      </c>
      <c r="G403">
        <f t="shared" si="20"/>
        <v>-7.7473372640525895E-2</v>
      </c>
    </row>
    <row r="404" spans="1:7" x14ac:dyDescent="0.45">
      <c r="A404" t="s">
        <v>405</v>
      </c>
      <c r="B404">
        <v>35.437669451721277</v>
      </c>
      <c r="C404">
        <v>335.46042196240052</v>
      </c>
      <c r="E404">
        <f t="shared" si="18"/>
        <v>0.10563889845608447</v>
      </c>
      <c r="F404">
        <f t="shared" si="19"/>
        <v>23.581006261923648</v>
      </c>
      <c r="G404">
        <f t="shared" si="20"/>
        <v>-11.856663189797629</v>
      </c>
    </row>
    <row r="405" spans="1:7" x14ac:dyDescent="0.45">
      <c r="A405" t="s">
        <v>406</v>
      </c>
      <c r="B405">
        <v>15.71532815971069</v>
      </c>
      <c r="C405">
        <v>232.38180401996539</v>
      </c>
      <c r="E405">
        <f t="shared" si="18"/>
        <v>6.7627188910025365E-2</v>
      </c>
      <c r="F405">
        <f t="shared" si="19"/>
        <v>16.335151382973311</v>
      </c>
      <c r="G405">
        <f t="shared" si="20"/>
        <v>0.61982322326262107</v>
      </c>
    </row>
    <row r="406" spans="1:7" x14ac:dyDescent="0.45">
      <c r="A406" t="s">
        <v>407</v>
      </c>
      <c r="B406">
        <v>20.456871276520001</v>
      </c>
      <c r="C406">
        <v>265.43527206757881</v>
      </c>
      <c r="E406">
        <f t="shared" si="18"/>
        <v>7.7069151801768682E-2</v>
      </c>
      <c r="F406">
        <f t="shared" si="19"/>
        <v>18.65862677971155</v>
      </c>
      <c r="G406">
        <f t="shared" si="20"/>
        <v>-1.7982444968084508</v>
      </c>
    </row>
    <row r="407" spans="1:7" x14ac:dyDescent="0.45">
      <c r="A407" t="s">
        <v>408</v>
      </c>
      <c r="B407">
        <v>16.12367600910758</v>
      </c>
      <c r="C407">
        <v>281.70651032408932</v>
      </c>
      <c r="E407">
        <f t="shared" si="18"/>
        <v>5.7235723769955095E-2</v>
      </c>
      <c r="F407">
        <f t="shared" si="19"/>
        <v>19.802404543334085</v>
      </c>
      <c r="G407">
        <f t="shared" si="20"/>
        <v>3.6787285342265044</v>
      </c>
    </row>
    <row r="408" spans="1:7" x14ac:dyDescent="0.45">
      <c r="A408" t="s">
        <v>409</v>
      </c>
      <c r="B408">
        <v>3.2117848934405391</v>
      </c>
      <c r="C408">
        <v>273.3814641428483</v>
      </c>
      <c r="E408">
        <f t="shared" si="18"/>
        <v>1.1748363787247498E-2</v>
      </c>
      <c r="F408">
        <f t="shared" si="19"/>
        <v>19.217199990790323</v>
      </c>
      <c r="G408">
        <f t="shared" si="20"/>
        <v>16.005415097349783</v>
      </c>
    </row>
    <row r="409" spans="1:7" x14ac:dyDescent="0.45">
      <c r="A409" t="s">
        <v>410</v>
      </c>
      <c r="B409">
        <v>17.894579570645881</v>
      </c>
      <c r="C409">
        <v>268.57801854374787</v>
      </c>
      <c r="E409">
        <f t="shared" si="18"/>
        <v>6.662711888214741E-2</v>
      </c>
      <c r="F409">
        <f t="shared" si="19"/>
        <v>18.879544418521675</v>
      </c>
      <c r="G409">
        <f t="shared" si="20"/>
        <v>0.98496484787579419</v>
      </c>
    </row>
    <row r="410" spans="1:7" x14ac:dyDescent="0.45">
      <c r="A410" t="s">
        <v>411</v>
      </c>
      <c r="B410">
        <v>26.67072493464455</v>
      </c>
      <c r="C410">
        <v>331.33461862904812</v>
      </c>
      <c r="E410">
        <f t="shared" si="18"/>
        <v>8.0494833425493212E-2</v>
      </c>
      <c r="F410">
        <f t="shared" si="19"/>
        <v>23.290985180837207</v>
      </c>
      <c r="G410">
        <f t="shared" si="20"/>
        <v>-3.3797397538073426</v>
      </c>
    </row>
    <row r="411" spans="1:7" x14ac:dyDescent="0.45">
      <c r="A411" t="s">
        <v>412</v>
      </c>
      <c r="B411">
        <v>22.340458518681832</v>
      </c>
      <c r="C411">
        <v>306.27908397593382</v>
      </c>
      <c r="E411">
        <f t="shared" si="18"/>
        <v>7.2941508863978627E-2</v>
      </c>
      <c r="F411">
        <f t="shared" si="19"/>
        <v>21.529720122817469</v>
      </c>
      <c r="G411">
        <f t="shared" si="20"/>
        <v>-0.81073839586436236</v>
      </c>
    </row>
    <row r="412" spans="1:7" x14ac:dyDescent="0.45">
      <c r="A412" t="s">
        <v>413</v>
      </c>
      <c r="B412">
        <v>11.908486284312</v>
      </c>
      <c r="C412">
        <v>294.65648839145098</v>
      </c>
      <c r="E412">
        <f t="shared" si="18"/>
        <v>4.0414810986587141E-2</v>
      </c>
      <c r="F412">
        <f t="shared" si="19"/>
        <v>20.712716144660504</v>
      </c>
      <c r="G412">
        <f t="shared" si="20"/>
        <v>8.8042298603485047</v>
      </c>
    </row>
    <row r="413" spans="1:7" x14ac:dyDescent="0.45">
      <c r="A413" t="s">
        <v>414</v>
      </c>
      <c r="B413">
        <v>13.846322976335349</v>
      </c>
      <c r="C413">
        <v>238.5824226036261</v>
      </c>
      <c r="E413">
        <f t="shared" si="18"/>
        <v>5.8035805090885628E-2</v>
      </c>
      <c r="F413">
        <f t="shared" si="19"/>
        <v>16.771020463426243</v>
      </c>
      <c r="G413">
        <f t="shared" si="20"/>
        <v>2.9246974870908939</v>
      </c>
    </row>
    <row r="414" spans="1:7" x14ac:dyDescent="0.45">
      <c r="A414" t="s">
        <v>415</v>
      </c>
      <c r="B414">
        <v>12.584787853749971</v>
      </c>
      <c r="C414">
        <v>282.15238779728543</v>
      </c>
      <c r="E414">
        <f t="shared" si="18"/>
        <v>4.4602804718390718E-2</v>
      </c>
      <c r="F414">
        <f t="shared" si="19"/>
        <v>19.833747255615851</v>
      </c>
      <c r="G414">
        <f t="shared" si="20"/>
        <v>7.2489594018658803</v>
      </c>
    </row>
    <row r="415" spans="1:7" x14ac:dyDescent="0.45">
      <c r="A415" t="s">
        <v>416</v>
      </c>
      <c r="B415">
        <v>20.784876905721411</v>
      </c>
      <c r="C415">
        <v>294.98767166439029</v>
      </c>
      <c r="E415">
        <f t="shared" si="18"/>
        <v>7.0460154447974779E-2</v>
      </c>
      <c r="F415">
        <f t="shared" si="19"/>
        <v>20.735996491079138</v>
      </c>
      <c r="G415">
        <f t="shared" si="20"/>
        <v>-4.8880414642272996E-2</v>
      </c>
    </row>
    <row r="416" spans="1:7" x14ac:dyDescent="0.45">
      <c r="A416" t="s">
        <v>417</v>
      </c>
      <c r="B416">
        <v>25.110601855714041</v>
      </c>
      <c r="C416">
        <v>300.51764197587562</v>
      </c>
      <c r="E416">
        <f t="shared" si="18"/>
        <v>8.3557829386035912E-2</v>
      </c>
      <c r="F416">
        <f t="shared" si="19"/>
        <v>21.12472271928976</v>
      </c>
      <c r="G416">
        <f t="shared" si="20"/>
        <v>-3.9858791364242805</v>
      </c>
    </row>
    <row r="417" spans="1:7" x14ac:dyDescent="0.45">
      <c r="A417" t="s">
        <v>418</v>
      </c>
      <c r="B417">
        <v>21.555366421637569</v>
      </c>
      <c r="C417">
        <v>298.07002934068203</v>
      </c>
      <c r="E417">
        <f t="shared" si="18"/>
        <v>7.231645016212164E-2</v>
      </c>
      <c r="F417">
        <f t="shared" si="19"/>
        <v>20.952669132343122</v>
      </c>
      <c r="G417">
        <f t="shared" si="20"/>
        <v>-0.6026972892944471</v>
      </c>
    </row>
    <row r="418" spans="1:7" x14ac:dyDescent="0.45">
      <c r="A418" t="s">
        <v>419</v>
      </c>
      <c r="B418">
        <v>28.81565840132826</v>
      </c>
      <c r="C418">
        <v>302.9515251151268</v>
      </c>
      <c r="E418">
        <f t="shared" si="18"/>
        <v>9.5116399860927625E-2</v>
      </c>
      <c r="F418">
        <f t="shared" si="19"/>
        <v>21.295811198853841</v>
      </c>
      <c r="G418">
        <f t="shared" si="20"/>
        <v>-7.5198472024744198</v>
      </c>
    </row>
    <row r="419" spans="1:7" x14ac:dyDescent="0.45">
      <c r="A419" t="s">
        <v>420</v>
      </c>
      <c r="B419">
        <v>23.577834047071541</v>
      </c>
      <c r="C419">
        <v>293.42257025076708</v>
      </c>
      <c r="E419">
        <f t="shared" si="18"/>
        <v>8.0354534509466224E-2</v>
      </c>
      <c r="F419">
        <f t="shared" si="19"/>
        <v>20.625978546132622</v>
      </c>
      <c r="G419">
        <f t="shared" si="20"/>
        <v>-2.9518555009389189</v>
      </c>
    </row>
    <row r="420" spans="1:7" x14ac:dyDescent="0.45">
      <c r="A420" t="s">
        <v>421</v>
      </c>
      <c r="B420">
        <v>19.399065258107381</v>
      </c>
      <c r="C420">
        <v>238.27177505113741</v>
      </c>
      <c r="E420">
        <f t="shared" si="18"/>
        <v>8.1415707982802385E-2</v>
      </c>
      <c r="F420">
        <f t="shared" si="19"/>
        <v>16.749183664206726</v>
      </c>
      <c r="G420">
        <f t="shared" si="20"/>
        <v>-2.6498815939006555</v>
      </c>
    </row>
    <row r="421" spans="1:7" x14ac:dyDescent="0.45">
      <c r="A421" t="s">
        <v>422</v>
      </c>
      <c r="B421">
        <v>12.737463952156419</v>
      </c>
      <c r="C421">
        <v>245.28977180304079</v>
      </c>
      <c r="E421">
        <f t="shared" si="18"/>
        <v>5.1928231081661905E-2</v>
      </c>
      <c r="F421">
        <f t="shared" si="19"/>
        <v>17.24250989442098</v>
      </c>
      <c r="G421">
        <f t="shared" si="20"/>
        <v>4.5050459422645606</v>
      </c>
    </row>
    <row r="422" spans="1:7" x14ac:dyDescent="0.45">
      <c r="A422" t="s">
        <v>423</v>
      </c>
      <c r="B422">
        <v>25.285818971367391</v>
      </c>
      <c r="C422">
        <v>249.046599159946</v>
      </c>
      <c r="E422">
        <f t="shared" si="18"/>
        <v>0.1015304728378483</v>
      </c>
      <c r="F422">
        <f t="shared" si="19"/>
        <v>17.506594011736247</v>
      </c>
      <c r="G422">
        <f t="shared" si="20"/>
        <v>-7.7792249596311436</v>
      </c>
    </row>
    <row r="423" spans="1:7" x14ac:dyDescent="0.45">
      <c r="A423" t="s">
        <v>424</v>
      </c>
      <c r="B423">
        <v>32.712140926756298</v>
      </c>
      <c r="C423">
        <v>309.57554620468142</v>
      </c>
      <c r="E423">
        <f t="shared" si="18"/>
        <v>0.10566771609643896</v>
      </c>
      <c r="F423">
        <f t="shared" si="19"/>
        <v>21.761443126096243</v>
      </c>
      <c r="G423">
        <f t="shared" si="20"/>
        <v>-10.950697800660055</v>
      </c>
    </row>
    <row r="424" spans="1:7" x14ac:dyDescent="0.45">
      <c r="A424" t="s">
        <v>425</v>
      </c>
      <c r="B424">
        <v>25.157295713452729</v>
      </c>
      <c r="C424">
        <v>279.90282334008532</v>
      </c>
      <c r="E424">
        <f t="shared" si="18"/>
        <v>8.9878677939901702E-2</v>
      </c>
      <c r="F424">
        <f t="shared" si="19"/>
        <v>19.675615356652873</v>
      </c>
      <c r="G424">
        <f t="shared" si="20"/>
        <v>-5.4816803567998562</v>
      </c>
    </row>
    <row r="425" spans="1:7" x14ac:dyDescent="0.45">
      <c r="A425" t="s">
        <v>426</v>
      </c>
      <c r="B425">
        <v>15.069398239433649</v>
      </c>
      <c r="C425">
        <v>261.06285846733158</v>
      </c>
      <c r="E425">
        <f t="shared" si="18"/>
        <v>5.7723256107376823E-2</v>
      </c>
      <c r="F425">
        <f t="shared" si="19"/>
        <v>18.351270365252898</v>
      </c>
      <c r="G425">
        <f t="shared" si="20"/>
        <v>3.2818721258192483</v>
      </c>
    </row>
    <row r="426" spans="1:7" x14ac:dyDescent="0.45">
      <c r="A426" t="s">
        <v>427</v>
      </c>
      <c r="B426">
        <v>16.643872110050001</v>
      </c>
      <c r="C426">
        <v>273.86435100523539</v>
      </c>
      <c r="E426">
        <f t="shared" si="18"/>
        <v>6.0774146211281896E-2</v>
      </c>
      <c r="F426">
        <f t="shared" si="19"/>
        <v>19.251144257774602</v>
      </c>
      <c r="G426">
        <f t="shared" si="20"/>
        <v>2.6072721477246006</v>
      </c>
    </row>
    <row r="427" spans="1:7" x14ac:dyDescent="0.45">
      <c r="A427" t="s">
        <v>428</v>
      </c>
      <c r="B427">
        <v>19.222871135263151</v>
      </c>
      <c r="C427">
        <v>280.56160627929899</v>
      </c>
      <c r="E427">
        <f t="shared" si="18"/>
        <v>6.8515686769082693E-2</v>
      </c>
      <c r="F427">
        <f t="shared" si="19"/>
        <v>19.721924141826307</v>
      </c>
      <c r="G427">
        <f t="shared" si="20"/>
        <v>0.49905300656315532</v>
      </c>
    </row>
    <row r="428" spans="1:7" x14ac:dyDescent="0.45">
      <c r="A428" t="s">
        <v>429</v>
      </c>
      <c r="B428">
        <v>18.80775643624952</v>
      </c>
      <c r="C428">
        <v>297.9488286026932</v>
      </c>
      <c r="E428">
        <f t="shared" si="18"/>
        <v>6.3124116058630858E-2</v>
      </c>
      <c r="F428">
        <f t="shared" si="19"/>
        <v>20.94414939298089</v>
      </c>
      <c r="G428">
        <f t="shared" si="20"/>
        <v>2.1363929567313704</v>
      </c>
    </row>
    <row r="429" spans="1:7" x14ac:dyDescent="0.45">
      <c r="A429" t="s">
        <v>430</v>
      </c>
      <c r="B429">
        <v>18.303015745538449</v>
      </c>
      <c r="C429">
        <v>259.38989091852562</v>
      </c>
      <c r="E429">
        <f t="shared" si="18"/>
        <v>7.0561792831346032E-2</v>
      </c>
      <c r="F429">
        <f t="shared" si="19"/>
        <v>18.233670029530401</v>
      </c>
      <c r="G429">
        <f t="shared" si="20"/>
        <v>-6.9345716008047731E-2</v>
      </c>
    </row>
    <row r="430" spans="1:7" x14ac:dyDescent="0.45">
      <c r="A430" t="s">
        <v>431</v>
      </c>
      <c r="B430">
        <v>16.229125326381919</v>
      </c>
      <c r="C430">
        <v>330.72015696673901</v>
      </c>
      <c r="E430">
        <f t="shared" si="18"/>
        <v>4.9072077962318168E-2</v>
      </c>
      <c r="F430">
        <f t="shared" si="19"/>
        <v>23.247791935500366</v>
      </c>
      <c r="G430">
        <f t="shared" si="20"/>
        <v>7.0186666091184478</v>
      </c>
    </row>
    <row r="431" spans="1:7" x14ac:dyDescent="0.45">
      <c r="A431" t="s">
        <v>432</v>
      </c>
      <c r="B431">
        <v>16.087745360157019</v>
      </c>
      <c r="C431">
        <v>244.56118024906499</v>
      </c>
      <c r="E431">
        <f t="shared" si="18"/>
        <v>6.5782089143391453E-2</v>
      </c>
      <c r="F431">
        <f t="shared" si="19"/>
        <v>17.191293950983653</v>
      </c>
      <c r="G431">
        <f t="shared" si="20"/>
        <v>1.1035485908266338</v>
      </c>
    </row>
    <row r="432" spans="1:7" x14ac:dyDescent="0.45">
      <c r="A432" t="s">
        <v>433</v>
      </c>
      <c r="B432">
        <v>7.3693448190043886</v>
      </c>
      <c r="C432">
        <v>253.16136423608401</v>
      </c>
      <c r="E432">
        <f t="shared" si="18"/>
        <v>2.9109279139972376E-2</v>
      </c>
      <c r="F432">
        <f t="shared" si="19"/>
        <v>17.795839164589569</v>
      </c>
      <c r="G432">
        <f t="shared" si="20"/>
        <v>10.42649434558518</v>
      </c>
    </row>
    <row r="433" spans="1:7" x14ac:dyDescent="0.45">
      <c r="A433" t="s">
        <v>434</v>
      </c>
      <c r="B433">
        <v>24.56526275562479</v>
      </c>
      <c r="C433">
        <v>327.50727169263263</v>
      </c>
      <c r="E433">
        <f t="shared" si="18"/>
        <v>7.5006770471586423E-2</v>
      </c>
      <c r="F433">
        <f t="shared" si="19"/>
        <v>23.021943928381251</v>
      </c>
      <c r="G433">
        <f t="shared" si="20"/>
        <v>-1.5433188272435387</v>
      </c>
    </row>
    <row r="434" spans="1:7" x14ac:dyDescent="0.45">
      <c r="A434" t="s">
        <v>435</v>
      </c>
      <c r="B434">
        <v>14.781904374712269</v>
      </c>
      <c r="C434">
        <v>275.08887156569722</v>
      </c>
      <c r="E434">
        <f t="shared" si="18"/>
        <v>5.373501403593503E-2</v>
      </c>
      <c r="F434">
        <f t="shared" si="19"/>
        <v>19.337221258558142</v>
      </c>
      <c r="G434">
        <f t="shared" si="20"/>
        <v>4.5553168838458724</v>
      </c>
    </row>
    <row r="435" spans="1:7" x14ac:dyDescent="0.45">
      <c r="A435" t="s">
        <v>436</v>
      </c>
      <c r="B435">
        <v>38.355169987842103</v>
      </c>
      <c r="C435">
        <v>278.31033880363373</v>
      </c>
      <c r="E435">
        <f t="shared" si="18"/>
        <v>0.13781439149087524</v>
      </c>
      <c r="F435">
        <f t="shared" si="19"/>
        <v>19.563672530114932</v>
      </c>
      <c r="G435">
        <f t="shared" si="20"/>
        <v>-18.791497457727171</v>
      </c>
    </row>
    <row r="436" spans="1:7" x14ac:dyDescent="0.45">
      <c r="A436" t="s">
        <v>437</v>
      </c>
      <c r="B436">
        <v>17.87455425429415</v>
      </c>
      <c r="C436">
        <v>248.2044012428704</v>
      </c>
      <c r="E436">
        <f t="shared" si="18"/>
        <v>7.2015460502667425E-2</v>
      </c>
      <c r="F436">
        <f t="shared" si="19"/>
        <v>17.447392171351737</v>
      </c>
      <c r="G436">
        <f t="shared" si="20"/>
        <v>-0.42716208294241298</v>
      </c>
    </row>
    <row r="437" spans="1:7" x14ac:dyDescent="0.45">
      <c r="A437" t="s">
        <v>438</v>
      </c>
      <c r="B437">
        <v>29.905877169139661</v>
      </c>
      <c r="C437">
        <v>280.36509189879638</v>
      </c>
      <c r="E437">
        <f t="shared" si="18"/>
        <v>0.10666762030393859</v>
      </c>
      <c r="F437">
        <f t="shared" si="19"/>
        <v>19.708110271295524</v>
      </c>
      <c r="G437">
        <f t="shared" si="20"/>
        <v>-10.197766897844136</v>
      </c>
    </row>
    <row r="438" spans="1:7" x14ac:dyDescent="0.45">
      <c r="A438" t="s">
        <v>439</v>
      </c>
      <c r="B438">
        <v>31.08802100885045</v>
      </c>
      <c r="C438">
        <v>343.69308314496692</v>
      </c>
      <c r="E438">
        <f t="shared" si="18"/>
        <v>9.0452856148221572E-2</v>
      </c>
      <c r="F438">
        <f t="shared" si="19"/>
        <v>24.159716661686257</v>
      </c>
      <c r="G438">
        <f t="shared" si="20"/>
        <v>-6.9283043471641932</v>
      </c>
    </row>
    <row r="439" spans="1:7" x14ac:dyDescent="0.45">
      <c r="A439" t="s">
        <v>440</v>
      </c>
      <c r="B439">
        <v>2.8167032037561088</v>
      </c>
      <c r="C439">
        <v>249.95874282553311</v>
      </c>
      <c r="E439">
        <f t="shared" si="18"/>
        <v>1.1268672469368751E-2</v>
      </c>
      <c r="F439">
        <f t="shared" si="19"/>
        <v>17.570712650126303</v>
      </c>
      <c r="G439">
        <f t="shared" si="20"/>
        <v>14.754009446370194</v>
      </c>
    </row>
    <row r="440" spans="1:7" x14ac:dyDescent="0.45">
      <c r="A440" t="s">
        <v>441</v>
      </c>
      <c r="B440">
        <v>41.036877861937228</v>
      </c>
      <c r="C440">
        <v>369.15699905825261</v>
      </c>
      <c r="E440">
        <f t="shared" si="18"/>
        <v>0.11116375408464529</v>
      </c>
      <c r="F440">
        <f t="shared" si="19"/>
        <v>25.949688656271029</v>
      </c>
      <c r="G440">
        <f t="shared" si="20"/>
        <v>-15.087189205666199</v>
      </c>
    </row>
    <row r="441" spans="1:7" x14ac:dyDescent="0.45">
      <c r="A441" t="s">
        <v>442</v>
      </c>
      <c r="B441">
        <v>21.29702898841445</v>
      </c>
      <c r="C441">
        <v>291.69537387440312</v>
      </c>
      <c r="E441">
        <f t="shared" si="18"/>
        <v>7.3011198996883742E-2</v>
      </c>
      <c r="F441">
        <f t="shared" si="19"/>
        <v>20.504566224737594</v>
      </c>
      <c r="G441">
        <f t="shared" si="20"/>
        <v>-0.79246276367685553</v>
      </c>
    </row>
    <row r="442" spans="1:7" x14ac:dyDescent="0.45">
      <c r="A442" t="s">
        <v>443</v>
      </c>
      <c r="B442">
        <v>15.75838711324597</v>
      </c>
      <c r="C442">
        <v>303.20875247355019</v>
      </c>
      <c r="E442">
        <f t="shared" si="18"/>
        <v>5.1972071995582056E-2</v>
      </c>
      <c r="F442">
        <f t="shared" si="19"/>
        <v>21.313892854848419</v>
      </c>
      <c r="G442">
        <f t="shared" si="20"/>
        <v>5.5555057416024489</v>
      </c>
    </row>
    <row r="443" spans="1:7" x14ac:dyDescent="0.45">
      <c r="A443" t="s">
        <v>444</v>
      </c>
      <c r="B443">
        <v>29.309768651843111</v>
      </c>
      <c r="C443">
        <v>285.50693119731199</v>
      </c>
      <c r="E443">
        <f t="shared" si="18"/>
        <v>0.1026586938850438</v>
      </c>
      <c r="F443">
        <f t="shared" si="19"/>
        <v>20.069553042954865</v>
      </c>
      <c r="G443">
        <f t="shared" si="20"/>
        <v>-9.2402156088882457</v>
      </c>
    </row>
    <row r="444" spans="1:7" x14ac:dyDescent="0.45">
      <c r="A444" t="s">
        <v>445</v>
      </c>
      <c r="B444">
        <v>32.963783926069247</v>
      </c>
      <c r="C444">
        <v>324.68076650004213</v>
      </c>
      <c r="E444">
        <f t="shared" si="18"/>
        <v>0.10152675282065089</v>
      </c>
      <c r="F444">
        <f t="shared" si="19"/>
        <v>22.823256297047781</v>
      </c>
      <c r="G444">
        <f t="shared" si="20"/>
        <v>-10.140527629021467</v>
      </c>
    </row>
    <row r="445" spans="1:7" x14ac:dyDescent="0.45">
      <c r="A445" t="s">
        <v>446</v>
      </c>
      <c r="B445">
        <v>20.522268070741649</v>
      </c>
      <c r="C445">
        <v>362.15296060748591</v>
      </c>
      <c r="E445">
        <f t="shared" si="18"/>
        <v>5.6667403840402135E-2</v>
      </c>
      <c r="F445">
        <f t="shared" si="19"/>
        <v>25.457343617174892</v>
      </c>
      <c r="G445">
        <f t="shared" si="20"/>
        <v>4.935075546433243</v>
      </c>
    </row>
    <row r="446" spans="1:7" x14ac:dyDescent="0.45">
      <c r="A446" t="s">
        <v>447</v>
      </c>
      <c r="B446">
        <v>23.103538862388969</v>
      </c>
      <c r="C446">
        <v>344.19256879892657</v>
      </c>
      <c r="E446">
        <f t="shared" si="18"/>
        <v>6.7123874704819078E-2</v>
      </c>
      <c r="F446">
        <f t="shared" si="19"/>
        <v>24.194827731614748</v>
      </c>
      <c r="G446">
        <f t="shared" si="20"/>
        <v>1.0912888692257781</v>
      </c>
    </row>
    <row r="447" spans="1:7" x14ac:dyDescent="0.45">
      <c r="A447" t="s">
        <v>448</v>
      </c>
      <c r="B447">
        <v>9.0638452167347623</v>
      </c>
      <c r="C447">
        <v>290.05323194585873</v>
      </c>
      <c r="E447">
        <f t="shared" si="18"/>
        <v>3.1248902678755939E-2</v>
      </c>
      <c r="F447">
        <f t="shared" si="19"/>
        <v>20.389132759074357</v>
      </c>
      <c r="G447">
        <f t="shared" si="20"/>
        <v>11.325287542339595</v>
      </c>
    </row>
    <row r="448" spans="1:7" x14ac:dyDescent="0.45">
      <c r="A448" t="s">
        <v>449</v>
      </c>
      <c r="B448">
        <v>7.3001761430867029</v>
      </c>
      <c r="C448">
        <v>255.52802335883271</v>
      </c>
      <c r="E448">
        <f t="shared" si="18"/>
        <v>2.856898451734672E-2</v>
      </c>
      <c r="F448">
        <f t="shared" si="19"/>
        <v>17.962202168805998</v>
      </c>
      <c r="G448">
        <f t="shared" si="20"/>
        <v>10.662026025719296</v>
      </c>
    </row>
    <row r="449" spans="1:7" x14ac:dyDescent="0.45">
      <c r="A449" t="s">
        <v>450</v>
      </c>
      <c r="B449">
        <v>9.2636741610784625</v>
      </c>
      <c r="C449">
        <v>291.29698990589469</v>
      </c>
      <c r="E449">
        <f t="shared" si="18"/>
        <v>3.1801475751847455E-2</v>
      </c>
      <c r="F449">
        <f t="shared" si="19"/>
        <v>20.47656204230352</v>
      </c>
      <c r="G449">
        <f t="shared" si="20"/>
        <v>11.212887881225058</v>
      </c>
    </row>
    <row r="450" spans="1:7" x14ac:dyDescent="0.45">
      <c r="A450" t="s">
        <v>451</v>
      </c>
      <c r="B450">
        <v>22.888570387668821</v>
      </c>
      <c r="C450">
        <v>323.36844303945861</v>
      </c>
      <c r="E450">
        <f t="shared" si="18"/>
        <v>7.0781706998155891E-2</v>
      </c>
      <c r="F450">
        <f t="shared" si="19"/>
        <v>22.731007239586219</v>
      </c>
      <c r="G450">
        <f t="shared" si="20"/>
        <v>-0.15756314808260186</v>
      </c>
    </row>
    <row r="451" spans="1:7" x14ac:dyDescent="0.45">
      <c r="A451" t="s">
        <v>452</v>
      </c>
      <c r="B451">
        <v>21.41922318445231</v>
      </c>
      <c r="C451">
        <v>261.93011531603781</v>
      </c>
      <c r="E451">
        <f t="shared" ref="E451:E501" si="21">B451/C451</f>
        <v>8.1774572422145711E-2</v>
      </c>
      <c r="F451">
        <f t="shared" ref="F451:F501" si="22">$J$13*C451</f>
        <v>18.412233709484099</v>
      </c>
      <c r="G451">
        <f t="shared" ref="G451:G501" si="23">F451-B451</f>
        <v>-3.0069894749682113</v>
      </c>
    </row>
    <row r="452" spans="1:7" x14ac:dyDescent="0.45">
      <c r="A452" t="s">
        <v>453</v>
      </c>
      <c r="B452">
        <v>26.57757853213014</v>
      </c>
      <c r="C452">
        <v>339.58631688566447</v>
      </c>
      <c r="E452">
        <f t="shared" si="21"/>
        <v>7.8264574308742133E-2</v>
      </c>
      <c r="F452">
        <f t="shared" si="22"/>
        <v>23.871033781272654</v>
      </c>
      <c r="G452">
        <f t="shared" si="23"/>
        <v>-2.7065447508574856</v>
      </c>
    </row>
    <row r="453" spans="1:7" x14ac:dyDescent="0.45">
      <c r="A453" t="s">
        <v>454</v>
      </c>
      <c r="B453">
        <v>20.248421940699881</v>
      </c>
      <c r="C453">
        <v>301.98066896869182</v>
      </c>
      <c r="E453">
        <f t="shared" si="21"/>
        <v>6.7052046774554161E-2</v>
      </c>
      <c r="F453">
        <f t="shared" si="22"/>
        <v>21.227565398843858</v>
      </c>
      <c r="G453">
        <f t="shared" si="23"/>
        <v>0.97914345814397663</v>
      </c>
    </row>
    <row r="454" spans="1:7" x14ac:dyDescent="0.45">
      <c r="A454" t="s">
        <v>455</v>
      </c>
      <c r="B454">
        <v>22.36156471247217</v>
      </c>
      <c r="C454">
        <v>238.1099989456925</v>
      </c>
      <c r="E454">
        <f t="shared" si="21"/>
        <v>9.3912749617761068E-2</v>
      </c>
      <c r="F454">
        <f t="shared" si="22"/>
        <v>16.737811701656838</v>
      </c>
      <c r="G454">
        <f t="shared" si="23"/>
        <v>-5.6237530108153315</v>
      </c>
    </row>
    <row r="455" spans="1:7" x14ac:dyDescent="0.45">
      <c r="A455" t="s">
        <v>456</v>
      </c>
      <c r="B455">
        <v>8.6290506188115419</v>
      </c>
      <c r="C455">
        <v>245.4077130838686</v>
      </c>
      <c r="E455">
        <f t="shared" si="21"/>
        <v>3.5162100287624398E-2</v>
      </c>
      <c r="F455">
        <f t="shared" si="22"/>
        <v>17.25080051203086</v>
      </c>
      <c r="G455">
        <f t="shared" si="23"/>
        <v>8.6217498932193184</v>
      </c>
    </row>
    <row r="456" spans="1:7" x14ac:dyDescent="0.45">
      <c r="A456" t="s">
        <v>457</v>
      </c>
      <c r="B456">
        <v>14.82112679203323</v>
      </c>
      <c r="C456">
        <v>261.71582994535243</v>
      </c>
      <c r="E456">
        <f t="shared" si="21"/>
        <v>5.6630608836798123E-2</v>
      </c>
      <c r="F456">
        <f t="shared" si="22"/>
        <v>18.397170636951099</v>
      </c>
      <c r="G456">
        <f t="shared" si="23"/>
        <v>3.5760438449178693</v>
      </c>
    </row>
    <row r="457" spans="1:7" x14ac:dyDescent="0.45">
      <c r="A457" t="s">
        <v>458</v>
      </c>
      <c r="B457">
        <v>12.993557170858731</v>
      </c>
      <c r="C457">
        <v>244.49246563631201</v>
      </c>
      <c r="E457">
        <f t="shared" si="21"/>
        <v>5.3145020796620118E-2</v>
      </c>
      <c r="F457">
        <f t="shared" si="22"/>
        <v>17.186463694990607</v>
      </c>
      <c r="G457">
        <f t="shared" si="23"/>
        <v>4.1929065241318764</v>
      </c>
    </row>
    <row r="458" spans="1:7" x14ac:dyDescent="0.45">
      <c r="A458" t="s">
        <v>459</v>
      </c>
      <c r="B458">
        <v>15.682846118132989</v>
      </c>
      <c r="C458">
        <v>260.12724538618107</v>
      </c>
      <c r="E458">
        <f t="shared" si="21"/>
        <v>6.0289133092731088E-2</v>
      </c>
      <c r="F458">
        <f t="shared" si="22"/>
        <v>18.285501957175772</v>
      </c>
      <c r="G458">
        <f t="shared" si="23"/>
        <v>2.6026558390427823</v>
      </c>
    </row>
    <row r="459" spans="1:7" x14ac:dyDescent="0.45">
      <c r="A459" t="s">
        <v>460</v>
      </c>
      <c r="B459">
        <v>23.440967714682799</v>
      </c>
      <c r="C459">
        <v>301.27731568930102</v>
      </c>
      <c r="E459">
        <f t="shared" si="21"/>
        <v>7.7805286007184227E-2</v>
      </c>
      <c r="F459">
        <f t="shared" si="22"/>
        <v>21.178123566067779</v>
      </c>
      <c r="G459">
        <f t="shared" si="23"/>
        <v>-2.2628441486150201</v>
      </c>
    </row>
    <row r="460" spans="1:7" x14ac:dyDescent="0.45">
      <c r="A460" t="s">
        <v>461</v>
      </c>
      <c r="B460">
        <v>17.492840762397549</v>
      </c>
      <c r="C460">
        <v>286.14120654448902</v>
      </c>
      <c r="E460">
        <f t="shared" si="21"/>
        <v>6.1133595449761879E-2</v>
      </c>
      <c r="F460">
        <f t="shared" si="22"/>
        <v>20.114139080395795</v>
      </c>
      <c r="G460">
        <f t="shared" si="23"/>
        <v>2.6212983179982459</v>
      </c>
    </row>
    <row r="461" spans="1:7" x14ac:dyDescent="0.45">
      <c r="A461" t="s">
        <v>462</v>
      </c>
      <c r="B461">
        <v>19.17003165335079</v>
      </c>
      <c r="C461">
        <v>244.73749085959301</v>
      </c>
      <c r="E461">
        <f t="shared" si="21"/>
        <v>7.8328953958054282E-2</v>
      </c>
      <c r="F461">
        <f t="shared" si="22"/>
        <v>17.203687608591853</v>
      </c>
      <c r="G461">
        <f t="shared" si="23"/>
        <v>-1.9663440447589373</v>
      </c>
    </row>
    <row r="462" spans="1:7" x14ac:dyDescent="0.45">
      <c r="A462" t="s">
        <v>463</v>
      </c>
      <c r="B462">
        <v>19.950589393335392</v>
      </c>
      <c r="C462">
        <v>285.05762725198491</v>
      </c>
      <c r="E462">
        <f t="shared" si="21"/>
        <v>6.9987916428208716E-2</v>
      </c>
      <c r="F462">
        <f t="shared" si="22"/>
        <v>20.037969468695088</v>
      </c>
      <c r="G462">
        <f t="shared" si="23"/>
        <v>8.7380075359696718E-2</v>
      </c>
    </row>
    <row r="463" spans="1:7" x14ac:dyDescent="0.45">
      <c r="A463" t="s">
        <v>464</v>
      </c>
      <c r="B463">
        <v>18.125145245887939</v>
      </c>
      <c r="C463">
        <v>275.6642351390725</v>
      </c>
      <c r="E463">
        <f t="shared" si="21"/>
        <v>6.575080454939615E-2</v>
      </c>
      <c r="F463">
        <f t="shared" si="22"/>
        <v>19.377666125190327</v>
      </c>
      <c r="G463">
        <f t="shared" si="23"/>
        <v>1.2525208793023879</v>
      </c>
    </row>
    <row r="464" spans="1:7" x14ac:dyDescent="0.45">
      <c r="A464" t="s">
        <v>465</v>
      </c>
      <c r="B464">
        <v>23.47855203381512</v>
      </c>
      <c r="C464">
        <v>295.44555291895642</v>
      </c>
      <c r="E464">
        <f t="shared" si="21"/>
        <v>7.9468287140729163E-2</v>
      </c>
      <c r="F464">
        <f t="shared" si="22"/>
        <v>20.768183002584664</v>
      </c>
      <c r="G464">
        <f t="shared" si="23"/>
        <v>-2.7103690312304565</v>
      </c>
    </row>
    <row r="465" spans="1:7" x14ac:dyDescent="0.45">
      <c r="A465" t="s">
        <v>466</v>
      </c>
      <c r="B465">
        <v>12.37633923379037</v>
      </c>
      <c r="C465">
        <v>281.63162535255248</v>
      </c>
      <c r="E465">
        <f t="shared" si="21"/>
        <v>4.3945133002365785E-2</v>
      </c>
      <c r="F465">
        <f t="shared" si="22"/>
        <v>19.797140545356605</v>
      </c>
      <c r="G465">
        <f t="shared" si="23"/>
        <v>7.420801311566235</v>
      </c>
    </row>
    <row r="466" spans="1:7" x14ac:dyDescent="0.45">
      <c r="A466" t="s">
        <v>467</v>
      </c>
      <c r="B466">
        <v>8.4301790482675294</v>
      </c>
      <c r="C466">
        <v>281.07985157971859</v>
      </c>
      <c r="E466">
        <f t="shared" si="21"/>
        <v>2.9992114343623099E-2</v>
      </c>
      <c r="F466">
        <f t="shared" si="22"/>
        <v>19.75835391080745</v>
      </c>
      <c r="G466">
        <f t="shared" si="23"/>
        <v>11.328174862539921</v>
      </c>
    </row>
    <row r="467" spans="1:7" x14ac:dyDescent="0.45">
      <c r="A467" t="s">
        <v>468</v>
      </c>
      <c r="B467">
        <v>16.377137659128341</v>
      </c>
      <c r="C467">
        <v>254.57954518957561</v>
      </c>
      <c r="E467">
        <f t="shared" si="21"/>
        <v>6.4330139512712672E-2</v>
      </c>
      <c r="F467">
        <f t="shared" si="22"/>
        <v>17.895529416420754</v>
      </c>
      <c r="G467">
        <f t="shared" si="23"/>
        <v>1.518391757292413</v>
      </c>
    </row>
    <row r="468" spans="1:7" x14ac:dyDescent="0.45">
      <c r="A468" t="s">
        <v>469</v>
      </c>
      <c r="B468">
        <v>23.280133340010519</v>
      </c>
      <c r="C468">
        <v>312.85195695239719</v>
      </c>
      <c r="E468">
        <f t="shared" si="21"/>
        <v>7.4412618564993566E-2</v>
      </c>
      <c r="F468">
        <f t="shared" si="22"/>
        <v>21.991756621520093</v>
      </c>
      <c r="G468">
        <f t="shared" si="23"/>
        <v>-1.2883767184904258</v>
      </c>
    </row>
    <row r="469" spans="1:7" x14ac:dyDescent="0.45">
      <c r="A469" t="s">
        <v>470</v>
      </c>
      <c r="B469">
        <v>23.534984186768831</v>
      </c>
      <c r="C469">
        <v>348.44271473457451</v>
      </c>
      <c r="E469">
        <f t="shared" si="21"/>
        <v>6.7543338378294279E-2</v>
      </c>
      <c r="F469">
        <f t="shared" si="22"/>
        <v>24.493589407690614</v>
      </c>
      <c r="G469">
        <f t="shared" si="23"/>
        <v>0.95860522092178257</v>
      </c>
    </row>
    <row r="470" spans="1:7" x14ac:dyDescent="0.45">
      <c r="A470" t="s">
        <v>471</v>
      </c>
      <c r="B470">
        <v>14.77574294742106</v>
      </c>
      <c r="C470">
        <v>272.24341333213408</v>
      </c>
      <c r="E470">
        <f t="shared" si="21"/>
        <v>5.4274014443812496E-2</v>
      </c>
      <c r="F470">
        <f t="shared" si="22"/>
        <v>19.137201333610886</v>
      </c>
      <c r="G470">
        <f t="shared" si="23"/>
        <v>4.3614583861898257</v>
      </c>
    </row>
    <row r="471" spans="1:7" x14ac:dyDescent="0.45">
      <c r="A471" t="s">
        <v>472</v>
      </c>
      <c r="B471">
        <v>26.756418213719371</v>
      </c>
      <c r="C471">
        <v>269.08864638155342</v>
      </c>
      <c r="E471">
        <f t="shared" si="21"/>
        <v>9.9433471361627765E-2</v>
      </c>
      <c r="F471">
        <f t="shared" si="22"/>
        <v>18.91543872214881</v>
      </c>
      <c r="G471">
        <f t="shared" si="23"/>
        <v>-7.8409794915705611</v>
      </c>
    </row>
    <row r="472" spans="1:7" x14ac:dyDescent="0.45">
      <c r="A472" t="s">
        <v>473</v>
      </c>
      <c r="B472">
        <v>10.846550133867851</v>
      </c>
      <c r="C472">
        <v>300.3626306319278</v>
      </c>
      <c r="E472">
        <f t="shared" si="21"/>
        <v>3.6111516639230318E-2</v>
      </c>
      <c r="F472">
        <f t="shared" si="22"/>
        <v>21.113826281936824</v>
      </c>
      <c r="G472">
        <f t="shared" si="23"/>
        <v>10.267276148068973</v>
      </c>
    </row>
    <row r="473" spans="1:7" x14ac:dyDescent="0.45">
      <c r="A473" t="s">
        <v>474</v>
      </c>
      <c r="B473">
        <v>8.7337542337316929</v>
      </c>
      <c r="C473">
        <v>290.14952804570692</v>
      </c>
      <c r="E473">
        <f t="shared" si="21"/>
        <v>3.0100873479125132E-2</v>
      </c>
      <c r="F473">
        <f t="shared" si="22"/>
        <v>20.395901840566101</v>
      </c>
      <c r="G473">
        <f t="shared" si="23"/>
        <v>11.662147606834408</v>
      </c>
    </row>
    <row r="474" spans="1:7" x14ac:dyDescent="0.45">
      <c r="A474" t="s">
        <v>475</v>
      </c>
      <c r="B474">
        <v>21.833570417482601</v>
      </c>
      <c r="C474">
        <v>253.21457836228171</v>
      </c>
      <c r="E474">
        <f t="shared" si="21"/>
        <v>8.6225566310975416E-2</v>
      </c>
      <c r="F474">
        <f t="shared" si="22"/>
        <v>17.799579822386846</v>
      </c>
      <c r="G474">
        <f t="shared" si="23"/>
        <v>-4.0339905950957551</v>
      </c>
    </row>
    <row r="475" spans="1:7" x14ac:dyDescent="0.45">
      <c r="A475" t="s">
        <v>476</v>
      </c>
      <c r="B475">
        <v>26.48445720441487</v>
      </c>
      <c r="C475">
        <v>352.17186063408082</v>
      </c>
      <c r="E475">
        <f t="shared" si="21"/>
        <v>7.5203217987745957E-2</v>
      </c>
      <c r="F475">
        <f t="shared" si="22"/>
        <v>24.755727672149547</v>
      </c>
      <c r="G475">
        <f t="shared" si="23"/>
        <v>-1.7287295322653229</v>
      </c>
    </row>
    <row r="476" spans="1:7" x14ac:dyDescent="0.45">
      <c r="A476" t="s">
        <v>477</v>
      </c>
      <c r="B476">
        <v>15.52599912581235</v>
      </c>
      <c r="C476">
        <v>254.55650605717889</v>
      </c>
      <c r="E476">
        <f t="shared" si="21"/>
        <v>6.0992348482049305E-2</v>
      </c>
      <c r="F476">
        <f t="shared" si="22"/>
        <v>17.893909893252751</v>
      </c>
      <c r="G476">
        <f t="shared" si="23"/>
        <v>2.3679107674404012</v>
      </c>
    </row>
    <row r="477" spans="1:7" x14ac:dyDescent="0.45">
      <c r="A477" t="s">
        <v>478</v>
      </c>
      <c r="B477">
        <v>15.87524860336336</v>
      </c>
      <c r="C477">
        <v>294.16805112320719</v>
      </c>
      <c r="E477">
        <f t="shared" si="21"/>
        <v>5.3966596789650302E-2</v>
      </c>
      <c r="F477">
        <f t="shared" si="22"/>
        <v>20.678381714942578</v>
      </c>
      <c r="G477">
        <f t="shared" si="23"/>
        <v>4.8031331115792177</v>
      </c>
    </row>
    <row r="478" spans="1:7" x14ac:dyDescent="0.45">
      <c r="A478" t="s">
        <v>479</v>
      </c>
      <c r="B478">
        <v>13.68120096756407</v>
      </c>
      <c r="C478">
        <v>265.92040355703551</v>
      </c>
      <c r="E478">
        <f t="shared" si="21"/>
        <v>5.1448481517627057E-2</v>
      </c>
      <c r="F478">
        <f t="shared" si="22"/>
        <v>18.692728831523841</v>
      </c>
      <c r="G478">
        <f t="shared" si="23"/>
        <v>5.0115278639597705</v>
      </c>
    </row>
    <row r="479" spans="1:7" x14ac:dyDescent="0.45">
      <c r="A479" t="s">
        <v>480</v>
      </c>
      <c r="B479">
        <v>14.398733136723621</v>
      </c>
      <c r="C479">
        <v>273.11974101271198</v>
      </c>
      <c r="E479">
        <f t="shared" si="21"/>
        <v>5.2719488834215948E-2</v>
      </c>
      <c r="F479">
        <f t="shared" si="22"/>
        <v>19.198802306990455</v>
      </c>
      <c r="G479">
        <f t="shared" si="23"/>
        <v>4.8000691702668341</v>
      </c>
    </row>
    <row r="480" spans="1:7" x14ac:dyDescent="0.45">
      <c r="A480" t="s">
        <v>481</v>
      </c>
      <c r="B480">
        <v>17.26899180620579</v>
      </c>
      <c r="C480">
        <v>241.41645850563279</v>
      </c>
      <c r="E480">
        <f t="shared" si="21"/>
        <v>7.1531957320146278E-2</v>
      </c>
      <c r="F480">
        <f t="shared" si="22"/>
        <v>16.97023746184529</v>
      </c>
      <c r="G480">
        <f t="shared" si="23"/>
        <v>-0.29875434436049986</v>
      </c>
    </row>
    <row r="481" spans="1:7" x14ac:dyDescent="0.45">
      <c r="A481" t="s">
        <v>482</v>
      </c>
      <c r="B481">
        <v>26.166876481693109</v>
      </c>
      <c r="C481">
        <v>298.39028412499721</v>
      </c>
      <c r="E481">
        <f t="shared" si="21"/>
        <v>8.7693460121951131E-2</v>
      </c>
      <c r="F481">
        <f t="shared" si="22"/>
        <v>20.975181266651454</v>
      </c>
      <c r="G481">
        <f t="shared" si="23"/>
        <v>-5.1916952150416549</v>
      </c>
    </row>
    <row r="482" spans="1:7" x14ac:dyDescent="0.45">
      <c r="A482" t="s">
        <v>483</v>
      </c>
      <c r="B482">
        <v>11.51645950981306</v>
      </c>
      <c r="C482">
        <v>253.5071778001298</v>
      </c>
      <c r="E482">
        <f t="shared" si="21"/>
        <v>4.542853425196848E-2</v>
      </c>
      <c r="F482">
        <f t="shared" si="22"/>
        <v>17.820147939292465</v>
      </c>
      <c r="G482">
        <f t="shared" si="23"/>
        <v>6.3036884294794042</v>
      </c>
    </row>
    <row r="483" spans="1:7" x14ac:dyDescent="0.45">
      <c r="A483" t="s">
        <v>484</v>
      </c>
      <c r="B483">
        <v>17.20027870059716</v>
      </c>
      <c r="C483">
        <v>282.15604302924578</v>
      </c>
      <c r="E483">
        <f t="shared" si="21"/>
        <v>6.0960164155741056E-2</v>
      </c>
      <c r="F483">
        <f t="shared" si="22"/>
        <v>19.834004198140523</v>
      </c>
      <c r="G483">
        <f t="shared" si="23"/>
        <v>2.633725497543363</v>
      </c>
    </row>
    <row r="484" spans="1:7" x14ac:dyDescent="0.45">
      <c r="A484" t="s">
        <v>485</v>
      </c>
      <c r="B484">
        <v>9.8850592185820716</v>
      </c>
      <c r="C484">
        <v>265.00006596756009</v>
      </c>
      <c r="E484">
        <f t="shared" si="21"/>
        <v>3.7302100973032014E-2</v>
      </c>
      <c r="F484">
        <f t="shared" si="22"/>
        <v>18.628034205750861</v>
      </c>
      <c r="G484">
        <f t="shared" si="23"/>
        <v>8.7429749871687896</v>
      </c>
    </row>
    <row r="485" spans="1:7" x14ac:dyDescent="0.45">
      <c r="A485" t="s">
        <v>486</v>
      </c>
      <c r="B485">
        <v>15.03219786683238</v>
      </c>
      <c r="C485">
        <v>349.02772196557811</v>
      </c>
      <c r="E485">
        <f t="shared" si="21"/>
        <v>4.3068779127850738E-2</v>
      </c>
      <c r="F485">
        <f t="shared" si="22"/>
        <v>24.534712169943361</v>
      </c>
      <c r="G485">
        <f t="shared" si="23"/>
        <v>9.5025143031109813</v>
      </c>
    </row>
    <row r="486" spans="1:7" x14ac:dyDescent="0.45">
      <c r="A486" t="s">
        <v>487</v>
      </c>
      <c r="B486">
        <v>28.252984946136159</v>
      </c>
      <c r="C486">
        <v>343.82260059863557</v>
      </c>
      <c r="E486">
        <f t="shared" si="21"/>
        <v>8.2173146549832363E-2</v>
      </c>
      <c r="F486">
        <f t="shared" si="22"/>
        <v>24.168821020013009</v>
      </c>
      <c r="G486">
        <f t="shared" si="23"/>
        <v>-4.0841639261231499</v>
      </c>
    </row>
    <row r="487" spans="1:7" x14ac:dyDescent="0.45">
      <c r="A487" t="s">
        <v>488</v>
      </c>
      <c r="B487">
        <v>14.80915512046063</v>
      </c>
      <c r="C487">
        <v>257.83885331362723</v>
      </c>
      <c r="E487">
        <f t="shared" si="21"/>
        <v>5.7435700361447198E-2</v>
      </c>
      <c r="F487">
        <f t="shared" si="22"/>
        <v>18.124640692300009</v>
      </c>
      <c r="G487">
        <f t="shared" si="23"/>
        <v>3.3154855718393783</v>
      </c>
    </row>
    <row r="488" spans="1:7" x14ac:dyDescent="0.45">
      <c r="A488" t="s">
        <v>489</v>
      </c>
      <c r="B488">
        <v>16.756672014906581</v>
      </c>
      <c r="C488">
        <v>280.51417860319918</v>
      </c>
      <c r="E488">
        <f t="shared" si="21"/>
        <v>5.9735561668737253E-2</v>
      </c>
      <c r="F488">
        <f t="shared" si="22"/>
        <v>19.718590239363074</v>
      </c>
      <c r="G488">
        <f t="shared" si="23"/>
        <v>2.9619182244564932</v>
      </c>
    </row>
    <row r="489" spans="1:7" x14ac:dyDescent="0.45">
      <c r="A489" t="s">
        <v>490</v>
      </c>
      <c r="B489">
        <v>5.5215029789560859</v>
      </c>
      <c r="C489">
        <v>284.75393149781502</v>
      </c>
      <c r="E489">
        <f t="shared" si="21"/>
        <v>1.939043633186309E-2</v>
      </c>
      <c r="F489">
        <f t="shared" si="22"/>
        <v>20.016621342323262</v>
      </c>
      <c r="G489">
        <f t="shared" si="23"/>
        <v>14.495118363367176</v>
      </c>
    </row>
    <row r="490" spans="1:7" x14ac:dyDescent="0.45">
      <c r="A490" t="s">
        <v>491</v>
      </c>
      <c r="B490">
        <v>15.314353342948079</v>
      </c>
      <c r="C490">
        <v>243.46957932551749</v>
      </c>
      <c r="E490">
        <f t="shared" si="21"/>
        <v>6.2900479745245194E-2</v>
      </c>
      <c r="F490">
        <f t="shared" si="22"/>
        <v>17.114560463131006</v>
      </c>
      <c r="G490">
        <f t="shared" si="23"/>
        <v>1.8002071201829271</v>
      </c>
    </row>
    <row r="491" spans="1:7" x14ac:dyDescent="0.45">
      <c r="A491" t="s">
        <v>492</v>
      </c>
      <c r="B491">
        <v>16.378731185865352</v>
      </c>
      <c r="C491">
        <v>257.81059878405091</v>
      </c>
      <c r="E491">
        <f t="shared" si="21"/>
        <v>6.3530092490823531E-2</v>
      </c>
      <c r="F491">
        <f t="shared" si="22"/>
        <v>18.122654555649465</v>
      </c>
      <c r="G491">
        <f t="shared" si="23"/>
        <v>1.7439233697841132</v>
      </c>
    </row>
    <row r="492" spans="1:7" x14ac:dyDescent="0.45">
      <c r="A492" t="s">
        <v>493</v>
      </c>
      <c r="B492">
        <v>19.421312231966319</v>
      </c>
      <c r="C492">
        <v>265.40918417754852</v>
      </c>
      <c r="E492">
        <f t="shared" si="21"/>
        <v>7.3174981838511691E-2</v>
      </c>
      <c r="F492">
        <f t="shared" si="22"/>
        <v>18.656792945798848</v>
      </c>
      <c r="G492">
        <f t="shared" si="23"/>
        <v>-0.76451928616747011</v>
      </c>
    </row>
    <row r="493" spans="1:7" x14ac:dyDescent="0.45">
      <c r="A493" t="s">
        <v>494</v>
      </c>
      <c r="B493">
        <v>22.76247008117172</v>
      </c>
      <c r="C493">
        <v>235.7465877229954</v>
      </c>
      <c r="E493">
        <f t="shared" si="21"/>
        <v>9.6554823130326067E-2</v>
      </c>
      <c r="F493">
        <f t="shared" si="22"/>
        <v>16.571677006792097</v>
      </c>
      <c r="G493">
        <f t="shared" si="23"/>
        <v>-6.1907930743796236</v>
      </c>
    </row>
    <row r="494" spans="1:7" x14ac:dyDescent="0.45">
      <c r="A494" t="s">
        <v>495</v>
      </c>
      <c r="B494">
        <v>21.625593007118539</v>
      </c>
      <c r="C494">
        <v>254.7478252425349</v>
      </c>
      <c r="E494">
        <f t="shared" si="21"/>
        <v>8.489019675253244E-2</v>
      </c>
      <c r="F494">
        <f t="shared" si="22"/>
        <v>17.907358570391811</v>
      </c>
      <c r="G494">
        <f t="shared" si="23"/>
        <v>-3.7182344367267284</v>
      </c>
    </row>
    <row r="495" spans="1:7" x14ac:dyDescent="0.45">
      <c r="A495" t="s">
        <v>496</v>
      </c>
      <c r="B495">
        <v>16.592247277019339</v>
      </c>
      <c r="C495">
        <v>250.87337378915319</v>
      </c>
      <c r="E495">
        <f t="shared" si="21"/>
        <v>6.6137936547081763E-2</v>
      </c>
      <c r="F495">
        <f t="shared" si="22"/>
        <v>17.635006131766566</v>
      </c>
      <c r="G495">
        <f t="shared" si="23"/>
        <v>1.0427588547472268</v>
      </c>
    </row>
    <row r="496" spans="1:7" x14ac:dyDescent="0.45">
      <c r="A496" t="s">
        <v>497</v>
      </c>
      <c r="B496">
        <v>24.09029300231029</v>
      </c>
      <c r="C496">
        <v>338.25950214814782</v>
      </c>
      <c r="E496">
        <f t="shared" si="21"/>
        <v>7.1218377752354886E-2</v>
      </c>
      <c r="F496">
        <f t="shared" si="22"/>
        <v>23.777766067451857</v>
      </c>
      <c r="G496">
        <f t="shared" si="23"/>
        <v>-0.31252693485843253</v>
      </c>
    </row>
    <row r="497" spans="1:7" x14ac:dyDescent="0.45">
      <c r="A497" t="s">
        <v>498</v>
      </c>
      <c r="B497">
        <v>25.824701017414402</v>
      </c>
      <c r="C497">
        <v>320.10853613974302</v>
      </c>
      <c r="E497">
        <f t="shared" si="21"/>
        <v>8.067482775948423E-2</v>
      </c>
      <c r="F497">
        <f t="shared" si="22"/>
        <v>22.50185387310027</v>
      </c>
      <c r="G497">
        <f t="shared" si="23"/>
        <v>-3.3228471443141316</v>
      </c>
    </row>
    <row r="498" spans="1:7" x14ac:dyDescent="0.45">
      <c r="A498" t="s">
        <v>499</v>
      </c>
      <c r="B498">
        <v>17.96145200418626</v>
      </c>
      <c r="C498">
        <v>251.23411402276199</v>
      </c>
      <c r="E498">
        <f t="shared" si="21"/>
        <v>7.1492886521608845E-2</v>
      </c>
      <c r="F498">
        <f t="shared" si="22"/>
        <v>17.660364168514672</v>
      </c>
      <c r="G498">
        <f t="shared" si="23"/>
        <v>-0.30108783567158781</v>
      </c>
    </row>
    <row r="499" spans="1:7" x14ac:dyDescent="0.45">
      <c r="A499" t="s">
        <v>500</v>
      </c>
      <c r="B499">
        <v>7.7267416783156007</v>
      </c>
      <c r="C499">
        <v>244.17017552123451</v>
      </c>
      <c r="E499">
        <f t="shared" si="21"/>
        <v>3.1644903648945594E-2</v>
      </c>
      <c r="F499">
        <f t="shared" si="22"/>
        <v>17.163808488223321</v>
      </c>
      <c r="G499">
        <f t="shared" si="23"/>
        <v>9.4370668099077193</v>
      </c>
    </row>
    <row r="500" spans="1:7" x14ac:dyDescent="0.45">
      <c r="A500" t="s">
        <v>501</v>
      </c>
      <c r="B500">
        <v>21.95950178338791</v>
      </c>
      <c r="C500">
        <v>268.46799788399352</v>
      </c>
      <c r="E500">
        <f t="shared" si="21"/>
        <v>8.179560303823151E-2</v>
      </c>
      <c r="F500">
        <f t="shared" si="22"/>
        <v>18.871810576623332</v>
      </c>
      <c r="G500">
        <f t="shared" si="23"/>
        <v>-3.0876912067645783</v>
      </c>
    </row>
    <row r="501" spans="1:7" x14ac:dyDescent="0.45">
      <c r="A501" t="s">
        <v>502</v>
      </c>
      <c r="B501">
        <v>14.22961019907464</v>
      </c>
      <c r="C501">
        <v>296.607224535993</v>
      </c>
      <c r="E501">
        <f t="shared" si="21"/>
        <v>4.7974590711116989E-2</v>
      </c>
      <c r="F501">
        <f t="shared" si="22"/>
        <v>20.849842071381488</v>
      </c>
      <c r="G501">
        <f t="shared" si="23"/>
        <v>6.6202318723068476</v>
      </c>
    </row>
  </sheetData>
  <mergeCells count="3">
    <mergeCell ref="I4:L4"/>
    <mergeCell ref="I6:I11"/>
    <mergeCell ref="I17:I22"/>
  </mergeCells>
  <conditionalFormatting sqref="K25 G1:G1048576">
    <cfRule type="duplicateValues" dxfId="1" priority="1"/>
  </conditionalFormatting>
  <conditionalFormatting sqref="K26 G1:G1048576"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2024-07-16T16:13:56Z</dcterms:created>
  <dcterms:modified xsi:type="dcterms:W3CDTF">2024-07-23T12:02:01Z</dcterms:modified>
</cp:coreProperties>
</file>