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RubenSilva\Desktop\THOR\findThresolds\"/>
    </mc:Choice>
  </mc:AlternateContent>
  <xr:revisionPtr revIDLastSave="0" documentId="13_ncr:1_{31E2B51D-FF67-417C-9DD5-56CA27E6D809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_xlchart.v1.0" hidden="1">Sheet!$G$1</definedName>
    <definedName name="_xlchart.v1.1" hidden="1">Sheet!$G$2:$G$501</definedName>
    <definedName name="_xlchart.v1.2" hidden="1">Sheet!$G$1</definedName>
    <definedName name="_xlchart.v1.3" hidden="1">Sheet!$G$2:$G$501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K32" i="1"/>
  <c r="K31" i="1"/>
  <c r="E64" i="1" l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K20" i="1"/>
  <c r="L20" i="1" s="1"/>
  <c r="J20" i="1" s="1" a="1"/>
  <c r="J20" i="1" s="1"/>
  <c r="E2" i="1"/>
  <c r="J15" i="1" l="1"/>
  <c r="K21" i="1"/>
  <c r="L21" i="1" s="1"/>
  <c r="J21" i="1" s="1" a="1"/>
  <c r="J21" i="1" s="1"/>
  <c r="K27" i="1"/>
  <c r="L27" i="1" s="1"/>
  <c r="J27" i="1" s="1" a="1"/>
  <c r="J27" i="1" s="1"/>
  <c r="K28" i="1"/>
  <c r="L28" i="1" s="1"/>
  <c r="J28" i="1" s="1" a="1"/>
  <c r="J28" i="1" s="1"/>
  <c r="K26" i="1"/>
  <c r="L26" i="1" s="1"/>
  <c r="J26" i="1" s="1" a="1"/>
  <c r="J26" i="1" s="1"/>
  <c r="K11" i="1"/>
  <c r="L11" i="1" s="1"/>
  <c r="J11" i="1" s="1" a="1"/>
  <c r="J11" i="1" s="1"/>
  <c r="K13" i="1"/>
  <c r="L13" i="1" s="1"/>
  <c r="J13" i="1" s="1" a="1"/>
  <c r="J13" i="1" s="1"/>
  <c r="K12" i="1"/>
  <c r="L12" i="1" s="1"/>
  <c r="J12" i="1" s="1" a="1"/>
  <c r="J12" i="1" s="1"/>
  <c r="J16" i="1"/>
  <c r="K22" i="1"/>
  <c r="L22" i="1" s="1"/>
  <c r="J22" i="1" s="1" a="1"/>
  <c r="J22" i="1" s="1"/>
  <c r="K23" i="1"/>
  <c r="L23" i="1" s="1"/>
  <c r="J23" i="1" s="1" a="1"/>
  <c r="J23" i="1" s="1"/>
  <c r="K24" i="1"/>
  <c r="L24" i="1" s="1"/>
  <c r="J24" i="1" s="1" a="1"/>
  <c r="J24" i="1" s="1"/>
  <c r="K9" i="1"/>
  <c r="L9" i="1" s="1"/>
  <c r="J9" i="1" s="1" a="1"/>
  <c r="J9" i="1" s="1"/>
  <c r="K25" i="1"/>
  <c r="L25" i="1" s="1"/>
  <c r="J25" i="1" s="1" a="1"/>
  <c r="J25" i="1" s="1"/>
  <c r="K10" i="1"/>
  <c r="L10" i="1" s="1"/>
  <c r="J10" i="1" s="1" a="1"/>
  <c r="J10" i="1" s="1"/>
  <c r="F67" i="1" l="1"/>
  <c r="G67" i="1" s="1"/>
  <c r="F71" i="1"/>
  <c r="G71" i="1" s="1"/>
  <c r="F75" i="1"/>
  <c r="G75" i="1" s="1"/>
  <c r="F79" i="1"/>
  <c r="G79" i="1" s="1"/>
  <c r="F83" i="1"/>
  <c r="G83" i="1" s="1"/>
  <c r="F87" i="1"/>
  <c r="G87" i="1" s="1"/>
  <c r="F91" i="1"/>
  <c r="G91" i="1" s="1"/>
  <c r="F95" i="1"/>
  <c r="G95" i="1" s="1"/>
  <c r="F99" i="1"/>
  <c r="G99" i="1" s="1"/>
  <c r="F103" i="1"/>
  <c r="G103" i="1" s="1"/>
  <c r="F107" i="1"/>
  <c r="G107" i="1" s="1"/>
  <c r="F111" i="1"/>
  <c r="G111" i="1" s="1"/>
  <c r="F115" i="1"/>
  <c r="G115" i="1" s="1"/>
  <c r="F119" i="1"/>
  <c r="G119" i="1" s="1"/>
  <c r="F123" i="1"/>
  <c r="G123" i="1" s="1"/>
  <c r="F127" i="1"/>
  <c r="G127" i="1" s="1"/>
  <c r="F131" i="1"/>
  <c r="G131" i="1" s="1"/>
  <c r="F135" i="1"/>
  <c r="G135" i="1" s="1"/>
  <c r="F139" i="1"/>
  <c r="G139" i="1" s="1"/>
  <c r="F143" i="1"/>
  <c r="G143" i="1" s="1"/>
  <c r="F147" i="1"/>
  <c r="G147" i="1" s="1"/>
  <c r="F151" i="1"/>
  <c r="G151" i="1" s="1"/>
  <c r="F155" i="1"/>
  <c r="G155" i="1" s="1"/>
  <c r="F159" i="1"/>
  <c r="G159" i="1" s="1"/>
  <c r="F163" i="1"/>
  <c r="G163" i="1" s="1"/>
  <c r="F167" i="1"/>
  <c r="G167" i="1" s="1"/>
  <c r="F171" i="1"/>
  <c r="G171" i="1" s="1"/>
  <c r="F175" i="1"/>
  <c r="G175" i="1" s="1"/>
  <c r="F179" i="1"/>
  <c r="G179" i="1" s="1"/>
  <c r="F183" i="1"/>
  <c r="G183" i="1" s="1"/>
  <c r="F187" i="1"/>
  <c r="G187" i="1" s="1"/>
  <c r="F191" i="1"/>
  <c r="G191" i="1" s="1"/>
  <c r="F195" i="1"/>
  <c r="G195" i="1" s="1"/>
  <c r="F199" i="1"/>
  <c r="G199" i="1" s="1"/>
  <c r="F203" i="1"/>
  <c r="G203" i="1" s="1"/>
  <c r="F207" i="1"/>
  <c r="G207" i="1" s="1"/>
  <c r="F211" i="1"/>
  <c r="G211" i="1" s="1"/>
  <c r="F215" i="1"/>
  <c r="G215" i="1" s="1"/>
  <c r="F219" i="1"/>
  <c r="G219" i="1" s="1"/>
  <c r="F223" i="1"/>
  <c r="G223" i="1" s="1"/>
  <c r="F227" i="1"/>
  <c r="G227" i="1" s="1"/>
  <c r="F231" i="1"/>
  <c r="G231" i="1" s="1"/>
  <c r="F235" i="1"/>
  <c r="G235" i="1" s="1"/>
  <c r="F239" i="1"/>
  <c r="G239" i="1" s="1"/>
  <c r="F243" i="1"/>
  <c r="G243" i="1" s="1"/>
  <c r="F247" i="1"/>
  <c r="G247" i="1" s="1"/>
  <c r="F251" i="1"/>
  <c r="G251" i="1" s="1"/>
  <c r="F255" i="1"/>
  <c r="G255" i="1" s="1"/>
  <c r="F259" i="1"/>
  <c r="G259" i="1" s="1"/>
  <c r="F263" i="1"/>
  <c r="G263" i="1" s="1"/>
  <c r="F267" i="1"/>
  <c r="G267" i="1" s="1"/>
  <c r="F271" i="1"/>
  <c r="G271" i="1" s="1"/>
  <c r="F275" i="1"/>
  <c r="G275" i="1" s="1"/>
  <c r="F279" i="1"/>
  <c r="G279" i="1" s="1"/>
  <c r="F283" i="1"/>
  <c r="G283" i="1" s="1"/>
  <c r="F287" i="1"/>
  <c r="G287" i="1" s="1"/>
  <c r="F291" i="1"/>
  <c r="G291" i="1" s="1"/>
  <c r="F295" i="1"/>
  <c r="G295" i="1" s="1"/>
  <c r="F299" i="1"/>
  <c r="G299" i="1" s="1"/>
  <c r="F303" i="1"/>
  <c r="G303" i="1" s="1"/>
  <c r="F307" i="1"/>
  <c r="G307" i="1" s="1"/>
  <c r="F311" i="1"/>
  <c r="G311" i="1" s="1"/>
  <c r="F315" i="1"/>
  <c r="G315" i="1" s="1"/>
  <c r="F319" i="1"/>
  <c r="G319" i="1" s="1"/>
  <c r="F323" i="1"/>
  <c r="G323" i="1" s="1"/>
  <c r="F327" i="1"/>
  <c r="G327" i="1" s="1"/>
  <c r="F331" i="1"/>
  <c r="G331" i="1" s="1"/>
  <c r="F335" i="1"/>
  <c r="G335" i="1" s="1"/>
  <c r="F339" i="1"/>
  <c r="G339" i="1" s="1"/>
  <c r="F343" i="1"/>
  <c r="G343" i="1" s="1"/>
  <c r="F347" i="1"/>
  <c r="G347" i="1" s="1"/>
  <c r="F351" i="1"/>
  <c r="G351" i="1" s="1"/>
  <c r="F355" i="1"/>
  <c r="G355" i="1" s="1"/>
  <c r="F359" i="1"/>
  <c r="G359" i="1" s="1"/>
  <c r="F363" i="1"/>
  <c r="G363" i="1" s="1"/>
  <c r="F367" i="1"/>
  <c r="G367" i="1" s="1"/>
  <c r="F371" i="1"/>
  <c r="G371" i="1" s="1"/>
  <c r="F375" i="1"/>
  <c r="G375" i="1" s="1"/>
  <c r="F379" i="1"/>
  <c r="G379" i="1" s="1"/>
  <c r="F383" i="1"/>
  <c r="G383" i="1" s="1"/>
  <c r="F387" i="1"/>
  <c r="G387" i="1" s="1"/>
  <c r="F391" i="1"/>
  <c r="G391" i="1" s="1"/>
  <c r="F395" i="1"/>
  <c r="G395" i="1" s="1"/>
  <c r="F399" i="1"/>
  <c r="G399" i="1" s="1"/>
  <c r="F66" i="1"/>
  <c r="G66" i="1" s="1"/>
  <c r="F70" i="1"/>
  <c r="G70" i="1" s="1"/>
  <c r="F74" i="1"/>
  <c r="G74" i="1" s="1"/>
  <c r="F78" i="1"/>
  <c r="G78" i="1" s="1"/>
  <c r="F82" i="1"/>
  <c r="G82" i="1" s="1"/>
  <c r="F86" i="1"/>
  <c r="G86" i="1" s="1"/>
  <c r="F90" i="1"/>
  <c r="G90" i="1" s="1"/>
  <c r="F94" i="1"/>
  <c r="G94" i="1" s="1"/>
  <c r="F98" i="1"/>
  <c r="G98" i="1" s="1"/>
  <c r="F102" i="1"/>
  <c r="G102" i="1" s="1"/>
  <c r="F106" i="1"/>
  <c r="G106" i="1" s="1"/>
  <c r="F110" i="1"/>
  <c r="G110" i="1" s="1"/>
  <c r="F114" i="1"/>
  <c r="G114" i="1" s="1"/>
  <c r="F118" i="1"/>
  <c r="G118" i="1" s="1"/>
  <c r="F122" i="1"/>
  <c r="G122" i="1" s="1"/>
  <c r="F126" i="1"/>
  <c r="G126" i="1" s="1"/>
  <c r="F130" i="1"/>
  <c r="G130" i="1" s="1"/>
  <c r="F134" i="1"/>
  <c r="G134" i="1" s="1"/>
  <c r="F138" i="1"/>
  <c r="G138" i="1" s="1"/>
  <c r="F142" i="1"/>
  <c r="G142" i="1" s="1"/>
  <c r="F146" i="1"/>
  <c r="G146" i="1" s="1"/>
  <c r="F150" i="1"/>
  <c r="G150" i="1" s="1"/>
  <c r="F154" i="1"/>
  <c r="G154" i="1" s="1"/>
  <c r="F158" i="1"/>
  <c r="G158" i="1" s="1"/>
  <c r="F162" i="1"/>
  <c r="G162" i="1" s="1"/>
  <c r="F166" i="1"/>
  <c r="G166" i="1" s="1"/>
  <c r="F170" i="1"/>
  <c r="G170" i="1" s="1"/>
  <c r="F174" i="1"/>
  <c r="G174" i="1" s="1"/>
  <c r="F178" i="1"/>
  <c r="G178" i="1" s="1"/>
  <c r="F182" i="1"/>
  <c r="G182" i="1" s="1"/>
  <c r="F186" i="1"/>
  <c r="G186" i="1" s="1"/>
  <c r="F190" i="1"/>
  <c r="G190" i="1" s="1"/>
  <c r="F194" i="1"/>
  <c r="G194" i="1" s="1"/>
  <c r="F198" i="1"/>
  <c r="G198" i="1" s="1"/>
  <c r="F202" i="1"/>
  <c r="G202" i="1" s="1"/>
  <c r="F206" i="1"/>
  <c r="G206" i="1" s="1"/>
  <c r="F210" i="1"/>
  <c r="G210" i="1" s="1"/>
  <c r="F214" i="1"/>
  <c r="G214" i="1" s="1"/>
  <c r="F218" i="1"/>
  <c r="G218" i="1" s="1"/>
  <c r="F222" i="1"/>
  <c r="G222" i="1" s="1"/>
  <c r="F226" i="1"/>
  <c r="G226" i="1" s="1"/>
  <c r="F230" i="1"/>
  <c r="G230" i="1" s="1"/>
  <c r="F234" i="1"/>
  <c r="G234" i="1" s="1"/>
  <c r="F238" i="1"/>
  <c r="G238" i="1" s="1"/>
  <c r="F242" i="1"/>
  <c r="G242" i="1" s="1"/>
  <c r="F246" i="1"/>
  <c r="G246" i="1" s="1"/>
  <c r="F250" i="1"/>
  <c r="G250" i="1" s="1"/>
  <c r="F254" i="1"/>
  <c r="G254" i="1" s="1"/>
  <c r="F258" i="1"/>
  <c r="G258" i="1" s="1"/>
  <c r="F262" i="1"/>
  <c r="G262" i="1" s="1"/>
  <c r="F266" i="1"/>
  <c r="G266" i="1" s="1"/>
  <c r="F270" i="1"/>
  <c r="G270" i="1" s="1"/>
  <c r="F274" i="1"/>
  <c r="G274" i="1" s="1"/>
  <c r="F278" i="1"/>
  <c r="G278" i="1" s="1"/>
  <c r="F282" i="1"/>
  <c r="G282" i="1" s="1"/>
  <c r="F286" i="1"/>
  <c r="G286" i="1" s="1"/>
  <c r="F290" i="1"/>
  <c r="G290" i="1" s="1"/>
  <c r="F294" i="1"/>
  <c r="G294" i="1" s="1"/>
  <c r="F298" i="1"/>
  <c r="G298" i="1" s="1"/>
  <c r="F302" i="1"/>
  <c r="G302" i="1" s="1"/>
  <c r="F306" i="1"/>
  <c r="G306" i="1" s="1"/>
  <c r="F310" i="1"/>
  <c r="G310" i="1" s="1"/>
  <c r="F314" i="1"/>
  <c r="G314" i="1" s="1"/>
  <c r="F318" i="1"/>
  <c r="G318" i="1" s="1"/>
  <c r="F322" i="1"/>
  <c r="G322" i="1" s="1"/>
  <c r="F326" i="1"/>
  <c r="G326" i="1" s="1"/>
  <c r="F330" i="1"/>
  <c r="G330" i="1" s="1"/>
  <c r="F334" i="1"/>
  <c r="G334" i="1" s="1"/>
  <c r="F338" i="1"/>
  <c r="G338" i="1" s="1"/>
  <c r="F342" i="1"/>
  <c r="G342" i="1" s="1"/>
  <c r="F346" i="1"/>
  <c r="G346" i="1" s="1"/>
  <c r="F350" i="1"/>
  <c r="G350" i="1" s="1"/>
  <c r="F354" i="1"/>
  <c r="G354" i="1" s="1"/>
  <c r="F358" i="1"/>
  <c r="G358" i="1" s="1"/>
  <c r="F362" i="1"/>
  <c r="G362" i="1" s="1"/>
  <c r="F366" i="1"/>
  <c r="G366" i="1" s="1"/>
  <c r="F370" i="1"/>
  <c r="G370" i="1" s="1"/>
  <c r="F374" i="1"/>
  <c r="G374" i="1" s="1"/>
  <c r="F378" i="1"/>
  <c r="G378" i="1" s="1"/>
  <c r="F382" i="1"/>
  <c r="G382" i="1" s="1"/>
  <c r="F386" i="1"/>
  <c r="G386" i="1" s="1"/>
  <c r="F390" i="1"/>
  <c r="G390" i="1" s="1"/>
  <c r="F345" i="1"/>
  <c r="G345" i="1" s="1"/>
  <c r="F369" i="1"/>
  <c r="G369" i="1" s="1"/>
  <c r="F393" i="1"/>
  <c r="G393" i="1" s="1"/>
  <c r="F4" i="1"/>
  <c r="F403" i="1"/>
  <c r="G403" i="1" s="1"/>
  <c r="F411" i="1"/>
  <c r="G411" i="1" s="1"/>
  <c r="F427" i="1"/>
  <c r="G427" i="1" s="1"/>
  <c r="F439" i="1"/>
  <c r="G439" i="1" s="1"/>
  <c r="F459" i="1"/>
  <c r="G459" i="1" s="1"/>
  <c r="F483" i="1"/>
  <c r="G483" i="1" s="1"/>
  <c r="F499" i="1"/>
  <c r="G499" i="1" s="1"/>
  <c r="F404" i="1"/>
  <c r="G404" i="1" s="1"/>
  <c r="F416" i="1"/>
  <c r="G416" i="1" s="1"/>
  <c r="F428" i="1"/>
  <c r="G428" i="1" s="1"/>
  <c r="F440" i="1"/>
  <c r="G440" i="1" s="1"/>
  <c r="F464" i="1"/>
  <c r="G464" i="1" s="1"/>
  <c r="F488" i="1"/>
  <c r="G488" i="1" s="1"/>
  <c r="F392" i="1"/>
  <c r="G392" i="1" s="1"/>
  <c r="F360" i="1"/>
  <c r="G360" i="1" s="1"/>
  <c r="F384" i="1"/>
  <c r="G384" i="1" s="1"/>
  <c r="F402" i="1"/>
  <c r="G402" i="1" s="1"/>
  <c r="F406" i="1"/>
  <c r="G406" i="1" s="1"/>
  <c r="F410" i="1"/>
  <c r="G410" i="1" s="1"/>
  <c r="F414" i="1"/>
  <c r="G414" i="1" s="1"/>
  <c r="F418" i="1"/>
  <c r="G418" i="1" s="1"/>
  <c r="F422" i="1"/>
  <c r="G422" i="1" s="1"/>
  <c r="F426" i="1"/>
  <c r="G426" i="1" s="1"/>
  <c r="F430" i="1"/>
  <c r="G430" i="1" s="1"/>
  <c r="F434" i="1"/>
  <c r="G434" i="1" s="1"/>
  <c r="F438" i="1"/>
  <c r="G438" i="1" s="1"/>
  <c r="F442" i="1"/>
  <c r="G442" i="1" s="1"/>
  <c r="F446" i="1"/>
  <c r="G446" i="1" s="1"/>
  <c r="F450" i="1"/>
  <c r="G450" i="1" s="1"/>
  <c r="F454" i="1"/>
  <c r="G454" i="1" s="1"/>
  <c r="F458" i="1"/>
  <c r="G458" i="1" s="1"/>
  <c r="F462" i="1"/>
  <c r="G462" i="1" s="1"/>
  <c r="F466" i="1"/>
  <c r="G466" i="1" s="1"/>
  <c r="F470" i="1"/>
  <c r="G470" i="1" s="1"/>
  <c r="F474" i="1"/>
  <c r="G474" i="1" s="1"/>
  <c r="F478" i="1"/>
  <c r="G478" i="1" s="1"/>
  <c r="F482" i="1"/>
  <c r="G482" i="1" s="1"/>
  <c r="F486" i="1"/>
  <c r="G486" i="1" s="1"/>
  <c r="F490" i="1"/>
  <c r="G490" i="1" s="1"/>
  <c r="F494" i="1"/>
  <c r="G494" i="1" s="1"/>
  <c r="F498" i="1"/>
  <c r="G498" i="1" s="1"/>
  <c r="F423" i="1"/>
  <c r="G423" i="1" s="1"/>
  <c r="F443" i="1"/>
  <c r="G443" i="1" s="1"/>
  <c r="F463" i="1"/>
  <c r="G463" i="1" s="1"/>
  <c r="F475" i="1"/>
  <c r="G475" i="1" s="1"/>
  <c r="F491" i="1"/>
  <c r="G491" i="1" s="1"/>
  <c r="F444" i="1"/>
  <c r="G444" i="1" s="1"/>
  <c r="F484" i="1"/>
  <c r="G484" i="1" s="1"/>
  <c r="F64" i="1"/>
  <c r="G64" i="1" s="1"/>
  <c r="F72" i="1"/>
  <c r="G72" i="1" s="1"/>
  <c r="F80" i="1"/>
  <c r="G80" i="1" s="1"/>
  <c r="F88" i="1"/>
  <c r="G88" i="1" s="1"/>
  <c r="F96" i="1"/>
  <c r="G96" i="1" s="1"/>
  <c r="F104" i="1"/>
  <c r="G104" i="1" s="1"/>
  <c r="F112" i="1"/>
  <c r="G112" i="1" s="1"/>
  <c r="F120" i="1"/>
  <c r="G120" i="1" s="1"/>
  <c r="F128" i="1"/>
  <c r="G128" i="1" s="1"/>
  <c r="F136" i="1"/>
  <c r="G136" i="1" s="1"/>
  <c r="F144" i="1"/>
  <c r="G144" i="1" s="1"/>
  <c r="F152" i="1"/>
  <c r="G152" i="1" s="1"/>
  <c r="F160" i="1"/>
  <c r="G160" i="1" s="1"/>
  <c r="F168" i="1"/>
  <c r="G168" i="1" s="1"/>
  <c r="F176" i="1"/>
  <c r="G176" i="1" s="1"/>
  <c r="F184" i="1"/>
  <c r="G184" i="1" s="1"/>
  <c r="F192" i="1"/>
  <c r="G192" i="1" s="1"/>
  <c r="F200" i="1"/>
  <c r="G200" i="1" s="1"/>
  <c r="F208" i="1"/>
  <c r="G208" i="1" s="1"/>
  <c r="F216" i="1"/>
  <c r="G216" i="1" s="1"/>
  <c r="F224" i="1"/>
  <c r="G224" i="1" s="1"/>
  <c r="F232" i="1"/>
  <c r="G232" i="1" s="1"/>
  <c r="F240" i="1"/>
  <c r="G240" i="1" s="1"/>
  <c r="F248" i="1"/>
  <c r="G248" i="1" s="1"/>
  <c r="F256" i="1"/>
  <c r="G256" i="1" s="1"/>
  <c r="F264" i="1"/>
  <c r="G264" i="1" s="1"/>
  <c r="F272" i="1"/>
  <c r="G272" i="1" s="1"/>
  <c r="F280" i="1"/>
  <c r="G280" i="1" s="1"/>
  <c r="F288" i="1"/>
  <c r="G288" i="1" s="1"/>
  <c r="F296" i="1"/>
  <c r="G296" i="1" s="1"/>
  <c r="F304" i="1"/>
  <c r="G304" i="1" s="1"/>
  <c r="F312" i="1"/>
  <c r="G312" i="1" s="1"/>
  <c r="F320" i="1"/>
  <c r="G320" i="1" s="1"/>
  <c r="F328" i="1"/>
  <c r="G328" i="1" s="1"/>
  <c r="F336" i="1"/>
  <c r="G336" i="1" s="1"/>
  <c r="F341" i="1"/>
  <c r="G341" i="1" s="1"/>
  <c r="F365" i="1"/>
  <c r="G365" i="1" s="1"/>
  <c r="F389" i="1"/>
  <c r="G389" i="1" s="1"/>
  <c r="F398" i="1"/>
  <c r="G398" i="1" s="1"/>
  <c r="F356" i="1"/>
  <c r="G356" i="1" s="1"/>
  <c r="F380" i="1"/>
  <c r="G380" i="1" s="1"/>
  <c r="F394" i="1"/>
  <c r="G394" i="1" s="1"/>
  <c r="F415" i="1"/>
  <c r="G415" i="1" s="1"/>
  <c r="F431" i="1"/>
  <c r="G431" i="1" s="1"/>
  <c r="F451" i="1"/>
  <c r="G451" i="1" s="1"/>
  <c r="F467" i="1"/>
  <c r="G467" i="1" s="1"/>
  <c r="F479" i="1"/>
  <c r="G479" i="1" s="1"/>
  <c r="F495" i="1"/>
  <c r="G495" i="1" s="1"/>
  <c r="F372" i="1"/>
  <c r="G372" i="1" s="1"/>
  <c r="F420" i="1"/>
  <c r="G420" i="1" s="1"/>
  <c r="F452" i="1"/>
  <c r="G452" i="1" s="1"/>
  <c r="F492" i="1"/>
  <c r="G492" i="1" s="1"/>
  <c r="F65" i="1"/>
  <c r="G65" i="1" s="1"/>
  <c r="F73" i="1"/>
  <c r="G73" i="1" s="1"/>
  <c r="F81" i="1"/>
  <c r="G81" i="1" s="1"/>
  <c r="F89" i="1"/>
  <c r="G89" i="1" s="1"/>
  <c r="F97" i="1"/>
  <c r="G97" i="1" s="1"/>
  <c r="F105" i="1"/>
  <c r="G105" i="1" s="1"/>
  <c r="F113" i="1"/>
  <c r="G113" i="1" s="1"/>
  <c r="F121" i="1"/>
  <c r="G121" i="1" s="1"/>
  <c r="F129" i="1"/>
  <c r="G129" i="1" s="1"/>
  <c r="F137" i="1"/>
  <c r="G137" i="1" s="1"/>
  <c r="F145" i="1"/>
  <c r="G145" i="1" s="1"/>
  <c r="F153" i="1"/>
  <c r="G153" i="1" s="1"/>
  <c r="F161" i="1"/>
  <c r="G161" i="1" s="1"/>
  <c r="F169" i="1"/>
  <c r="G169" i="1" s="1"/>
  <c r="F177" i="1"/>
  <c r="G177" i="1" s="1"/>
  <c r="F185" i="1"/>
  <c r="G185" i="1" s="1"/>
  <c r="F193" i="1"/>
  <c r="G193" i="1" s="1"/>
  <c r="F201" i="1"/>
  <c r="G201" i="1" s="1"/>
  <c r="F209" i="1"/>
  <c r="G209" i="1" s="1"/>
  <c r="F217" i="1"/>
  <c r="G217" i="1" s="1"/>
  <c r="F225" i="1"/>
  <c r="G225" i="1" s="1"/>
  <c r="F233" i="1"/>
  <c r="G233" i="1" s="1"/>
  <c r="F241" i="1"/>
  <c r="G241" i="1" s="1"/>
  <c r="F249" i="1"/>
  <c r="G249" i="1" s="1"/>
  <c r="F257" i="1"/>
  <c r="G257" i="1" s="1"/>
  <c r="F265" i="1"/>
  <c r="G265" i="1" s="1"/>
  <c r="F273" i="1"/>
  <c r="G273" i="1" s="1"/>
  <c r="F281" i="1"/>
  <c r="G281" i="1" s="1"/>
  <c r="F289" i="1"/>
  <c r="G289" i="1" s="1"/>
  <c r="F297" i="1"/>
  <c r="G297" i="1" s="1"/>
  <c r="F305" i="1"/>
  <c r="G305" i="1" s="1"/>
  <c r="F313" i="1"/>
  <c r="G313" i="1" s="1"/>
  <c r="F321" i="1"/>
  <c r="G321" i="1" s="1"/>
  <c r="F329" i="1"/>
  <c r="G329" i="1" s="1"/>
  <c r="F337" i="1"/>
  <c r="G337" i="1" s="1"/>
  <c r="F361" i="1"/>
  <c r="G361" i="1" s="1"/>
  <c r="F385" i="1"/>
  <c r="G385" i="1" s="1"/>
  <c r="F407" i="1"/>
  <c r="G407" i="1" s="1"/>
  <c r="F419" i="1"/>
  <c r="G419" i="1" s="1"/>
  <c r="F435" i="1"/>
  <c r="G435" i="1" s="1"/>
  <c r="F447" i="1"/>
  <c r="G447" i="1" s="1"/>
  <c r="F455" i="1"/>
  <c r="G455" i="1" s="1"/>
  <c r="F471" i="1"/>
  <c r="G471" i="1" s="1"/>
  <c r="F487" i="1"/>
  <c r="G487" i="1" s="1"/>
  <c r="F432" i="1"/>
  <c r="G432" i="1" s="1"/>
  <c r="F352" i="1"/>
  <c r="G352" i="1" s="1"/>
  <c r="F376" i="1"/>
  <c r="G376" i="1" s="1"/>
  <c r="F408" i="1"/>
  <c r="G408" i="1" s="1"/>
  <c r="F468" i="1"/>
  <c r="G468" i="1" s="1"/>
  <c r="F357" i="1"/>
  <c r="G357" i="1" s="1"/>
  <c r="F381" i="1"/>
  <c r="G381" i="1" s="1"/>
  <c r="F348" i="1"/>
  <c r="G348" i="1" s="1"/>
  <c r="F400" i="1"/>
  <c r="G400" i="1" s="1"/>
  <c r="F412" i="1"/>
  <c r="G412" i="1" s="1"/>
  <c r="F424" i="1"/>
  <c r="G424" i="1" s="1"/>
  <c r="F436" i="1"/>
  <c r="G436" i="1" s="1"/>
  <c r="F448" i="1"/>
  <c r="G448" i="1" s="1"/>
  <c r="F472" i="1"/>
  <c r="G472" i="1" s="1"/>
  <c r="F496" i="1"/>
  <c r="G496" i="1" s="1"/>
  <c r="F68" i="1"/>
  <c r="G68" i="1" s="1"/>
  <c r="F76" i="1"/>
  <c r="G76" i="1" s="1"/>
  <c r="F84" i="1"/>
  <c r="G84" i="1" s="1"/>
  <c r="F92" i="1"/>
  <c r="G92" i="1" s="1"/>
  <c r="F100" i="1"/>
  <c r="G100" i="1" s="1"/>
  <c r="F108" i="1"/>
  <c r="G108" i="1" s="1"/>
  <c r="F116" i="1"/>
  <c r="G116" i="1" s="1"/>
  <c r="F124" i="1"/>
  <c r="G124" i="1" s="1"/>
  <c r="F132" i="1"/>
  <c r="G132" i="1" s="1"/>
  <c r="F140" i="1"/>
  <c r="G140" i="1" s="1"/>
  <c r="F148" i="1"/>
  <c r="G148" i="1" s="1"/>
  <c r="F156" i="1"/>
  <c r="G156" i="1" s="1"/>
  <c r="F164" i="1"/>
  <c r="G164" i="1" s="1"/>
  <c r="F172" i="1"/>
  <c r="G172" i="1" s="1"/>
  <c r="F180" i="1"/>
  <c r="G180" i="1" s="1"/>
  <c r="F188" i="1"/>
  <c r="G188" i="1" s="1"/>
  <c r="F196" i="1"/>
  <c r="G196" i="1" s="1"/>
  <c r="F204" i="1"/>
  <c r="G204" i="1" s="1"/>
  <c r="F212" i="1"/>
  <c r="G212" i="1" s="1"/>
  <c r="F220" i="1"/>
  <c r="G220" i="1" s="1"/>
  <c r="F228" i="1"/>
  <c r="G228" i="1" s="1"/>
  <c r="F236" i="1"/>
  <c r="G236" i="1" s="1"/>
  <c r="F244" i="1"/>
  <c r="G244" i="1" s="1"/>
  <c r="F252" i="1"/>
  <c r="G252" i="1" s="1"/>
  <c r="F260" i="1"/>
  <c r="G260" i="1" s="1"/>
  <c r="F268" i="1"/>
  <c r="G268" i="1" s="1"/>
  <c r="F276" i="1"/>
  <c r="G276" i="1" s="1"/>
  <c r="F284" i="1"/>
  <c r="G284" i="1" s="1"/>
  <c r="F292" i="1"/>
  <c r="G292" i="1" s="1"/>
  <c r="F300" i="1"/>
  <c r="G300" i="1" s="1"/>
  <c r="F308" i="1"/>
  <c r="G308" i="1" s="1"/>
  <c r="F316" i="1"/>
  <c r="G316" i="1" s="1"/>
  <c r="F324" i="1"/>
  <c r="G324" i="1" s="1"/>
  <c r="F332" i="1"/>
  <c r="G332" i="1" s="1"/>
  <c r="F353" i="1"/>
  <c r="G353" i="1" s="1"/>
  <c r="F377" i="1"/>
  <c r="G377" i="1" s="1"/>
  <c r="F396" i="1"/>
  <c r="G396" i="1" s="1"/>
  <c r="F344" i="1"/>
  <c r="G344" i="1" s="1"/>
  <c r="F69" i="1"/>
  <c r="G69" i="1" s="1"/>
  <c r="F77" i="1"/>
  <c r="G77" i="1" s="1"/>
  <c r="F85" i="1"/>
  <c r="G85" i="1" s="1"/>
  <c r="F93" i="1"/>
  <c r="G93" i="1" s="1"/>
  <c r="F101" i="1"/>
  <c r="G101" i="1" s="1"/>
  <c r="F109" i="1"/>
  <c r="G109" i="1" s="1"/>
  <c r="F117" i="1"/>
  <c r="G117" i="1" s="1"/>
  <c r="F125" i="1"/>
  <c r="G125" i="1" s="1"/>
  <c r="F133" i="1"/>
  <c r="G133" i="1" s="1"/>
  <c r="F141" i="1"/>
  <c r="G141" i="1" s="1"/>
  <c r="F149" i="1"/>
  <c r="G149" i="1" s="1"/>
  <c r="F157" i="1"/>
  <c r="G157" i="1" s="1"/>
  <c r="F165" i="1"/>
  <c r="G165" i="1" s="1"/>
  <c r="F173" i="1"/>
  <c r="G173" i="1" s="1"/>
  <c r="F181" i="1"/>
  <c r="G181" i="1" s="1"/>
  <c r="F189" i="1"/>
  <c r="G189" i="1" s="1"/>
  <c r="F197" i="1"/>
  <c r="G197" i="1" s="1"/>
  <c r="F205" i="1"/>
  <c r="G205" i="1" s="1"/>
  <c r="F213" i="1"/>
  <c r="G213" i="1" s="1"/>
  <c r="F221" i="1"/>
  <c r="G221" i="1" s="1"/>
  <c r="F229" i="1"/>
  <c r="G229" i="1" s="1"/>
  <c r="F237" i="1"/>
  <c r="G237" i="1" s="1"/>
  <c r="F245" i="1"/>
  <c r="G245" i="1" s="1"/>
  <c r="F253" i="1"/>
  <c r="G253" i="1" s="1"/>
  <c r="F261" i="1"/>
  <c r="G261" i="1" s="1"/>
  <c r="F269" i="1"/>
  <c r="G269" i="1" s="1"/>
  <c r="F277" i="1"/>
  <c r="G277" i="1" s="1"/>
  <c r="F285" i="1"/>
  <c r="G285" i="1" s="1"/>
  <c r="F293" i="1"/>
  <c r="G293" i="1" s="1"/>
  <c r="F301" i="1"/>
  <c r="G301" i="1" s="1"/>
  <c r="F309" i="1"/>
  <c r="G309" i="1" s="1"/>
  <c r="F317" i="1"/>
  <c r="G317" i="1" s="1"/>
  <c r="F325" i="1"/>
  <c r="G325" i="1" s="1"/>
  <c r="F333" i="1"/>
  <c r="G333" i="1" s="1"/>
  <c r="F349" i="1"/>
  <c r="G349" i="1" s="1"/>
  <c r="F373" i="1"/>
  <c r="G373" i="1" s="1"/>
  <c r="F401" i="1"/>
  <c r="G401" i="1" s="1"/>
  <c r="F405" i="1"/>
  <c r="G405" i="1" s="1"/>
  <c r="F409" i="1"/>
  <c r="G409" i="1" s="1"/>
  <c r="F413" i="1"/>
  <c r="G413" i="1" s="1"/>
  <c r="F417" i="1"/>
  <c r="G417" i="1" s="1"/>
  <c r="F421" i="1"/>
  <c r="G421" i="1" s="1"/>
  <c r="F425" i="1"/>
  <c r="G425" i="1" s="1"/>
  <c r="F429" i="1"/>
  <c r="G429" i="1" s="1"/>
  <c r="F433" i="1"/>
  <c r="G433" i="1" s="1"/>
  <c r="F437" i="1"/>
  <c r="G437" i="1" s="1"/>
  <c r="F441" i="1"/>
  <c r="G441" i="1" s="1"/>
  <c r="F445" i="1"/>
  <c r="G445" i="1" s="1"/>
  <c r="F449" i="1"/>
  <c r="G449" i="1" s="1"/>
  <c r="F453" i="1"/>
  <c r="G453" i="1" s="1"/>
  <c r="F457" i="1"/>
  <c r="G457" i="1" s="1"/>
  <c r="F461" i="1"/>
  <c r="G461" i="1" s="1"/>
  <c r="F465" i="1"/>
  <c r="G465" i="1" s="1"/>
  <c r="F469" i="1"/>
  <c r="G469" i="1" s="1"/>
  <c r="F473" i="1"/>
  <c r="G473" i="1" s="1"/>
  <c r="F477" i="1"/>
  <c r="G477" i="1" s="1"/>
  <c r="F481" i="1"/>
  <c r="G481" i="1" s="1"/>
  <c r="F485" i="1"/>
  <c r="G485" i="1" s="1"/>
  <c r="F489" i="1"/>
  <c r="G489" i="1" s="1"/>
  <c r="F493" i="1"/>
  <c r="G493" i="1" s="1"/>
  <c r="F497" i="1"/>
  <c r="G497" i="1" s="1"/>
  <c r="F501" i="1"/>
  <c r="G501" i="1" s="1"/>
  <c r="F456" i="1"/>
  <c r="G456" i="1" s="1"/>
  <c r="F480" i="1"/>
  <c r="G480" i="1" s="1"/>
  <c r="F368" i="1"/>
  <c r="G368" i="1" s="1"/>
  <c r="F340" i="1"/>
  <c r="G340" i="1" s="1"/>
  <c r="F364" i="1"/>
  <c r="G364" i="1" s="1"/>
  <c r="F388" i="1"/>
  <c r="G388" i="1" s="1"/>
  <c r="F397" i="1"/>
  <c r="G397" i="1" s="1"/>
  <c r="F460" i="1"/>
  <c r="G460" i="1" s="1"/>
  <c r="F476" i="1"/>
  <c r="G476" i="1" s="1"/>
  <c r="F500" i="1"/>
  <c r="G500" i="1" s="1"/>
  <c r="F3" i="1"/>
  <c r="G3" i="1" s="1"/>
  <c r="F7" i="1"/>
  <c r="G7" i="1" s="1"/>
  <c r="F11" i="1"/>
  <c r="G11" i="1" s="1"/>
  <c r="F15" i="1"/>
  <c r="G15" i="1" s="1"/>
  <c r="F19" i="1"/>
  <c r="G19" i="1" s="1"/>
  <c r="F23" i="1"/>
  <c r="G23" i="1" s="1"/>
  <c r="F27" i="1"/>
  <c r="G27" i="1" s="1"/>
  <c r="F31" i="1"/>
  <c r="G31" i="1" s="1"/>
  <c r="F35" i="1"/>
  <c r="G35" i="1" s="1"/>
  <c r="F39" i="1"/>
  <c r="G39" i="1" s="1"/>
  <c r="F43" i="1"/>
  <c r="G43" i="1" s="1"/>
  <c r="F47" i="1"/>
  <c r="G47" i="1" s="1"/>
  <c r="F51" i="1"/>
  <c r="G51" i="1" s="1"/>
  <c r="F55" i="1"/>
  <c r="G55" i="1" s="1"/>
  <c r="F59" i="1"/>
  <c r="G59" i="1" s="1"/>
  <c r="F2" i="1"/>
  <c r="F8" i="1"/>
  <c r="G8" i="1" s="1"/>
  <c r="F12" i="1"/>
  <c r="G12" i="1" s="1"/>
  <c r="F16" i="1"/>
  <c r="G16" i="1" s="1"/>
  <c r="F20" i="1"/>
  <c r="G20" i="1" s="1"/>
  <c r="F24" i="1"/>
  <c r="G24" i="1" s="1"/>
  <c r="F28" i="1"/>
  <c r="G28" i="1" s="1"/>
  <c r="F32" i="1"/>
  <c r="G32" i="1" s="1"/>
  <c r="F36" i="1"/>
  <c r="G36" i="1" s="1"/>
  <c r="F40" i="1"/>
  <c r="G40" i="1" s="1"/>
  <c r="F44" i="1"/>
  <c r="G44" i="1" s="1"/>
  <c r="F48" i="1"/>
  <c r="G48" i="1" s="1"/>
  <c r="F52" i="1"/>
  <c r="G52" i="1" s="1"/>
  <c r="F56" i="1"/>
  <c r="G56" i="1" s="1"/>
  <c r="F60" i="1"/>
  <c r="G60" i="1" s="1"/>
  <c r="F5" i="1"/>
  <c r="G5" i="1" s="1"/>
  <c r="F9" i="1"/>
  <c r="G9" i="1" s="1"/>
  <c r="F13" i="1"/>
  <c r="G13" i="1" s="1"/>
  <c r="F17" i="1"/>
  <c r="G17" i="1" s="1"/>
  <c r="F21" i="1"/>
  <c r="G21" i="1" s="1"/>
  <c r="F25" i="1"/>
  <c r="G25" i="1" s="1"/>
  <c r="F29" i="1"/>
  <c r="G29" i="1" s="1"/>
  <c r="F33" i="1"/>
  <c r="G33" i="1" s="1"/>
  <c r="F37" i="1"/>
  <c r="G37" i="1" s="1"/>
  <c r="F41" i="1"/>
  <c r="G41" i="1" s="1"/>
  <c r="F45" i="1"/>
  <c r="G45" i="1" s="1"/>
  <c r="F49" i="1"/>
  <c r="G49" i="1" s="1"/>
  <c r="F53" i="1"/>
  <c r="G53" i="1" s="1"/>
  <c r="F57" i="1"/>
  <c r="G57" i="1" s="1"/>
  <c r="F61" i="1"/>
  <c r="G61" i="1" s="1"/>
  <c r="F30" i="1"/>
  <c r="G30" i="1" s="1"/>
  <c r="F10" i="1"/>
  <c r="G10" i="1" s="1"/>
  <c r="F58" i="1"/>
  <c r="G58" i="1" s="1"/>
  <c r="G4" i="1"/>
  <c r="F38" i="1"/>
  <c r="G38" i="1" s="1"/>
  <c r="F22" i="1"/>
  <c r="G22" i="1" s="1"/>
  <c r="F18" i="1"/>
  <c r="G18" i="1" s="1"/>
  <c r="F46" i="1"/>
  <c r="G46" i="1" s="1"/>
  <c r="F26" i="1"/>
  <c r="G26" i="1" s="1"/>
  <c r="F6" i="1"/>
  <c r="G6" i="1" s="1"/>
  <c r="F54" i="1"/>
  <c r="G54" i="1" s="1"/>
  <c r="F14" i="1"/>
  <c r="G14" i="1" s="1"/>
  <c r="F62" i="1"/>
  <c r="G62" i="1" s="1"/>
  <c r="F42" i="1"/>
  <c r="G42" i="1" s="1"/>
  <c r="F50" i="1"/>
  <c r="G50" i="1" s="1"/>
  <c r="F34" i="1"/>
  <c r="G3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<sst xmlns="http://schemas.openxmlformats.org/spreadsheetml/2006/main" count="522" uniqueCount="516">
  <si>
    <t>Patient</t>
  </si>
  <si>
    <t>patient0001</t>
  </si>
  <si>
    <t>patient0002</t>
  </si>
  <si>
    <t>patient0003</t>
  </si>
  <si>
    <t>patient0004</t>
  </si>
  <si>
    <t>patient0005</t>
  </si>
  <si>
    <t>patient0006</t>
  </si>
  <si>
    <t>patient0007</t>
  </si>
  <si>
    <t>patient0008</t>
  </si>
  <si>
    <t>patient0009</t>
  </si>
  <si>
    <t>patient0010</t>
  </si>
  <si>
    <t>patient0011</t>
  </si>
  <si>
    <t>patient0012</t>
  </si>
  <si>
    <t>patient0013</t>
  </si>
  <si>
    <t>patient0014</t>
  </si>
  <si>
    <t>patient0015</t>
  </si>
  <si>
    <t>patient0016</t>
  </si>
  <si>
    <t>patient0017</t>
  </si>
  <si>
    <t>patient0018</t>
  </si>
  <si>
    <t>patient0019</t>
  </si>
  <si>
    <t>patient0020</t>
  </si>
  <si>
    <t>patient0021</t>
  </si>
  <si>
    <t>patient0022</t>
  </si>
  <si>
    <t>patient0023</t>
  </si>
  <si>
    <t>patient0024</t>
  </si>
  <si>
    <t>patient0025</t>
  </si>
  <si>
    <t>patient0026</t>
  </si>
  <si>
    <t>patient0027</t>
  </si>
  <si>
    <t>patient0028</t>
  </si>
  <si>
    <t>patient0029</t>
  </si>
  <si>
    <t>patient0030</t>
  </si>
  <si>
    <t>patient0031</t>
  </si>
  <si>
    <t>patient0032</t>
  </si>
  <si>
    <t>patient0033</t>
  </si>
  <si>
    <t>patient0034</t>
  </si>
  <si>
    <t>patient0035</t>
  </si>
  <si>
    <t>patient0036</t>
  </si>
  <si>
    <t>patient0037</t>
  </si>
  <si>
    <t>patient0038</t>
  </si>
  <si>
    <t>patient0039</t>
  </si>
  <si>
    <t>patient0040</t>
  </si>
  <si>
    <t>patient0041</t>
  </si>
  <si>
    <t>patient0042</t>
  </si>
  <si>
    <t>patient0043</t>
  </si>
  <si>
    <t>patient0044</t>
  </si>
  <si>
    <t>patient0045</t>
  </si>
  <si>
    <t>patient0046</t>
  </si>
  <si>
    <t>patient0047</t>
  </si>
  <si>
    <t>patient0048</t>
  </si>
  <si>
    <t>patient0049</t>
  </si>
  <si>
    <t>patient0050</t>
  </si>
  <si>
    <t>patient0051</t>
  </si>
  <si>
    <t>patient0052</t>
  </si>
  <si>
    <t>patient0053</t>
  </si>
  <si>
    <t>patient0054</t>
  </si>
  <si>
    <t>patient0055</t>
  </si>
  <si>
    <t>patient0056</t>
  </si>
  <si>
    <t>patient0057</t>
  </si>
  <si>
    <t>patient0058</t>
  </si>
  <si>
    <t>patient0059</t>
  </si>
  <si>
    <t>patient0060</t>
  </si>
  <si>
    <t>patient0061</t>
  </si>
  <si>
    <t>patient0062</t>
  </si>
  <si>
    <t>patient0063</t>
  </si>
  <si>
    <t>patient0064</t>
  </si>
  <si>
    <t>patient0065</t>
  </si>
  <si>
    <t>patient0066</t>
  </si>
  <si>
    <t>patient0067</t>
  </si>
  <si>
    <t>patient0068</t>
  </si>
  <si>
    <t>patient0069</t>
  </si>
  <si>
    <t>patient0070</t>
  </si>
  <si>
    <t>patient0071</t>
  </si>
  <si>
    <t>patient0072</t>
  </si>
  <si>
    <t>patient0073</t>
  </si>
  <si>
    <t>patient0074</t>
  </si>
  <si>
    <t>patient0075</t>
  </si>
  <si>
    <t>patient0076</t>
  </si>
  <si>
    <t>patient0077</t>
  </si>
  <si>
    <t>patient0078</t>
  </si>
  <si>
    <t>patient0079</t>
  </si>
  <si>
    <t>patient0080</t>
  </si>
  <si>
    <t>patient0081</t>
  </si>
  <si>
    <t>patient0082</t>
  </si>
  <si>
    <t>patient0083</t>
  </si>
  <si>
    <t>patient0084</t>
  </si>
  <si>
    <t>patient0085</t>
  </si>
  <si>
    <t>patient0086</t>
  </si>
  <si>
    <t>patient0087</t>
  </si>
  <si>
    <t>patient0088</t>
  </si>
  <si>
    <t>patient0089</t>
  </si>
  <si>
    <t>patient0090</t>
  </si>
  <si>
    <t>patient0091</t>
  </si>
  <si>
    <t>patient0092</t>
  </si>
  <si>
    <t>patient0093</t>
  </si>
  <si>
    <t>patient0094</t>
  </si>
  <si>
    <t>patient0095</t>
  </si>
  <si>
    <t>patient0096</t>
  </si>
  <si>
    <t>patient0097</t>
  </si>
  <si>
    <t>patient0098</t>
  </si>
  <si>
    <t>patient0099</t>
  </si>
  <si>
    <t>patient0100</t>
  </si>
  <si>
    <t>patient0101</t>
  </si>
  <si>
    <t>patient0102</t>
  </si>
  <si>
    <t>patient0103</t>
  </si>
  <si>
    <t>patient0104</t>
  </si>
  <si>
    <t>patient0105</t>
  </si>
  <si>
    <t>patient0106</t>
  </si>
  <si>
    <t>patient0107</t>
  </si>
  <si>
    <t>patient0108</t>
  </si>
  <si>
    <t>patient0109</t>
  </si>
  <si>
    <t>patient0110</t>
  </si>
  <si>
    <t>patient0111</t>
  </si>
  <si>
    <t>patient0112</t>
  </si>
  <si>
    <t>patient0113</t>
  </si>
  <si>
    <t>patient0114</t>
  </si>
  <si>
    <t>patient0115</t>
  </si>
  <si>
    <t>patient0116</t>
  </si>
  <si>
    <t>patient0117</t>
  </si>
  <si>
    <t>patient0118</t>
  </si>
  <si>
    <t>patient0119</t>
  </si>
  <si>
    <t>patient0120</t>
  </si>
  <si>
    <t>patient0121</t>
  </si>
  <si>
    <t>patient0122</t>
  </si>
  <si>
    <t>patient0123</t>
  </si>
  <si>
    <t>patient0124</t>
  </si>
  <si>
    <t>patient0125</t>
  </si>
  <si>
    <t>patient0126</t>
  </si>
  <si>
    <t>patient0127</t>
  </si>
  <si>
    <t>patient0128</t>
  </si>
  <si>
    <t>patient0129</t>
  </si>
  <si>
    <t>patient0130</t>
  </si>
  <si>
    <t>patient0131</t>
  </si>
  <si>
    <t>patient0132</t>
  </si>
  <si>
    <t>patient0133</t>
  </si>
  <si>
    <t>patient0134</t>
  </si>
  <si>
    <t>patient0135</t>
  </si>
  <si>
    <t>patient0136</t>
  </si>
  <si>
    <t>patient0137</t>
  </si>
  <si>
    <t>patient0138</t>
  </si>
  <si>
    <t>patient0139</t>
  </si>
  <si>
    <t>patient0140</t>
  </si>
  <si>
    <t>patient0141</t>
  </si>
  <si>
    <t>patient0142</t>
  </si>
  <si>
    <t>patient0143</t>
  </si>
  <si>
    <t>patient0144</t>
  </si>
  <si>
    <t>patient0145</t>
  </si>
  <si>
    <t>patient0146</t>
  </si>
  <si>
    <t>patient0147</t>
  </si>
  <si>
    <t>patient0148</t>
  </si>
  <si>
    <t>patient0149</t>
  </si>
  <si>
    <t>patient0150</t>
  </si>
  <si>
    <t>patient0151</t>
  </si>
  <si>
    <t>patient0152</t>
  </si>
  <si>
    <t>patient0153</t>
  </si>
  <si>
    <t>patient0154</t>
  </si>
  <si>
    <t>patient0155</t>
  </si>
  <si>
    <t>patient0156</t>
  </si>
  <si>
    <t>patient0157</t>
  </si>
  <si>
    <t>patient0158</t>
  </si>
  <si>
    <t>patient0159</t>
  </si>
  <si>
    <t>patient0160</t>
  </si>
  <si>
    <t>patient0161</t>
  </si>
  <si>
    <t>patient0162</t>
  </si>
  <si>
    <t>patient0163</t>
  </si>
  <si>
    <t>patient0164</t>
  </si>
  <si>
    <t>patient0165</t>
  </si>
  <si>
    <t>patient0166</t>
  </si>
  <si>
    <t>patient0167</t>
  </si>
  <si>
    <t>patient0168</t>
  </si>
  <si>
    <t>patient0169</t>
  </si>
  <si>
    <t>patient0170</t>
  </si>
  <si>
    <t>patient0171</t>
  </si>
  <si>
    <t>patient0172</t>
  </si>
  <si>
    <t>patient0173</t>
  </si>
  <si>
    <t>patient0174</t>
  </si>
  <si>
    <t>patient0175</t>
  </si>
  <si>
    <t>patient0176</t>
  </si>
  <si>
    <t>patient0177</t>
  </si>
  <si>
    <t>patient0178</t>
  </si>
  <si>
    <t>patient0179</t>
  </si>
  <si>
    <t>patient0180</t>
  </si>
  <si>
    <t>patient0181</t>
  </si>
  <si>
    <t>patient0182</t>
  </si>
  <si>
    <t>patient0183</t>
  </si>
  <si>
    <t>patient0184</t>
  </si>
  <si>
    <t>patient0185</t>
  </si>
  <si>
    <t>patient0186</t>
  </si>
  <si>
    <t>patient0187</t>
  </si>
  <si>
    <t>patient0188</t>
  </si>
  <si>
    <t>patient0189</t>
  </si>
  <si>
    <t>patient0190</t>
  </si>
  <si>
    <t>patient0191</t>
  </si>
  <si>
    <t>patient0192</t>
  </si>
  <si>
    <t>patient0193</t>
  </si>
  <si>
    <t>patient0194</t>
  </si>
  <si>
    <t>patient0195</t>
  </si>
  <si>
    <t>patient0196</t>
  </si>
  <si>
    <t>patient0197</t>
  </si>
  <si>
    <t>patient0198</t>
  </si>
  <si>
    <t>patient0199</t>
  </si>
  <si>
    <t>patient0200</t>
  </si>
  <si>
    <t>patient0201</t>
  </si>
  <si>
    <t>patient0202</t>
  </si>
  <si>
    <t>patient0203</t>
  </si>
  <si>
    <t>patient0204</t>
  </si>
  <si>
    <t>patient0205</t>
  </si>
  <si>
    <t>patient0206</t>
  </si>
  <si>
    <t>patient0207</t>
  </si>
  <si>
    <t>patient0208</t>
  </si>
  <si>
    <t>patient0209</t>
  </si>
  <si>
    <t>patient0210</t>
  </si>
  <si>
    <t>patient0211</t>
  </si>
  <si>
    <t>patient0212</t>
  </si>
  <si>
    <t>patient0213</t>
  </si>
  <si>
    <t>patient0214</t>
  </si>
  <si>
    <t>patient0215</t>
  </si>
  <si>
    <t>patient0216</t>
  </si>
  <si>
    <t>patient0217</t>
  </si>
  <si>
    <t>patient0218</t>
  </si>
  <si>
    <t>patient0219</t>
  </si>
  <si>
    <t>patient0220</t>
  </si>
  <si>
    <t>patient0221</t>
  </si>
  <si>
    <t>patient0222</t>
  </si>
  <si>
    <t>patient0223</t>
  </si>
  <si>
    <t>patient0224</t>
  </si>
  <si>
    <t>patient0225</t>
  </si>
  <si>
    <t>patient0226</t>
  </si>
  <si>
    <t>patient0227</t>
  </si>
  <si>
    <t>patient0228</t>
  </si>
  <si>
    <t>patient0229</t>
  </si>
  <si>
    <t>patient0230</t>
  </si>
  <si>
    <t>patient0231</t>
  </si>
  <si>
    <t>patient0232</t>
  </si>
  <si>
    <t>patient0233</t>
  </si>
  <si>
    <t>patient0234</t>
  </si>
  <si>
    <t>patient0235</t>
  </si>
  <si>
    <t>patient0236</t>
  </si>
  <si>
    <t>patient0237</t>
  </si>
  <si>
    <t>patient0238</t>
  </si>
  <si>
    <t>patient0239</t>
  </si>
  <si>
    <t>patient0240</t>
  </si>
  <si>
    <t>patient0241</t>
  </si>
  <si>
    <t>patient0242</t>
  </si>
  <si>
    <t>patient0243</t>
  </si>
  <si>
    <t>patient0244</t>
  </si>
  <si>
    <t>patient0245</t>
  </si>
  <si>
    <t>patient0246</t>
  </si>
  <si>
    <t>patient0247</t>
  </si>
  <si>
    <t>patient0248</t>
  </si>
  <si>
    <t>patient0249</t>
  </si>
  <si>
    <t>patient0250</t>
  </si>
  <si>
    <t>patient0251</t>
  </si>
  <si>
    <t>patient0252</t>
  </si>
  <si>
    <t>patient0253</t>
  </si>
  <si>
    <t>patient0254</t>
  </si>
  <si>
    <t>patient0255</t>
  </si>
  <si>
    <t>patient0256</t>
  </si>
  <si>
    <t>patient0257</t>
  </si>
  <si>
    <t>patient0258</t>
  </si>
  <si>
    <t>patient0259</t>
  </si>
  <si>
    <t>patient0260</t>
  </si>
  <si>
    <t>patient0261</t>
  </si>
  <si>
    <t>patient0262</t>
  </si>
  <si>
    <t>patient0263</t>
  </si>
  <si>
    <t>patient0264</t>
  </si>
  <si>
    <t>patient0265</t>
  </si>
  <si>
    <t>patient0266</t>
  </si>
  <si>
    <t>patient0267</t>
  </si>
  <si>
    <t>patient0268</t>
  </si>
  <si>
    <t>patient0269</t>
  </si>
  <si>
    <t>patient0270</t>
  </si>
  <si>
    <t>patient0271</t>
  </si>
  <si>
    <t>patient0272</t>
  </si>
  <si>
    <t>patient0273</t>
  </si>
  <si>
    <t>patient0274</t>
  </si>
  <si>
    <t>patient0275</t>
  </si>
  <si>
    <t>patient0276</t>
  </si>
  <si>
    <t>patient0277</t>
  </si>
  <si>
    <t>patient0278</t>
  </si>
  <si>
    <t>patient0279</t>
  </si>
  <si>
    <t>patient0280</t>
  </si>
  <si>
    <t>patient0281</t>
  </si>
  <si>
    <t>patient0282</t>
  </si>
  <si>
    <t>patient0283</t>
  </si>
  <si>
    <t>patient0284</t>
  </si>
  <si>
    <t>patient0285</t>
  </si>
  <si>
    <t>patient0286</t>
  </si>
  <si>
    <t>patient0287</t>
  </si>
  <si>
    <t>patient0288</t>
  </si>
  <si>
    <t>patient0289</t>
  </si>
  <si>
    <t>patient0290</t>
  </si>
  <si>
    <t>patient0291</t>
  </si>
  <si>
    <t>patient0292</t>
  </si>
  <si>
    <t>patient0293</t>
  </si>
  <si>
    <t>patient0294</t>
  </si>
  <si>
    <t>patient0295</t>
  </si>
  <si>
    <t>patient0296</t>
  </si>
  <si>
    <t>patient0297</t>
  </si>
  <si>
    <t>patient0298</t>
  </si>
  <si>
    <t>patient0299</t>
  </si>
  <si>
    <t>patient0300</t>
  </si>
  <si>
    <t>patient0301</t>
  </si>
  <si>
    <t>patient0302</t>
  </si>
  <si>
    <t>patient0303</t>
  </si>
  <si>
    <t>patient0304</t>
  </si>
  <si>
    <t>patient0305</t>
  </si>
  <si>
    <t>patient0306</t>
  </si>
  <si>
    <t>patient0307</t>
  </si>
  <si>
    <t>patient0308</t>
  </si>
  <si>
    <t>patient0309</t>
  </si>
  <si>
    <t>patient0310</t>
  </si>
  <si>
    <t>patient0311</t>
  </si>
  <si>
    <t>patient0312</t>
  </si>
  <si>
    <t>patient0313</t>
  </si>
  <si>
    <t>patient0314</t>
  </si>
  <si>
    <t>patient0315</t>
  </si>
  <si>
    <t>patient0316</t>
  </si>
  <si>
    <t>patient0317</t>
  </si>
  <si>
    <t>patient0318</t>
  </si>
  <si>
    <t>patient0319</t>
  </si>
  <si>
    <t>patient0320</t>
  </si>
  <si>
    <t>patient0321</t>
  </si>
  <si>
    <t>patient0322</t>
  </si>
  <si>
    <t>patient0323</t>
  </si>
  <si>
    <t>patient0324</t>
  </si>
  <si>
    <t>patient0325</t>
  </si>
  <si>
    <t>patient0326</t>
  </si>
  <si>
    <t>patient0327</t>
  </si>
  <si>
    <t>patient0328</t>
  </si>
  <si>
    <t>patient0329</t>
  </si>
  <si>
    <t>patient0330</t>
  </si>
  <si>
    <t>patient0331</t>
  </si>
  <si>
    <t>patient0332</t>
  </si>
  <si>
    <t>patient0333</t>
  </si>
  <si>
    <t>patient0334</t>
  </si>
  <si>
    <t>patient0335</t>
  </si>
  <si>
    <t>patient0336</t>
  </si>
  <si>
    <t>patient0337</t>
  </si>
  <si>
    <t>patient0338</t>
  </si>
  <si>
    <t>patient0339</t>
  </si>
  <si>
    <t>patient0340</t>
  </si>
  <si>
    <t>patient0341</t>
  </si>
  <si>
    <t>patient0342</t>
  </si>
  <si>
    <t>patient0343</t>
  </si>
  <si>
    <t>patient0344</t>
  </si>
  <si>
    <t>patient0345</t>
  </si>
  <si>
    <t>patient0346</t>
  </si>
  <si>
    <t>patient0347</t>
  </si>
  <si>
    <t>patient0348</t>
  </si>
  <si>
    <t>patient0349</t>
  </si>
  <si>
    <t>patient0350</t>
  </si>
  <si>
    <t>patient0351</t>
  </si>
  <si>
    <t>patient0352</t>
  </si>
  <si>
    <t>patient0353</t>
  </si>
  <si>
    <t>patient0354</t>
  </si>
  <si>
    <t>patient0355</t>
  </si>
  <si>
    <t>patient0356</t>
  </si>
  <si>
    <t>patient0357</t>
  </si>
  <si>
    <t>patient0358</t>
  </si>
  <si>
    <t>patient0359</t>
  </si>
  <si>
    <t>patient0360</t>
  </si>
  <si>
    <t>patient0361</t>
  </si>
  <si>
    <t>patient0362</t>
  </si>
  <si>
    <t>patient0363</t>
  </si>
  <si>
    <t>patient0364</t>
  </si>
  <si>
    <t>patient0365</t>
  </si>
  <si>
    <t>patient0366</t>
  </si>
  <si>
    <t>patient0367</t>
  </si>
  <si>
    <t>patient0368</t>
  </si>
  <si>
    <t>patient0369</t>
  </si>
  <si>
    <t>patient0370</t>
  </si>
  <si>
    <t>patient0371</t>
  </si>
  <si>
    <t>patient0372</t>
  </si>
  <si>
    <t>patient0373</t>
  </si>
  <si>
    <t>patient0374</t>
  </si>
  <si>
    <t>patient0375</t>
  </si>
  <si>
    <t>patient0376</t>
  </si>
  <si>
    <t>patient0377</t>
  </si>
  <si>
    <t>patient0378</t>
  </si>
  <si>
    <t>patient0379</t>
  </si>
  <si>
    <t>patient0380</t>
  </si>
  <si>
    <t>patient0381</t>
  </si>
  <si>
    <t>patient0382</t>
  </si>
  <si>
    <t>patient0383</t>
  </si>
  <si>
    <t>patient0384</t>
  </si>
  <si>
    <t>patient0385</t>
  </si>
  <si>
    <t>patient0386</t>
  </si>
  <si>
    <t>patient0387</t>
  </si>
  <si>
    <t>patient0388</t>
  </si>
  <si>
    <t>patient0389</t>
  </si>
  <si>
    <t>patient0390</t>
  </si>
  <si>
    <t>patient0391</t>
  </si>
  <si>
    <t>patient0392</t>
  </si>
  <si>
    <t>patient0393</t>
  </si>
  <si>
    <t>patient0394</t>
  </si>
  <si>
    <t>patient0395</t>
  </si>
  <si>
    <t>patient0396</t>
  </si>
  <si>
    <t>patient0397</t>
  </si>
  <si>
    <t>patient0398</t>
  </si>
  <si>
    <t>patient0399</t>
  </si>
  <si>
    <t>patient0400</t>
  </si>
  <si>
    <t>patient0401</t>
  </si>
  <si>
    <t>patient0402</t>
  </si>
  <si>
    <t>patient0403</t>
  </si>
  <si>
    <t>patient0404</t>
  </si>
  <si>
    <t>patient0405</t>
  </si>
  <si>
    <t>patient0406</t>
  </si>
  <si>
    <t>patient0407</t>
  </si>
  <si>
    <t>patient0408</t>
  </si>
  <si>
    <t>patient0409</t>
  </si>
  <si>
    <t>patient0410</t>
  </si>
  <si>
    <t>patient0411</t>
  </si>
  <si>
    <t>patient0412</t>
  </si>
  <si>
    <t>patient0413</t>
  </si>
  <si>
    <t>patient0414</t>
  </si>
  <si>
    <t>patient0415</t>
  </si>
  <si>
    <t>patient0416</t>
  </si>
  <si>
    <t>patient0417</t>
  </si>
  <si>
    <t>patient0418</t>
  </si>
  <si>
    <t>patient0419</t>
  </si>
  <si>
    <t>patient0420</t>
  </si>
  <si>
    <t>patient0421</t>
  </si>
  <si>
    <t>patient0422</t>
  </si>
  <si>
    <t>patient0423</t>
  </si>
  <si>
    <t>patient0424</t>
  </si>
  <si>
    <t>patient0425</t>
  </si>
  <si>
    <t>patient0426</t>
  </si>
  <si>
    <t>patient0427</t>
  </si>
  <si>
    <t>patient0428</t>
  </si>
  <si>
    <t>patient0429</t>
  </si>
  <si>
    <t>patient0430</t>
  </si>
  <si>
    <t>patient0431</t>
  </si>
  <si>
    <t>patient0432</t>
  </si>
  <si>
    <t>patient0433</t>
  </si>
  <si>
    <t>patient0434</t>
  </si>
  <si>
    <t>patient0435</t>
  </si>
  <si>
    <t>patient0436</t>
  </si>
  <si>
    <t>patient0437</t>
  </si>
  <si>
    <t>patient0438</t>
  </si>
  <si>
    <t>patient0439</t>
  </si>
  <si>
    <t>patient0440</t>
  </si>
  <si>
    <t>patient0441</t>
  </si>
  <si>
    <t>patient0442</t>
  </si>
  <si>
    <t>patient0443</t>
  </si>
  <si>
    <t>patient0444</t>
  </si>
  <si>
    <t>patient0445</t>
  </si>
  <si>
    <t>patient0446</t>
  </si>
  <si>
    <t>patient0447</t>
  </si>
  <si>
    <t>patient0448</t>
  </si>
  <si>
    <t>patient0449</t>
  </si>
  <si>
    <t>patient0450</t>
  </si>
  <si>
    <t>patient0451</t>
  </si>
  <si>
    <t>patient0452</t>
  </si>
  <si>
    <t>patient0453</t>
  </si>
  <si>
    <t>patient0454</t>
  </si>
  <si>
    <t>patient0455</t>
  </si>
  <si>
    <t>patient0456</t>
  </si>
  <si>
    <t>patient0457</t>
  </si>
  <si>
    <t>patient0458</t>
  </si>
  <si>
    <t>patient0459</t>
  </si>
  <si>
    <t>patient0460</t>
  </si>
  <si>
    <t>patient0461</t>
  </si>
  <si>
    <t>patient0462</t>
  </si>
  <si>
    <t>patient0463</t>
  </si>
  <si>
    <t>patient0464</t>
  </si>
  <si>
    <t>patient0465</t>
  </si>
  <si>
    <t>patient0466</t>
  </si>
  <si>
    <t>patient0467</t>
  </si>
  <si>
    <t>patient0468</t>
  </si>
  <si>
    <t>patient0469</t>
  </si>
  <si>
    <t>patient0470</t>
  </si>
  <si>
    <t>patient0471</t>
  </si>
  <si>
    <t>patient0472</t>
  </si>
  <si>
    <t>patient0473</t>
  </si>
  <si>
    <t>patient0474</t>
  </si>
  <si>
    <t>patient0475</t>
  </si>
  <si>
    <t>patient0476</t>
  </si>
  <si>
    <t>patient0477</t>
  </si>
  <si>
    <t>patient0478</t>
  </si>
  <si>
    <t>patient0479</t>
  </si>
  <si>
    <t>patient0480</t>
  </si>
  <si>
    <t>patient0481</t>
  </si>
  <si>
    <t>patient0482</t>
  </si>
  <si>
    <t>patient0483</t>
  </si>
  <si>
    <t>patient0484</t>
  </si>
  <si>
    <t>patient0485</t>
  </si>
  <si>
    <t>patient0486</t>
  </si>
  <si>
    <t>patient0487</t>
  </si>
  <si>
    <t>patient0488</t>
  </si>
  <si>
    <t>patient0489</t>
  </si>
  <si>
    <t>patient0490</t>
  </si>
  <si>
    <t>patient0491</t>
  </si>
  <si>
    <t>patient0492</t>
  </si>
  <si>
    <t>patient0493</t>
  </si>
  <si>
    <t>patient0494</t>
  </si>
  <si>
    <t>patient0495</t>
  </si>
  <si>
    <t>patient0496</t>
  </si>
  <si>
    <t>patient0497</t>
  </si>
  <si>
    <t>patient0498</t>
  </si>
  <si>
    <t>patient0499</t>
  </si>
  <si>
    <t>patient0500</t>
  </si>
  <si>
    <t>Ratio</t>
  </si>
  <si>
    <t>Best</t>
  </si>
  <si>
    <t>Index</t>
  </si>
  <si>
    <t>Mean</t>
  </si>
  <si>
    <t>Std</t>
  </si>
  <si>
    <t>Worst</t>
  </si>
  <si>
    <t>Faz a inversão, pca_comp=&lt;0, quando um certo valor indicador da do sentido é &gt;0</t>
  </si>
  <si>
    <t>tolerance</t>
  </si>
  <si>
    <t>y crop</t>
  </si>
  <si>
    <t>y Total</t>
  </si>
  <si>
    <t>y_crop_mean</t>
  </si>
  <si>
    <t xml:space="preserve">Crop too much </t>
  </si>
  <si>
    <t>Insuficient</t>
  </si>
  <si>
    <t>Choose tolerance</t>
  </si>
  <si>
    <t>80+5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</si>
</sst>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49494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/>
    <xf numFmtId="0" fontId="2" fillId="7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Y_GT- Y_Crop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P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Y_GT- Y_Crop</a:t>
          </a:r>
        </a:p>
      </cx:txPr>
    </cx:title>
    <cx:plotArea>
      <cx:plotAreaRegion>
        <cx:series layoutId="clusteredColumn" uniqueId="{A0829D3C-6A2C-44A7-AE5D-2F7C487EA496}">
          <cx:tx>
            <cx:txData>
              <cx:f>_xlchart.v1.0</cx:f>
              <cx:v>tolerance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 ##0,000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381001</xdr:colOff>
      <xdr:row>3</xdr:row>
      <xdr:rowOff>171448</xdr:rowOff>
    </xdr:from>
    <xdr:to>
      <xdr:col>19</xdr:col>
      <xdr:colOff>609601</xdr:colOff>
      <xdr:row>18</xdr:row>
      <xdr:rowOff>142873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AAFD908-0663-F0E6-743A-7F7184F01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7351" y="714373"/>
          <a:ext cx="41148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307180</xdr:colOff>
      <xdr:row>35</xdr:row>
      <xdr:rowOff>171451</xdr:rowOff>
    </xdr:from>
    <xdr:to>
      <xdr:col>15</xdr:col>
      <xdr:colOff>154780</xdr:colOff>
      <xdr:row>51</xdr:row>
      <xdr:rowOff>19051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46683ED3-56DB-E0D8-C348-B229377C15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74530" y="6581776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"/>
  <sheetViews>
    <sheetView tabSelected="1" workbookViewId="0">
      <selection activeCell="O35" sqref="O35"/>
    </sheetView>
  </sheetViews>
  <sheetFormatPr defaultRowHeight="14.25" x14ac:dyDescent="0.45"/>
  <cols>
    <col min="1" max="1" width="10.3984375" bestFit="1" customWidth="1"/>
    <col min="6" max="6" width="11.73046875" bestFit="1" customWidth="1"/>
    <col min="10" max="10" width="11.73046875" bestFit="1" customWidth="1"/>
  </cols>
  <sheetData>
    <row r="1" spans="1:15" x14ac:dyDescent="0.45">
      <c r="A1" t="s">
        <v>0</v>
      </c>
      <c r="B1" t="s">
        <v>509</v>
      </c>
      <c r="C1" t="s">
        <v>510</v>
      </c>
      <c r="E1" t="s">
        <v>501</v>
      </c>
      <c r="F1" t="s">
        <v>511</v>
      </c>
      <c r="G1" t="s">
        <v>508</v>
      </c>
    </row>
    <row r="2" spans="1:15" x14ac:dyDescent="0.45">
      <c r="A2" t="s">
        <v>1</v>
      </c>
      <c r="B2">
        <v>16.850544236629009</v>
      </c>
      <c r="C2">
        <v>237.91275489927779</v>
      </c>
      <c r="E2">
        <f>B2/C2</f>
        <v>7.0826569360532263E-2</v>
      </c>
      <c r="F2">
        <f>$J$15*C2</f>
        <v>23.072502653499683</v>
      </c>
      <c r="G2">
        <f>F2-B2</f>
        <v>6.2219584168706739</v>
      </c>
    </row>
    <row r="3" spans="1:15" x14ac:dyDescent="0.45">
      <c r="A3" t="s">
        <v>2</v>
      </c>
      <c r="B3">
        <v>22.522453024521109</v>
      </c>
      <c r="C3">
        <v>266.10410940774608</v>
      </c>
      <c r="E3">
        <f t="shared" ref="E3:E62" si="0">B3/C3</f>
        <v>8.463774976887109E-2</v>
      </c>
      <c r="F3">
        <f t="shared" ref="F3:F62" si="1">$J$15*C3</f>
        <v>25.806467471727927</v>
      </c>
      <c r="G3">
        <f t="shared" ref="G3:G62" si="2">F3-B3</f>
        <v>3.2840144472068182</v>
      </c>
      <c r="O3" t="s">
        <v>507</v>
      </c>
    </row>
    <row r="4" spans="1:15" x14ac:dyDescent="0.45">
      <c r="A4" t="s">
        <v>3</v>
      </c>
      <c r="B4">
        <v>43.186526417467491</v>
      </c>
      <c r="C4">
        <v>317.54904953834517</v>
      </c>
      <c r="E4">
        <f t="shared" si="0"/>
        <v>0.13599954551982549</v>
      </c>
      <c r="F4">
        <f>$J$15*C4</f>
        <v>30.795538016410958</v>
      </c>
      <c r="G4">
        <f t="shared" si="2"/>
        <v>-12.390988401056532</v>
      </c>
    </row>
    <row r="5" spans="1:15" x14ac:dyDescent="0.45">
      <c r="A5" t="s">
        <v>4</v>
      </c>
      <c r="B5">
        <v>36.335852654188031</v>
      </c>
      <c r="C5">
        <v>262.63263483621711</v>
      </c>
      <c r="E5">
        <f t="shared" si="0"/>
        <v>0.13835238974336828</v>
      </c>
      <c r="F5">
        <f t="shared" si="1"/>
        <v>25.469807899621053</v>
      </c>
      <c r="G5">
        <f t="shared" si="2"/>
        <v>-10.866044754566978</v>
      </c>
    </row>
    <row r="6" spans="1:15" x14ac:dyDescent="0.45">
      <c r="A6" t="s">
        <v>5</v>
      </c>
      <c r="B6">
        <v>47.1682879579526</v>
      </c>
      <c r="C6">
        <v>263.29811862897668</v>
      </c>
      <c r="E6">
        <f t="shared" si="0"/>
        <v>0.17914403719845495</v>
      </c>
      <c r="F6">
        <f t="shared" si="1"/>
        <v>25.534345744936687</v>
      </c>
      <c r="G6">
        <f t="shared" si="2"/>
        <v>-21.633942213015914</v>
      </c>
      <c r="I6" s="7" t="s">
        <v>501</v>
      </c>
      <c r="J6" s="7"/>
      <c r="K6" s="7"/>
      <c r="L6" s="7"/>
    </row>
    <row r="7" spans="1:15" x14ac:dyDescent="0.45">
      <c r="A7" t="s">
        <v>6</v>
      </c>
      <c r="B7">
        <v>22.591226921301629</v>
      </c>
      <c r="C7">
        <v>283.94518044169382</v>
      </c>
      <c r="E7">
        <f t="shared" si="0"/>
        <v>7.9561931236725406E-2</v>
      </c>
      <c r="F7">
        <f t="shared" si="1"/>
        <v>27.536673819623424</v>
      </c>
      <c r="G7">
        <f t="shared" si="2"/>
        <v>4.9454468983217943</v>
      </c>
    </row>
    <row r="8" spans="1:15" ht="15.75" x14ac:dyDescent="0.45">
      <c r="A8" t="s">
        <v>7</v>
      </c>
      <c r="B8">
        <v>7.8916547104412436</v>
      </c>
      <c r="C8">
        <v>251.95581069695331</v>
      </c>
      <c r="E8">
        <f t="shared" si="0"/>
        <v>3.1321582497389373E-2</v>
      </c>
      <c r="F8">
        <f t="shared" si="1"/>
        <v>24.434381894872363</v>
      </c>
      <c r="G8">
        <f t="shared" si="2"/>
        <v>16.542727184431119</v>
      </c>
      <c r="I8" s="8" t="s">
        <v>502</v>
      </c>
      <c r="J8" s="1" t="s">
        <v>0</v>
      </c>
      <c r="K8" s="1" t="s">
        <v>501</v>
      </c>
      <c r="L8" s="1" t="s">
        <v>503</v>
      </c>
    </row>
    <row r="9" spans="1:15" x14ac:dyDescent="0.45">
      <c r="A9" t="s">
        <v>8</v>
      </c>
      <c r="B9">
        <v>33.758188812278689</v>
      </c>
      <c r="C9">
        <v>396.08418205382549</v>
      </c>
      <c r="E9">
        <f t="shared" si="0"/>
        <v>8.5229833307736466E-2</v>
      </c>
      <c r="F9">
        <f t="shared" si="1"/>
        <v>38.411783955488474</v>
      </c>
      <c r="G9">
        <f t="shared" si="2"/>
        <v>4.6535951432097846</v>
      </c>
      <c r="I9" s="9"/>
      <c r="J9" s="2" t="str" cm="1">
        <f t="array" ref="J9">INDEX(A:A,L9)</f>
        <v>patient0403</v>
      </c>
      <c r="K9" s="2">
        <f>LARGE(E$1:E$1048575,M9)</f>
        <v>0.30008900446817299</v>
      </c>
      <c r="L9" s="3">
        <f>MATCH(K9,E$1:E$1048575,0)</f>
        <v>404</v>
      </c>
      <c r="M9">
        <v>1</v>
      </c>
    </row>
    <row r="10" spans="1:15" x14ac:dyDescent="0.45">
      <c r="A10" t="s">
        <v>9</v>
      </c>
      <c r="B10">
        <v>86.385134709348009</v>
      </c>
      <c r="C10">
        <v>404.56087989969768</v>
      </c>
      <c r="E10">
        <f t="shared" si="0"/>
        <v>0.21352814619833083</v>
      </c>
      <c r="F10">
        <f t="shared" si="1"/>
        <v>39.233844267574732</v>
      </c>
      <c r="G10">
        <f t="shared" si="2"/>
        <v>-47.151290441773277</v>
      </c>
      <c r="I10" s="9"/>
      <c r="J10" s="2" t="str" cm="1">
        <f t="array" ref="J10">INDEX(A:A,L10)</f>
        <v>patient0056</v>
      </c>
      <c r="K10" s="2">
        <f>LARGE(E$1:E$1048575,M10)</f>
        <v>0.27150732619070495</v>
      </c>
      <c r="L10" s="3">
        <f>MATCH(K10,E$1:E$1048575,0)</f>
        <v>57</v>
      </c>
      <c r="M10">
        <v>2</v>
      </c>
    </row>
    <row r="11" spans="1:15" x14ac:dyDescent="0.45">
      <c r="A11" t="s">
        <v>10</v>
      </c>
      <c r="B11">
        <v>17.02789397791906</v>
      </c>
      <c r="C11">
        <v>267.10344682926763</v>
      </c>
      <c r="E11">
        <f t="shared" si="0"/>
        <v>6.3750184357610637E-2</v>
      </c>
      <c r="F11">
        <f t="shared" si="1"/>
        <v>25.903382054216618</v>
      </c>
      <c r="G11">
        <f t="shared" si="2"/>
        <v>8.8754880762975574</v>
      </c>
      <c r="I11" s="9"/>
      <c r="J11" s="2" t="str" cm="1">
        <f t="array" ref="J11">INDEX(A:A,L11)</f>
        <v>patient0142</v>
      </c>
      <c r="K11" s="2">
        <f t="shared" ref="K11:K13" si="3">LARGE(E$1:E$1048575,M11)</f>
        <v>0.25584943422779333</v>
      </c>
      <c r="L11" s="3">
        <f t="shared" ref="L11:L13" si="4">MATCH(K11,E$1:E$1048575,0)</f>
        <v>143</v>
      </c>
      <c r="M11">
        <v>3</v>
      </c>
    </row>
    <row r="12" spans="1:15" x14ac:dyDescent="0.45">
      <c r="A12" t="s">
        <v>11</v>
      </c>
      <c r="B12">
        <v>32.457378730759388</v>
      </c>
      <c r="C12">
        <v>297.98982643265418</v>
      </c>
      <c r="E12">
        <f t="shared" si="0"/>
        <v>0.10892109680158751</v>
      </c>
      <c r="F12">
        <f t="shared" si="1"/>
        <v>28.898707276093983</v>
      </c>
      <c r="G12">
        <f t="shared" si="2"/>
        <v>-3.5586714546654044</v>
      </c>
      <c r="I12" s="9"/>
      <c r="J12" s="2" t="str" cm="1">
        <f t="array" ref="J12">INDEX(A:A,L12)</f>
        <v>patient0207</v>
      </c>
      <c r="K12" s="2">
        <f t="shared" si="3"/>
        <v>0.2289140616857287</v>
      </c>
      <c r="L12" s="3">
        <f t="shared" si="4"/>
        <v>208</v>
      </c>
      <c r="M12">
        <v>4</v>
      </c>
    </row>
    <row r="13" spans="1:15" x14ac:dyDescent="0.45">
      <c r="A13" t="s">
        <v>12</v>
      </c>
      <c r="B13">
        <v>39.133502464605982</v>
      </c>
      <c r="C13">
        <v>301.41061093812368</v>
      </c>
      <c r="E13">
        <f t="shared" si="0"/>
        <v>0.12983452156115255</v>
      </c>
      <c r="F13">
        <f t="shared" si="1"/>
        <v>29.23045098446687</v>
      </c>
      <c r="G13">
        <f t="shared" si="2"/>
        <v>-9.9030514801391121</v>
      </c>
      <c r="I13" s="10"/>
      <c r="J13" s="2" t="str" cm="1">
        <f t="array" ref="J13">INDEX(A:A,L13)</f>
        <v>patient0075</v>
      </c>
      <c r="K13" s="2">
        <f t="shared" si="3"/>
        <v>0.22072810057839751</v>
      </c>
      <c r="L13" s="3">
        <f t="shared" si="4"/>
        <v>76</v>
      </c>
      <c r="M13">
        <v>5</v>
      </c>
    </row>
    <row r="14" spans="1:15" x14ac:dyDescent="0.45">
      <c r="A14" t="s">
        <v>13</v>
      </c>
      <c r="B14">
        <v>21.468863567879279</v>
      </c>
      <c r="C14">
        <v>293.84326692973741</v>
      </c>
      <c r="E14">
        <f t="shared" si="0"/>
        <v>7.3062295393730506E-2</v>
      </c>
      <c r="F14">
        <f t="shared" si="1"/>
        <v>28.496578751398264</v>
      </c>
      <c r="G14">
        <f t="shared" si="2"/>
        <v>7.0277151835189855</v>
      </c>
    </row>
    <row r="15" spans="1:15" ht="15.75" x14ac:dyDescent="0.45">
      <c r="A15" t="s">
        <v>14</v>
      </c>
      <c r="B15">
        <v>9.8059462838596687</v>
      </c>
      <c r="C15">
        <v>263.5057692823292</v>
      </c>
      <c r="E15">
        <f t="shared" si="0"/>
        <v>3.7213402615687091E-2</v>
      </c>
      <c r="F15">
        <f t="shared" si="1"/>
        <v>25.554483464129191</v>
      </c>
      <c r="G15">
        <f t="shared" si="2"/>
        <v>15.748537180269523</v>
      </c>
      <c r="I15" s="4" t="s">
        <v>504</v>
      </c>
      <c r="J15" s="5">
        <f>AVERAGE(E:E)</f>
        <v>9.6978838579997978E-2</v>
      </c>
    </row>
    <row r="16" spans="1:15" ht="15.75" x14ac:dyDescent="0.45">
      <c r="A16" t="s">
        <v>15</v>
      </c>
      <c r="B16">
        <v>18.612734639525229</v>
      </c>
      <c r="C16">
        <v>270.82804141875931</v>
      </c>
      <c r="E16">
        <f t="shared" si="0"/>
        <v>6.8725286133668392E-2</v>
      </c>
      <c r="F16">
        <f t="shared" si="1"/>
        <v>26.264588911686864</v>
      </c>
      <c r="G16">
        <f t="shared" si="2"/>
        <v>7.6518542721616356</v>
      </c>
      <c r="I16" s="4" t="s">
        <v>505</v>
      </c>
      <c r="J16" s="5">
        <f>_xlfn.STDEV.P(E:E)</f>
        <v>4.2057113190673297E-2</v>
      </c>
    </row>
    <row r="17" spans="1:13" x14ac:dyDescent="0.45">
      <c r="A17" t="s">
        <v>16</v>
      </c>
      <c r="B17">
        <v>18.005103370677649</v>
      </c>
      <c r="C17">
        <v>261.47053064026011</v>
      </c>
      <c r="E17">
        <f t="shared" si="0"/>
        <v>6.8860927946980274E-2</v>
      </c>
      <c r="F17">
        <f t="shared" si="1"/>
        <v>25.357108384388201</v>
      </c>
      <c r="G17">
        <f t="shared" si="2"/>
        <v>7.3520050137105528</v>
      </c>
    </row>
    <row r="18" spans="1:13" x14ac:dyDescent="0.45">
      <c r="A18" t="s">
        <v>17</v>
      </c>
      <c r="B18">
        <v>26.02885693918034</v>
      </c>
      <c r="C18">
        <v>259.91752851396859</v>
      </c>
      <c r="E18">
        <f t="shared" si="0"/>
        <v>0.10014275331100451</v>
      </c>
      <c r="F18">
        <f t="shared" si="1"/>
        <v>25.206500041868182</v>
      </c>
      <c r="G18">
        <f t="shared" si="2"/>
        <v>-0.822356897312158</v>
      </c>
    </row>
    <row r="19" spans="1:13" ht="15.75" x14ac:dyDescent="0.5">
      <c r="A19" t="s">
        <v>18</v>
      </c>
      <c r="B19">
        <v>28.595384218708109</v>
      </c>
      <c r="C19">
        <v>271.21932277612132</v>
      </c>
      <c r="E19">
        <f t="shared" si="0"/>
        <v>0.10543269530361685</v>
      </c>
      <c r="F19">
        <f t="shared" si="1"/>
        <v>26.30253492328184</v>
      </c>
      <c r="G19">
        <f t="shared" si="2"/>
        <v>-2.2928492954262687</v>
      </c>
      <c r="I19" s="11" t="s">
        <v>506</v>
      </c>
      <c r="J19" s="6" t="s">
        <v>0</v>
      </c>
      <c r="K19" s="6" t="s">
        <v>501</v>
      </c>
      <c r="L19" s="6" t="s">
        <v>503</v>
      </c>
    </row>
    <row r="20" spans="1:13" x14ac:dyDescent="0.45">
      <c r="A20" t="s">
        <v>19</v>
      </c>
      <c r="B20">
        <v>30.832542201036532</v>
      </c>
      <c r="C20">
        <v>299.04261523142219</v>
      </c>
      <c r="E20">
        <f t="shared" si="0"/>
        <v>0.10310417522658413</v>
      </c>
      <c r="F20">
        <f t="shared" si="1"/>
        <v>29.000805511068538</v>
      </c>
      <c r="G20">
        <f t="shared" si="2"/>
        <v>-1.8317366899679932</v>
      </c>
      <c r="I20" s="9"/>
      <c r="J20" s="2" t="str" cm="1">
        <f t="array" ref="J20">INDEX(A$1:A$1048575,L20)</f>
        <v>patient0239</v>
      </c>
      <c r="K20" s="2">
        <f>SMALL(E:E,M20)</f>
        <v>8.8696212622277355E-3</v>
      </c>
      <c r="L20" s="3">
        <f>MATCH(K20,E:E,0)</f>
        <v>240</v>
      </c>
      <c r="M20">
        <v>1</v>
      </c>
    </row>
    <row r="21" spans="1:13" x14ac:dyDescent="0.45">
      <c r="A21" t="s">
        <v>20</v>
      </c>
      <c r="B21">
        <v>25.772232264557029</v>
      </c>
      <c r="C21">
        <v>325.00295061388027</v>
      </c>
      <c r="E21">
        <f t="shared" si="0"/>
        <v>7.9298456262865524E-2</v>
      </c>
      <c r="F21">
        <f t="shared" si="1"/>
        <v>31.518408685606548</v>
      </c>
      <c r="G21">
        <f t="shared" si="2"/>
        <v>5.746176421049519</v>
      </c>
      <c r="I21" s="9"/>
      <c r="J21" s="2" t="str" cm="1">
        <f t="array" ref="J21">INDEX(A$1:A$1048575,L21)</f>
        <v>patient0117</v>
      </c>
      <c r="K21" s="2">
        <f t="shared" ref="K21:K28" si="5">SMALL(E:E,M21)</f>
        <v>1.7723545975452521E-2</v>
      </c>
      <c r="L21" s="3">
        <f t="shared" ref="L21:L28" si="6">MATCH(K21,E:E,0)</f>
        <v>118</v>
      </c>
      <c r="M21">
        <v>2</v>
      </c>
    </row>
    <row r="22" spans="1:13" x14ac:dyDescent="0.45">
      <c r="A22" t="s">
        <v>21</v>
      </c>
      <c r="B22">
        <v>10.039640786370409</v>
      </c>
      <c r="C22">
        <v>256.37919095452389</v>
      </c>
      <c r="E22">
        <f t="shared" si="0"/>
        <v>3.9159343427958723E-2</v>
      </c>
      <c r="F22">
        <f t="shared" si="1"/>
        <v>24.863356174849251</v>
      </c>
      <c r="G22">
        <f t="shared" si="2"/>
        <v>14.823715388478842</v>
      </c>
      <c r="I22" s="9"/>
      <c r="J22" s="2" t="str" cm="1">
        <f t="array" ref="J22">INDEX(A$1:A$1048575,L22)</f>
        <v>patient0314</v>
      </c>
      <c r="K22" s="2">
        <f t="shared" si="5"/>
        <v>2.2707583676717946E-2</v>
      </c>
      <c r="L22" s="3">
        <f t="shared" si="6"/>
        <v>315</v>
      </c>
      <c r="M22">
        <v>3</v>
      </c>
    </row>
    <row r="23" spans="1:13" x14ac:dyDescent="0.45">
      <c r="A23" t="s">
        <v>22</v>
      </c>
      <c r="B23">
        <v>51.454488342586288</v>
      </c>
      <c r="C23">
        <v>301.61860551831501</v>
      </c>
      <c r="E23">
        <f t="shared" si="0"/>
        <v>0.17059454357652962</v>
      </c>
      <c r="F23">
        <f t="shared" si="1"/>
        <v>29.250622057284758</v>
      </c>
      <c r="G23">
        <f t="shared" si="2"/>
        <v>-22.20386628530153</v>
      </c>
      <c r="I23" s="9"/>
      <c r="J23" s="2" t="str" cm="1">
        <f t="array" ref="J23">INDEX(A$1:A$1048575,L23)</f>
        <v>patient0233</v>
      </c>
      <c r="K23" s="2">
        <f t="shared" si="5"/>
        <v>2.2743933648895955E-2</v>
      </c>
      <c r="L23" s="3">
        <f t="shared" si="6"/>
        <v>234</v>
      </c>
      <c r="M23">
        <v>4</v>
      </c>
    </row>
    <row r="24" spans="1:13" x14ac:dyDescent="0.45">
      <c r="A24" t="s">
        <v>23</v>
      </c>
      <c r="B24">
        <v>35.756502022061618</v>
      </c>
      <c r="C24">
        <v>255.78577818409201</v>
      </c>
      <c r="E24">
        <f t="shared" si="0"/>
        <v>0.13979081353118564</v>
      </c>
      <c r="F24">
        <f t="shared" si="1"/>
        <v>24.805807693574227</v>
      </c>
      <c r="G24">
        <f t="shared" si="2"/>
        <v>-10.950694328487391</v>
      </c>
      <c r="I24" s="10"/>
      <c r="J24" s="2" t="str" cm="1">
        <f t="array" ref="J24">INDEX(A$1:A$1048575,L24)</f>
        <v>patient0407</v>
      </c>
      <c r="K24" s="2">
        <f t="shared" si="5"/>
        <v>2.6722050579684638E-2</v>
      </c>
      <c r="L24" s="3">
        <f t="shared" si="6"/>
        <v>408</v>
      </c>
      <c r="M24">
        <v>5</v>
      </c>
    </row>
    <row r="25" spans="1:13" x14ac:dyDescent="0.45">
      <c r="A25" t="s">
        <v>24</v>
      </c>
      <c r="B25">
        <v>21.0850955048118</v>
      </c>
      <c r="C25">
        <v>320.23796170250409</v>
      </c>
      <c r="E25">
        <f t="shared" si="0"/>
        <v>6.5841961373709693E-2</v>
      </c>
      <c r="F25">
        <f t="shared" si="1"/>
        <v>31.05630559513472</v>
      </c>
      <c r="G25">
        <f t="shared" si="2"/>
        <v>9.9712100903229199</v>
      </c>
      <c r="J25" s="2" t="str" cm="1">
        <f t="array" ref="J25">INDEX(A$1:A$1048575,L25)</f>
        <v>patient0237</v>
      </c>
      <c r="K25" s="2">
        <f t="shared" si="5"/>
        <v>2.7669930711326451E-2</v>
      </c>
      <c r="L25" s="3">
        <f t="shared" si="6"/>
        <v>238</v>
      </c>
      <c r="M25">
        <v>6</v>
      </c>
    </row>
    <row r="26" spans="1:13" x14ac:dyDescent="0.45">
      <c r="A26" t="s">
        <v>25</v>
      </c>
      <c r="B26">
        <v>22.094416961198561</v>
      </c>
      <c r="C26">
        <v>305.86967905214561</v>
      </c>
      <c r="E26">
        <f t="shared" si="0"/>
        <v>7.2234740722475585E-2</v>
      </c>
      <c r="F26">
        <f t="shared" si="1"/>
        <v>29.66288623131382</v>
      </c>
      <c r="G26">
        <f t="shared" si="2"/>
        <v>7.5684692701152585</v>
      </c>
      <c r="J26" s="2" t="str" cm="1">
        <f t="array" ref="J26">INDEX(A$1:A$1048575,L26)</f>
        <v>patient0472</v>
      </c>
      <c r="K26" s="2">
        <f t="shared" si="5"/>
        <v>2.7760268413037689E-2</v>
      </c>
      <c r="L26" s="3">
        <f t="shared" si="6"/>
        <v>473</v>
      </c>
      <c r="M26">
        <v>7</v>
      </c>
    </row>
    <row r="27" spans="1:13" x14ac:dyDescent="0.45">
      <c r="A27" t="s">
        <v>26</v>
      </c>
      <c r="B27">
        <v>54.83330673057776</v>
      </c>
      <c r="C27">
        <v>328.58038122253811</v>
      </c>
      <c r="E27">
        <f t="shared" si="0"/>
        <v>0.16687943000906291</v>
      </c>
      <c r="F27">
        <f t="shared" si="1"/>
        <v>31.865343751134724</v>
      </c>
      <c r="G27">
        <f t="shared" si="2"/>
        <v>-22.967962979443037</v>
      </c>
      <c r="J27" s="2" t="str" cm="1">
        <f t="array" ref="J27">INDEX(A$1:A$1048575,L27)</f>
        <v>patient0227</v>
      </c>
      <c r="K27" s="2">
        <f t="shared" si="5"/>
        <v>2.9017983612340155E-2</v>
      </c>
      <c r="L27" s="3">
        <f t="shared" si="6"/>
        <v>228</v>
      </c>
      <c r="M27">
        <v>8</v>
      </c>
    </row>
    <row r="28" spans="1:13" x14ac:dyDescent="0.45">
      <c r="A28" t="s">
        <v>27</v>
      </c>
      <c r="B28">
        <v>30.250839362453249</v>
      </c>
      <c r="C28">
        <v>307.75621821919242</v>
      </c>
      <c r="E28">
        <f t="shared" si="0"/>
        <v>9.8294811190160161E-2</v>
      </c>
      <c r="F28">
        <f t="shared" si="1"/>
        <v>29.845840608669693</v>
      </c>
      <c r="G28">
        <f t="shared" si="2"/>
        <v>-0.40499875378355554</v>
      </c>
      <c r="J28" s="2" t="str" cm="1">
        <f t="array" ref="J28">INDEX(A$1:A$1048575,L28)</f>
        <v>patient0345</v>
      </c>
      <c r="K28" s="2">
        <f t="shared" si="5"/>
        <v>2.9713846079442281E-2</v>
      </c>
      <c r="L28" s="3">
        <f t="shared" si="6"/>
        <v>346</v>
      </c>
      <c r="M28">
        <v>9</v>
      </c>
    </row>
    <row r="29" spans="1:13" x14ac:dyDescent="0.45">
      <c r="A29" t="s">
        <v>28</v>
      </c>
      <c r="B29">
        <v>19.434032810885231</v>
      </c>
      <c r="C29">
        <v>295.11345733792081</v>
      </c>
      <c r="E29">
        <f t="shared" si="0"/>
        <v>6.5852750281842343E-2</v>
      </c>
      <c r="F29">
        <f t="shared" si="1"/>
        <v>28.619760341959342</v>
      </c>
      <c r="G29">
        <f t="shared" si="2"/>
        <v>9.1857275310741109</v>
      </c>
    </row>
    <row r="30" spans="1:13" x14ac:dyDescent="0.45">
      <c r="A30" t="s">
        <v>29</v>
      </c>
      <c r="B30">
        <v>20.0217247937974</v>
      </c>
      <c r="C30">
        <v>301.46398272809932</v>
      </c>
      <c r="E30">
        <f t="shared" si="0"/>
        <v>6.6414981360661179E-2</v>
      </c>
      <c r="F30">
        <f t="shared" si="1"/>
        <v>29.235626918671642</v>
      </c>
      <c r="G30">
        <f t="shared" si="2"/>
        <v>9.2139021248742417</v>
      </c>
    </row>
    <row r="31" spans="1:13" x14ac:dyDescent="0.45">
      <c r="A31" t="s">
        <v>30</v>
      </c>
      <c r="B31">
        <v>54.952495377471962</v>
      </c>
      <c r="C31">
        <v>309.27492200104012</v>
      </c>
      <c r="E31">
        <f t="shared" si="0"/>
        <v>0.17768170474968917</v>
      </c>
      <c r="F31">
        <f t="shared" si="1"/>
        <v>29.993122737580336</v>
      </c>
      <c r="G31">
        <f t="shared" si="2"/>
        <v>-24.959372639891626</v>
      </c>
      <c r="I31" t="s">
        <v>512</v>
      </c>
      <c r="K31">
        <f>MAX(G:G)</f>
        <v>23.70806047198964</v>
      </c>
    </row>
    <row r="32" spans="1:13" x14ac:dyDescent="0.45">
      <c r="A32" t="s">
        <v>31</v>
      </c>
      <c r="B32">
        <v>20.28943663003534</v>
      </c>
      <c r="C32">
        <v>308.39281584789171</v>
      </c>
      <c r="E32">
        <f t="shared" si="0"/>
        <v>6.5790886127654408E-2</v>
      </c>
      <c r="F32">
        <f t="shared" si="1"/>
        <v>29.907577107343734</v>
      </c>
      <c r="G32">
        <f t="shared" si="2"/>
        <v>9.6181404773083941</v>
      </c>
      <c r="I32" t="s">
        <v>513</v>
      </c>
      <c r="K32">
        <f>MIN(G:G)</f>
        <v>-79.154542850910474</v>
      </c>
    </row>
    <row r="33" spans="1:11" x14ac:dyDescent="0.45">
      <c r="A33" t="s">
        <v>32</v>
      </c>
      <c r="B33">
        <v>34.485550923571211</v>
      </c>
      <c r="C33">
        <v>334.69184041122952</v>
      </c>
      <c r="E33">
        <f t="shared" si="0"/>
        <v>0.10303672441252068</v>
      </c>
      <c r="F33">
        <f t="shared" si="1"/>
        <v>32.45802596528307</v>
      </c>
      <c r="G33">
        <f t="shared" si="2"/>
        <v>-2.0275249582881401</v>
      </c>
    </row>
    <row r="34" spans="1:11" x14ac:dyDescent="0.45">
      <c r="A34" t="s">
        <v>33</v>
      </c>
      <c r="B34">
        <v>23.65964454501454</v>
      </c>
      <c r="C34">
        <v>248.23617032455149</v>
      </c>
      <c r="E34">
        <f t="shared" si="0"/>
        <v>9.5311027857387598E-2</v>
      </c>
      <c r="F34">
        <f t="shared" si="1"/>
        <v>24.073655491621565</v>
      </c>
      <c r="G34">
        <f t="shared" si="2"/>
        <v>0.41401094660702498</v>
      </c>
      <c r="I34" t="s">
        <v>514</v>
      </c>
      <c r="K34" t="s">
        <v>515</v>
      </c>
    </row>
    <row r="35" spans="1:11" x14ac:dyDescent="0.45">
      <c r="A35" t="s">
        <v>34</v>
      </c>
      <c r="B35">
        <v>45.942455995910457</v>
      </c>
      <c r="C35">
        <v>367.56027513156761</v>
      </c>
      <c r="E35">
        <f t="shared" si="0"/>
        <v>0.12499298510826674</v>
      </c>
      <c r="F35">
        <f t="shared" si="1"/>
        <v>35.64556859040394</v>
      </c>
      <c r="G35">
        <f t="shared" si="2"/>
        <v>-10.296887405506517</v>
      </c>
    </row>
    <row r="36" spans="1:11" x14ac:dyDescent="0.45">
      <c r="A36" t="s">
        <v>35</v>
      </c>
      <c r="B36">
        <v>20.395948179530311</v>
      </c>
      <c r="C36">
        <v>282.94743606595631</v>
      </c>
      <c r="E36">
        <f t="shared" si="0"/>
        <v>7.2083877002426439E-2</v>
      </c>
      <c r="F36">
        <f t="shared" si="1"/>
        <v>27.439913728864674</v>
      </c>
      <c r="G36">
        <f t="shared" si="2"/>
        <v>7.0439655493343629</v>
      </c>
    </row>
    <row r="37" spans="1:11" x14ac:dyDescent="0.45">
      <c r="A37" t="s">
        <v>36</v>
      </c>
      <c r="B37">
        <v>30.66741023469211</v>
      </c>
      <c r="C37">
        <v>334.8158338661575</v>
      </c>
      <c r="E37">
        <f t="shared" si="0"/>
        <v>9.1594862407108846E-2</v>
      </c>
      <c r="F37">
        <f t="shared" si="1"/>
        <v>32.470050706533506</v>
      </c>
      <c r="G37">
        <f t="shared" si="2"/>
        <v>1.8026404718413964</v>
      </c>
    </row>
    <row r="38" spans="1:11" x14ac:dyDescent="0.45">
      <c r="A38" t="s">
        <v>37</v>
      </c>
      <c r="B38">
        <v>22.534723032880041</v>
      </c>
      <c r="C38">
        <v>281.31188786027502</v>
      </c>
      <c r="E38">
        <f t="shared" si="0"/>
        <v>8.0105832726389534E-2</v>
      </c>
      <c r="F38">
        <f t="shared" si="1"/>
        <v>27.281300163436104</v>
      </c>
      <c r="G38">
        <f t="shared" si="2"/>
        <v>4.7465771305560622</v>
      </c>
    </row>
    <row r="39" spans="1:11" x14ac:dyDescent="0.45">
      <c r="A39" t="s">
        <v>38</v>
      </c>
      <c r="B39">
        <v>37.166846012850463</v>
      </c>
      <c r="C39">
        <v>288.81350895058722</v>
      </c>
      <c r="E39">
        <f t="shared" si="0"/>
        <v>0.12868804561080727</v>
      </c>
      <c r="F39">
        <f t="shared" si="1"/>
        <v>28.008798664241798</v>
      </c>
      <c r="G39">
        <f t="shared" si="2"/>
        <v>-9.1580473486086653</v>
      </c>
    </row>
    <row r="40" spans="1:11" x14ac:dyDescent="0.45">
      <c r="A40" t="s">
        <v>39</v>
      </c>
      <c r="B40">
        <v>25.24231408775071</v>
      </c>
      <c r="C40">
        <v>286.98334878841672</v>
      </c>
      <c r="E40">
        <f t="shared" si="0"/>
        <v>8.7957417021992557E-2</v>
      </c>
      <c r="F40">
        <f t="shared" si="1"/>
        <v>27.831311857299124</v>
      </c>
      <c r="G40">
        <f t="shared" si="2"/>
        <v>2.5889977695484134</v>
      </c>
    </row>
    <row r="41" spans="1:11" x14ac:dyDescent="0.45">
      <c r="A41" t="s">
        <v>40</v>
      </c>
      <c r="B41">
        <v>52.552878806538097</v>
      </c>
      <c r="C41">
        <v>324.83293508335419</v>
      </c>
      <c r="E41">
        <f t="shared" si="0"/>
        <v>0.161784330129741</v>
      </c>
      <c r="F41">
        <f t="shared" si="1"/>
        <v>31.501920776915568</v>
      </c>
      <c r="G41">
        <f t="shared" si="2"/>
        <v>-21.050958029622528</v>
      </c>
    </row>
    <row r="42" spans="1:11" x14ac:dyDescent="0.45">
      <c r="A42" t="s">
        <v>41</v>
      </c>
      <c r="B42">
        <v>19.958646245322939</v>
      </c>
      <c r="C42">
        <v>278.5507574991077</v>
      </c>
      <c r="E42">
        <f t="shared" si="0"/>
        <v>7.1651739253973751E-2</v>
      </c>
      <c r="F42">
        <f t="shared" si="1"/>
        <v>27.013528947842126</v>
      </c>
      <c r="G42">
        <f t="shared" si="2"/>
        <v>7.0548827025191869</v>
      </c>
    </row>
    <row r="43" spans="1:11" x14ac:dyDescent="0.45">
      <c r="A43" t="s">
        <v>42</v>
      </c>
      <c r="B43">
        <v>36.365890080701263</v>
      </c>
      <c r="C43">
        <v>332.77959989314292</v>
      </c>
      <c r="E43">
        <f t="shared" si="0"/>
        <v>0.10927920489230265</v>
      </c>
      <c r="F43">
        <f t="shared" si="1"/>
        <v>32.272579100753418</v>
      </c>
      <c r="G43">
        <f t="shared" si="2"/>
        <v>-4.0933109799478444</v>
      </c>
    </row>
    <row r="44" spans="1:11" x14ac:dyDescent="0.45">
      <c r="A44" t="s">
        <v>43</v>
      </c>
      <c r="B44">
        <v>25.163808601301131</v>
      </c>
      <c r="C44">
        <v>264.57623155067569</v>
      </c>
      <c r="E44">
        <f t="shared" si="0"/>
        <v>9.5109860979637445E-2</v>
      </c>
      <c r="F44">
        <f t="shared" si="1"/>
        <v>25.658295651657145</v>
      </c>
      <c r="G44">
        <f t="shared" si="2"/>
        <v>0.49448705035601392</v>
      </c>
    </row>
    <row r="45" spans="1:11" x14ac:dyDescent="0.45">
      <c r="A45" t="s">
        <v>44</v>
      </c>
      <c r="B45">
        <v>12.961365755128741</v>
      </c>
      <c r="C45">
        <v>283.70599491743451</v>
      </c>
      <c r="E45">
        <f t="shared" si="0"/>
        <v>4.5685907197346394E-2</v>
      </c>
      <c r="F45">
        <f t="shared" si="1"/>
        <v>27.513477885275609</v>
      </c>
      <c r="G45">
        <f t="shared" si="2"/>
        <v>14.552112130146869</v>
      </c>
    </row>
    <row r="46" spans="1:11" x14ac:dyDescent="0.45">
      <c r="A46" t="s">
        <v>45</v>
      </c>
      <c r="B46">
        <v>26.215739630932859</v>
      </c>
      <c r="C46">
        <v>321.67946710393511</v>
      </c>
      <c r="E46">
        <f t="shared" si="0"/>
        <v>8.1496465618250094E-2</v>
      </c>
      <c r="F46">
        <f t="shared" si="1"/>
        <v>31.196101114772294</v>
      </c>
      <c r="G46">
        <f t="shared" si="2"/>
        <v>4.9803614838394346</v>
      </c>
    </row>
    <row r="47" spans="1:11" x14ac:dyDescent="0.45">
      <c r="A47" t="s">
        <v>46</v>
      </c>
      <c r="B47">
        <v>33.833671543857321</v>
      </c>
      <c r="C47">
        <v>328.62667172191942</v>
      </c>
      <c r="E47">
        <f t="shared" si="0"/>
        <v>0.10295473391303744</v>
      </c>
      <c r="F47">
        <f t="shared" si="1"/>
        <v>31.86983295000201</v>
      </c>
      <c r="G47">
        <f t="shared" si="2"/>
        <v>-1.9638385938553107</v>
      </c>
    </row>
    <row r="48" spans="1:11" x14ac:dyDescent="0.45">
      <c r="A48" t="s">
        <v>47</v>
      </c>
      <c r="B48">
        <v>41.870920342844137</v>
      </c>
      <c r="C48">
        <v>296.32406885110879</v>
      </c>
      <c r="E48">
        <f t="shared" si="0"/>
        <v>0.14130111166866649</v>
      </c>
      <c r="F48">
        <f t="shared" si="1"/>
        <v>28.737164040479886</v>
      </c>
      <c r="G48">
        <f t="shared" si="2"/>
        <v>-13.133756302364251</v>
      </c>
    </row>
    <row r="49" spans="1:7" x14ac:dyDescent="0.45">
      <c r="A49" t="s">
        <v>48</v>
      </c>
      <c r="B49">
        <v>38.629318030074131</v>
      </c>
      <c r="C49">
        <v>269.59130651667289</v>
      </c>
      <c r="E49">
        <f t="shared" si="0"/>
        <v>0.14328844104505684</v>
      </c>
      <c r="F49">
        <f t="shared" si="1"/>
        <v>26.144651797251178</v>
      </c>
      <c r="G49">
        <f t="shared" si="2"/>
        <v>-12.484666232822953</v>
      </c>
    </row>
    <row r="50" spans="1:7" x14ac:dyDescent="0.45">
      <c r="A50" t="s">
        <v>49</v>
      </c>
      <c r="B50">
        <v>13.851848311101509</v>
      </c>
      <c r="C50">
        <v>229.6067519964619</v>
      </c>
      <c r="E50">
        <f t="shared" si="0"/>
        <v>6.0328575665383563E-2</v>
      </c>
      <c r="F50">
        <f t="shared" si="1"/>
        <v>22.266996138742506</v>
      </c>
      <c r="G50">
        <f t="shared" si="2"/>
        <v>8.4151478276409968</v>
      </c>
    </row>
    <row r="51" spans="1:7" x14ac:dyDescent="0.45">
      <c r="A51" t="s">
        <v>50</v>
      </c>
      <c r="B51">
        <v>21.977540951779911</v>
      </c>
      <c r="C51">
        <v>292.73185686941628</v>
      </c>
      <c r="E51">
        <f t="shared" si="0"/>
        <v>7.5077380326200011E-2</v>
      </c>
      <c r="F51">
        <f t="shared" si="1"/>
        <v>28.388795494562192</v>
      </c>
      <c r="G51">
        <f t="shared" si="2"/>
        <v>6.4112545427822809</v>
      </c>
    </row>
    <row r="52" spans="1:7" x14ac:dyDescent="0.45">
      <c r="A52" t="s">
        <v>51</v>
      </c>
      <c r="B52">
        <v>32.045283468005778</v>
      </c>
      <c r="C52">
        <v>316.15515266004593</v>
      </c>
      <c r="E52">
        <f t="shared" si="0"/>
        <v>0.10135935852503186</v>
      </c>
      <c r="F52">
        <f t="shared" si="1"/>
        <v>30.660359516053212</v>
      </c>
      <c r="G52">
        <f t="shared" si="2"/>
        <v>-1.3849239519525653</v>
      </c>
    </row>
    <row r="53" spans="1:7" x14ac:dyDescent="0.45">
      <c r="A53" t="s">
        <v>52</v>
      </c>
      <c r="B53">
        <v>29.365130830658799</v>
      </c>
      <c r="C53">
        <v>325.30748579932902</v>
      </c>
      <c r="E53">
        <f t="shared" si="0"/>
        <v>9.0268844439605478E-2</v>
      </c>
      <c r="F53">
        <f t="shared" si="1"/>
        <v>31.547942154198115</v>
      </c>
      <c r="G53">
        <f t="shared" si="2"/>
        <v>2.1828113235393154</v>
      </c>
    </row>
    <row r="54" spans="1:7" x14ac:dyDescent="0.45">
      <c r="A54" t="s">
        <v>53</v>
      </c>
      <c r="B54">
        <v>65.127261039633993</v>
      </c>
      <c r="C54">
        <v>303.56762756237703</v>
      </c>
      <c r="E54">
        <f t="shared" si="0"/>
        <v>0.21453954613869905</v>
      </c>
      <c r="F54">
        <f t="shared" si="1"/>
        <v>29.439635951484707</v>
      </c>
      <c r="G54">
        <f t="shared" si="2"/>
        <v>-35.687625088149289</v>
      </c>
    </row>
    <row r="55" spans="1:7" x14ac:dyDescent="0.45">
      <c r="A55" t="s">
        <v>54</v>
      </c>
      <c r="B55">
        <v>37.944735336489501</v>
      </c>
      <c r="C55">
        <v>285.51392867791122</v>
      </c>
      <c r="E55">
        <f t="shared" si="0"/>
        <v>0.13289976959160904</v>
      </c>
      <c r="F55">
        <f t="shared" si="1"/>
        <v>27.688809201596207</v>
      </c>
      <c r="G55">
        <f t="shared" si="2"/>
        <v>-10.255926134893294</v>
      </c>
    </row>
    <row r="56" spans="1:7" x14ac:dyDescent="0.45">
      <c r="A56" t="s">
        <v>55</v>
      </c>
      <c r="B56">
        <v>41.003398401565512</v>
      </c>
      <c r="C56">
        <v>254.8152723177661</v>
      </c>
      <c r="E56">
        <f t="shared" si="0"/>
        <v>0.16091421063032843</v>
      </c>
      <c r="F56">
        <f t="shared" si="1"/>
        <v>24.711689161822864</v>
      </c>
      <c r="G56">
        <f t="shared" si="2"/>
        <v>-16.291709239742648</v>
      </c>
    </row>
    <row r="57" spans="1:7" x14ac:dyDescent="0.45">
      <c r="A57" t="s">
        <v>56</v>
      </c>
      <c r="B57">
        <v>113.240361437123</v>
      </c>
      <c r="C57">
        <v>417.08031612223868</v>
      </c>
      <c r="E57">
        <f t="shared" si="0"/>
        <v>0.27150732619070495</v>
      </c>
      <c r="F57">
        <f t="shared" si="1"/>
        <v>40.447964652113114</v>
      </c>
      <c r="G57">
        <f t="shared" si="2"/>
        <v>-72.792396785009885</v>
      </c>
    </row>
    <row r="58" spans="1:7" x14ac:dyDescent="0.45">
      <c r="A58" t="s">
        <v>57</v>
      </c>
      <c r="B58">
        <v>21.943412165866292</v>
      </c>
      <c r="C58">
        <v>254.70978763585799</v>
      </c>
      <c r="E58">
        <f t="shared" si="0"/>
        <v>8.6150643717065795E-2</v>
      </c>
      <c r="F58">
        <f t="shared" si="1"/>
        <v>24.701459379883438</v>
      </c>
      <c r="G58">
        <f t="shared" si="2"/>
        <v>2.7580472140171466</v>
      </c>
    </row>
    <row r="59" spans="1:7" x14ac:dyDescent="0.45">
      <c r="A59" t="s">
        <v>58</v>
      </c>
      <c r="B59">
        <v>25.289028496832231</v>
      </c>
      <c r="C59">
        <v>288.70749390155748</v>
      </c>
      <c r="E59">
        <f t="shared" si="0"/>
        <v>8.7593945536637852E-2</v>
      </c>
      <c r="F59">
        <f t="shared" si="1"/>
        <v>27.998517447914892</v>
      </c>
      <c r="G59">
        <f t="shared" si="2"/>
        <v>2.7094889510826619</v>
      </c>
    </row>
    <row r="60" spans="1:7" x14ac:dyDescent="0.45">
      <c r="A60" t="s">
        <v>59</v>
      </c>
      <c r="B60">
        <v>37.686031694296723</v>
      </c>
      <c r="C60">
        <v>269.39244281769612</v>
      </c>
      <c r="E60">
        <f t="shared" si="0"/>
        <v>0.13989268332890728</v>
      </c>
      <c r="F60">
        <f t="shared" si="1"/>
        <v>26.125366226688687</v>
      </c>
      <c r="G60">
        <f t="shared" si="2"/>
        <v>-11.560665467608036</v>
      </c>
    </row>
    <row r="61" spans="1:7" x14ac:dyDescent="0.45">
      <c r="A61" t="s">
        <v>60</v>
      </c>
      <c r="B61">
        <v>32.405785002963803</v>
      </c>
      <c r="C61">
        <v>310.39967904703542</v>
      </c>
      <c r="E61">
        <f t="shared" si="0"/>
        <v>0.10440018850036664</v>
      </c>
      <c r="F61">
        <f t="shared" si="1"/>
        <v>30.102200369585628</v>
      </c>
      <c r="G61">
        <f t="shared" si="2"/>
        <v>-2.3035846333781755</v>
      </c>
    </row>
    <row r="62" spans="1:7" x14ac:dyDescent="0.45">
      <c r="A62" t="s">
        <v>61</v>
      </c>
      <c r="B62">
        <v>19.55556172870892</v>
      </c>
      <c r="C62">
        <v>342.88383735183919</v>
      </c>
      <c r="E62">
        <f t="shared" si="0"/>
        <v>5.7032614542990578E-2</v>
      </c>
      <c r="F62">
        <f t="shared" si="1"/>
        <v>33.252476314234293</v>
      </c>
      <c r="G62">
        <f t="shared" si="2"/>
        <v>13.696914585525374</v>
      </c>
    </row>
    <row r="63" spans="1:7" x14ac:dyDescent="0.45">
      <c r="A63" t="s">
        <v>62</v>
      </c>
      <c r="B63">
        <v>70.619605860961116</v>
      </c>
      <c r="C63">
        <v>284.51308039449708</v>
      </c>
    </row>
    <row r="64" spans="1:7" x14ac:dyDescent="0.45">
      <c r="A64" t="s">
        <v>63</v>
      </c>
      <c r="B64">
        <v>43.329424788008232</v>
      </c>
      <c r="C64">
        <v>372.53416300479438</v>
      </c>
      <c r="E64">
        <f>B64/C64</f>
        <v>0.1163099363519329</v>
      </c>
      <c r="F64">
        <f t="shared" ref="F63:F126" si="7">$J$15*C64</f>
        <v>36.127930459576611</v>
      </c>
      <c r="G64">
        <f t="shared" ref="G63:G126" si="8">F64-B64</f>
        <v>-7.2014943284316217</v>
      </c>
    </row>
    <row r="65" spans="1:7" x14ac:dyDescent="0.45">
      <c r="A65" t="s">
        <v>64</v>
      </c>
      <c r="B65">
        <v>39.858003147225432</v>
      </c>
      <c r="C65">
        <v>331.85838491434669</v>
      </c>
      <c r="E65">
        <f t="shared" ref="E63:E126" si="9">B65/C65</f>
        <v>0.1201054575056552</v>
      </c>
      <c r="F65">
        <f t="shared" si="7"/>
        <v>32.183240742027266</v>
      </c>
      <c r="G65">
        <f t="shared" si="8"/>
        <v>-7.674762405198166</v>
      </c>
    </row>
    <row r="66" spans="1:7" x14ac:dyDescent="0.45">
      <c r="A66" t="s">
        <v>65</v>
      </c>
      <c r="B66">
        <v>14.36708017236292</v>
      </c>
      <c r="C66">
        <v>265.60152507984827</v>
      </c>
      <c r="E66">
        <f t="shared" si="9"/>
        <v>5.4092611734980506E-2</v>
      </c>
      <c r="F66">
        <f t="shared" si="7"/>
        <v>25.757727427319889</v>
      </c>
      <c r="G66">
        <f t="shared" si="8"/>
        <v>11.390647254956969</v>
      </c>
    </row>
    <row r="67" spans="1:7" x14ac:dyDescent="0.45">
      <c r="A67" t="s">
        <v>66</v>
      </c>
      <c r="B67">
        <v>28.633744720421301</v>
      </c>
      <c r="C67">
        <v>289.43179917576037</v>
      </c>
      <c r="E67">
        <f t="shared" si="9"/>
        <v>9.8930887352267641E-2</v>
      </c>
      <c r="F67">
        <f t="shared" si="7"/>
        <v>28.068759732184457</v>
      </c>
      <c r="G67">
        <f t="shared" si="8"/>
        <v>-0.56498498823684429</v>
      </c>
    </row>
    <row r="68" spans="1:7" x14ac:dyDescent="0.45">
      <c r="A68" t="s">
        <v>67</v>
      </c>
      <c r="B68">
        <v>34.995129379783513</v>
      </c>
      <c r="C68">
        <v>281.92202798868578</v>
      </c>
      <c r="E68">
        <f t="shared" si="9"/>
        <v>0.12413052512940902</v>
      </c>
      <c r="F68">
        <f t="shared" si="7"/>
        <v>27.34047084446043</v>
      </c>
      <c r="G68">
        <f t="shared" si="8"/>
        <v>-7.6546585353230832</v>
      </c>
    </row>
    <row r="69" spans="1:7" x14ac:dyDescent="0.45">
      <c r="A69" t="s">
        <v>68</v>
      </c>
      <c r="B69">
        <v>19.930879024393409</v>
      </c>
      <c r="C69">
        <v>254.81187941845519</v>
      </c>
      <c r="E69">
        <f t="shared" si="9"/>
        <v>7.8218013500315167E-2</v>
      </c>
      <c r="F69">
        <f t="shared" si="7"/>
        <v>24.711360122388275</v>
      </c>
      <c r="G69">
        <f t="shared" si="8"/>
        <v>4.7804810979948655</v>
      </c>
    </row>
    <row r="70" spans="1:7" x14ac:dyDescent="0.45">
      <c r="A70" t="s">
        <v>69</v>
      </c>
      <c r="B70">
        <v>34.259505089894922</v>
      </c>
      <c r="C70">
        <v>322.48715519054258</v>
      </c>
      <c r="E70">
        <f t="shared" si="9"/>
        <v>0.10623525476434117</v>
      </c>
      <c r="F70">
        <f t="shared" si="7"/>
        <v>31.274429767346387</v>
      </c>
      <c r="G70">
        <f t="shared" si="8"/>
        <v>-2.9850753225485356</v>
      </c>
    </row>
    <row r="71" spans="1:7" x14ac:dyDescent="0.45">
      <c r="A71" t="s">
        <v>70</v>
      </c>
      <c r="B71">
        <v>31.115687783210891</v>
      </c>
      <c r="C71">
        <v>274.82245749548719</v>
      </c>
      <c r="E71">
        <f t="shared" si="9"/>
        <v>0.1132210521176998</v>
      </c>
      <c r="F71">
        <f t="shared" si="7"/>
        <v>26.651962743613208</v>
      </c>
      <c r="G71">
        <f t="shared" si="8"/>
        <v>-4.4637250395976835</v>
      </c>
    </row>
    <row r="72" spans="1:7" x14ac:dyDescent="0.45">
      <c r="A72" t="s">
        <v>71</v>
      </c>
      <c r="B72">
        <v>30.231004043466228</v>
      </c>
      <c r="C72">
        <v>309.60947721730491</v>
      </c>
      <c r="E72">
        <f t="shared" si="9"/>
        <v>9.7642372950515532E-2</v>
      </c>
      <c r="F72">
        <f t="shared" si="7"/>
        <v>30.025567513894575</v>
      </c>
      <c r="G72">
        <f t="shared" si="8"/>
        <v>-0.20543652957165293</v>
      </c>
    </row>
    <row r="73" spans="1:7" x14ac:dyDescent="0.45">
      <c r="A73" t="s">
        <v>72</v>
      </c>
      <c r="B73">
        <v>41.23281759552232</v>
      </c>
      <c r="C73">
        <v>309.45227653784713</v>
      </c>
      <c r="E73">
        <f t="shared" si="9"/>
        <v>0.13324451206769325</v>
      </c>
      <c r="F73">
        <f t="shared" si="7"/>
        <v>30.010322374576774</v>
      </c>
      <c r="G73">
        <f t="shared" si="8"/>
        <v>-11.222495220945547</v>
      </c>
    </row>
    <row r="74" spans="1:7" x14ac:dyDescent="0.45">
      <c r="A74" t="s">
        <v>73</v>
      </c>
      <c r="B74">
        <v>61.722832705608333</v>
      </c>
      <c r="C74">
        <v>307.90422890091668</v>
      </c>
      <c r="E74">
        <f t="shared" si="9"/>
        <v>0.20046113990032494</v>
      </c>
      <c r="F74">
        <f t="shared" si="7"/>
        <v>29.860194512680746</v>
      </c>
      <c r="G74">
        <f t="shared" si="8"/>
        <v>-31.862638192927587</v>
      </c>
    </row>
    <row r="75" spans="1:7" x14ac:dyDescent="0.45">
      <c r="A75" t="s">
        <v>74</v>
      </c>
      <c r="B75">
        <v>16.05683978319426</v>
      </c>
      <c r="C75">
        <v>302.64567652843158</v>
      </c>
      <c r="E75">
        <f t="shared" si="9"/>
        <v>5.3054912157933384E-2</v>
      </c>
      <c r="F75">
        <f t="shared" si="7"/>
        <v>29.350226210985049</v>
      </c>
      <c r="G75">
        <f t="shared" si="8"/>
        <v>13.293386427790789</v>
      </c>
    </row>
    <row r="76" spans="1:7" x14ac:dyDescent="0.45">
      <c r="A76" t="s">
        <v>75</v>
      </c>
      <c r="B76">
        <v>87.680061861089555</v>
      </c>
      <c r="C76">
        <v>397.23108037142572</v>
      </c>
      <c r="E76">
        <f t="shared" si="9"/>
        <v>0.22072810057839751</v>
      </c>
      <c r="F76">
        <f t="shared" si="7"/>
        <v>38.523008822298699</v>
      </c>
      <c r="G76">
        <f t="shared" si="8"/>
        <v>-49.157053038790856</v>
      </c>
    </row>
    <row r="77" spans="1:7" x14ac:dyDescent="0.45">
      <c r="A77" t="s">
        <v>76</v>
      </c>
      <c r="B77">
        <v>27.61762704706668</v>
      </c>
      <c r="C77">
        <v>273.20414238551922</v>
      </c>
      <c r="E77">
        <f t="shared" si="9"/>
        <v>0.10108787811897581</v>
      </c>
      <c r="F77">
        <f t="shared" si="7"/>
        <v>26.495020423792052</v>
      </c>
      <c r="G77">
        <f t="shared" si="8"/>
        <v>-1.1226066232746277</v>
      </c>
    </row>
    <row r="78" spans="1:7" x14ac:dyDescent="0.45">
      <c r="A78" t="s">
        <v>77</v>
      </c>
      <c r="B78">
        <v>22.464156413071191</v>
      </c>
      <c r="C78">
        <v>291.3520672204902</v>
      </c>
      <c r="E78">
        <f t="shared" si="9"/>
        <v>7.7103130337739134E-2</v>
      </c>
      <c r="F78">
        <f t="shared" si="7"/>
        <v>28.254985096924639</v>
      </c>
      <c r="G78">
        <f t="shared" si="8"/>
        <v>5.790828683853448</v>
      </c>
    </row>
    <row r="79" spans="1:7" x14ac:dyDescent="0.45">
      <c r="A79" t="s">
        <v>78</v>
      </c>
      <c r="B79">
        <v>25.95393235814208</v>
      </c>
      <c r="C79">
        <v>266.06977446998928</v>
      </c>
      <c r="E79">
        <f t="shared" si="9"/>
        <v>9.754558709211629E-2</v>
      </c>
      <c r="F79">
        <f t="shared" si="7"/>
        <v>25.803137709341559</v>
      </c>
      <c r="G79">
        <f t="shared" si="8"/>
        <v>-0.15079464880052029</v>
      </c>
    </row>
    <row r="80" spans="1:7" x14ac:dyDescent="0.45">
      <c r="A80" t="s">
        <v>79</v>
      </c>
      <c r="B80">
        <v>21.41784612679244</v>
      </c>
      <c r="C80">
        <v>281.47012292255943</v>
      </c>
      <c r="E80">
        <f t="shared" si="9"/>
        <v>7.609278705820266E-2</v>
      </c>
      <c r="F80">
        <f t="shared" si="7"/>
        <v>27.296645615999079</v>
      </c>
      <c r="G80">
        <f t="shared" si="8"/>
        <v>5.8787994892066386</v>
      </c>
    </row>
    <row r="81" spans="1:7" x14ac:dyDescent="0.45">
      <c r="A81" t="s">
        <v>80</v>
      </c>
      <c r="B81">
        <v>35.820880095477158</v>
      </c>
      <c r="C81">
        <v>296.52266194910538</v>
      </c>
      <c r="E81">
        <f t="shared" si="9"/>
        <v>0.12080317861717223</v>
      </c>
      <c r="F81">
        <f t="shared" si="7"/>
        <v>28.756423368473598</v>
      </c>
      <c r="G81">
        <f t="shared" si="8"/>
        <v>-7.0644567270035594</v>
      </c>
    </row>
    <row r="82" spans="1:7" x14ac:dyDescent="0.45">
      <c r="A82" t="s">
        <v>81</v>
      </c>
      <c r="B82">
        <v>35.753873639862618</v>
      </c>
      <c r="C82">
        <v>329.2862906656278</v>
      </c>
      <c r="E82">
        <f t="shared" si="9"/>
        <v>0.10857990342564465</v>
      </c>
      <c r="F82">
        <f t="shared" si="7"/>
        <v>31.933802029068215</v>
      </c>
      <c r="G82">
        <f t="shared" si="8"/>
        <v>-3.8200716107944039</v>
      </c>
    </row>
    <row r="83" spans="1:7" x14ac:dyDescent="0.45">
      <c r="A83" t="s">
        <v>82</v>
      </c>
      <c r="B83">
        <v>56.75431192703148</v>
      </c>
      <c r="C83">
        <v>278.45650717115973</v>
      </c>
      <c r="E83">
        <f t="shared" si="9"/>
        <v>0.20381750997166007</v>
      </c>
      <c r="F83">
        <f t="shared" si="7"/>
        <v>27.004388660501949</v>
      </c>
      <c r="G83">
        <f t="shared" si="8"/>
        <v>-29.749923266529532</v>
      </c>
    </row>
    <row r="84" spans="1:7" x14ac:dyDescent="0.45">
      <c r="A84" t="s">
        <v>83</v>
      </c>
      <c r="B84">
        <v>26.388678042950911</v>
      </c>
      <c r="C84">
        <v>263.00074983117207</v>
      </c>
      <c r="E84">
        <f t="shared" si="9"/>
        <v>0.10033689280312159</v>
      </c>
      <c r="F84">
        <f t="shared" si="7"/>
        <v>25.505507264295666</v>
      </c>
      <c r="G84">
        <f t="shared" si="8"/>
        <v>-0.88317077865524496</v>
      </c>
    </row>
    <row r="85" spans="1:7" x14ac:dyDescent="0.45">
      <c r="A85" t="s">
        <v>84</v>
      </c>
      <c r="B85">
        <v>42.966205288769963</v>
      </c>
      <c r="C85">
        <v>281.97837174485232</v>
      </c>
      <c r="E85">
        <f t="shared" si="9"/>
        <v>0.15237411657816036</v>
      </c>
      <c r="F85">
        <f t="shared" si="7"/>
        <v>27.345934996494698</v>
      </c>
      <c r="G85">
        <f t="shared" si="8"/>
        <v>-15.620270292275265</v>
      </c>
    </row>
    <row r="86" spans="1:7" x14ac:dyDescent="0.45">
      <c r="A86" t="s">
        <v>85</v>
      </c>
      <c r="B86">
        <v>25.65380557424486</v>
      </c>
      <c r="C86">
        <v>292.76025613670589</v>
      </c>
      <c r="E86">
        <f t="shared" si="9"/>
        <v>8.7627350490722636E-2</v>
      </c>
      <c r="F86">
        <f t="shared" si="7"/>
        <v>28.391549622520461</v>
      </c>
      <c r="G86">
        <f t="shared" si="8"/>
        <v>2.7377440482756015</v>
      </c>
    </row>
    <row r="87" spans="1:7" x14ac:dyDescent="0.45">
      <c r="A87" t="s">
        <v>86</v>
      </c>
      <c r="B87">
        <v>28.2457378996254</v>
      </c>
      <c r="C87">
        <v>315.03584217421752</v>
      </c>
      <c r="E87">
        <f t="shared" si="9"/>
        <v>8.9658807406445093E-2</v>
      </c>
      <c r="F87">
        <f t="shared" si="7"/>
        <v>30.551810085127162</v>
      </c>
      <c r="G87">
        <f t="shared" si="8"/>
        <v>2.3060721855017619</v>
      </c>
    </row>
    <row r="88" spans="1:7" x14ac:dyDescent="0.45">
      <c r="A88" t="s">
        <v>87</v>
      </c>
      <c r="B88">
        <v>51.887656739197951</v>
      </c>
      <c r="C88">
        <v>313.63731190044302</v>
      </c>
      <c r="E88">
        <f t="shared" si="9"/>
        <v>0.16543840535040838</v>
      </c>
      <c r="F88">
        <f t="shared" si="7"/>
        <v>30.416182243457541</v>
      </c>
      <c r="G88">
        <f t="shared" si="8"/>
        <v>-21.471474495740409</v>
      </c>
    </row>
    <row r="89" spans="1:7" x14ac:dyDescent="0.45">
      <c r="A89" t="s">
        <v>88</v>
      </c>
      <c r="B89">
        <v>15.062283287550409</v>
      </c>
      <c r="C89">
        <v>270.52725057009241</v>
      </c>
      <c r="E89">
        <f t="shared" si="9"/>
        <v>5.5677508479493598E-2</v>
      </c>
      <c r="F89">
        <f t="shared" si="7"/>
        <v>26.235418564527656</v>
      </c>
      <c r="G89">
        <f t="shared" si="8"/>
        <v>11.173135276977247</v>
      </c>
    </row>
    <row r="90" spans="1:7" x14ac:dyDescent="0.45">
      <c r="A90" t="s">
        <v>89</v>
      </c>
      <c r="B90">
        <v>22.73652469987405</v>
      </c>
      <c r="C90">
        <v>255.61912097261131</v>
      </c>
      <c r="E90">
        <f t="shared" si="9"/>
        <v>8.8946885559121336E-2</v>
      </c>
      <c r="F90">
        <f t="shared" si="7"/>
        <v>24.789645470763848</v>
      </c>
      <c r="G90">
        <f t="shared" si="8"/>
        <v>2.0531207708897981</v>
      </c>
    </row>
    <row r="91" spans="1:7" x14ac:dyDescent="0.45">
      <c r="A91" t="s">
        <v>90</v>
      </c>
      <c r="B91">
        <v>21.43918684887619</v>
      </c>
      <c r="C91">
        <v>264.35572123710477</v>
      </c>
      <c r="E91">
        <f t="shared" si="9"/>
        <v>8.1099764924879567E-2</v>
      </c>
      <c r="F91">
        <f t="shared" si="7"/>
        <v>25.636910817552128</v>
      </c>
      <c r="G91">
        <f t="shared" si="8"/>
        <v>4.1977239686759376</v>
      </c>
    </row>
    <row r="92" spans="1:7" x14ac:dyDescent="0.45">
      <c r="A92" t="s">
        <v>91</v>
      </c>
      <c r="B92">
        <v>28.082714678631589</v>
      </c>
      <c r="C92">
        <v>249.36942534194051</v>
      </c>
      <c r="E92">
        <f t="shared" si="9"/>
        <v>0.11261490714077714</v>
      </c>
      <c r="F92">
        <f t="shared" si="7"/>
        <v>24.183557247022907</v>
      </c>
      <c r="G92">
        <f t="shared" si="8"/>
        <v>-3.8991574316086819</v>
      </c>
    </row>
    <row r="93" spans="1:7" x14ac:dyDescent="0.45">
      <c r="A93" t="s">
        <v>92</v>
      </c>
      <c r="B93">
        <v>19.580858242331249</v>
      </c>
      <c r="C93">
        <v>253.1133554421497</v>
      </c>
      <c r="E93">
        <f t="shared" si="9"/>
        <v>7.7360035815283362E-2</v>
      </c>
      <c r="F93">
        <f t="shared" si="7"/>
        <v>24.54663923986589</v>
      </c>
      <c r="G93">
        <f t="shared" si="8"/>
        <v>4.9657809975346403</v>
      </c>
    </row>
    <row r="94" spans="1:7" x14ac:dyDescent="0.45">
      <c r="A94" t="s">
        <v>93</v>
      </c>
      <c r="B94">
        <v>33.4298653205432</v>
      </c>
      <c r="C94">
        <v>289.36649774435159</v>
      </c>
      <c r="E94">
        <f t="shared" si="9"/>
        <v>0.1155277669707213</v>
      </c>
      <c r="F94">
        <f t="shared" si="7"/>
        <v>28.062426875208821</v>
      </c>
      <c r="G94">
        <f t="shared" si="8"/>
        <v>-5.3674384453343791</v>
      </c>
    </row>
    <row r="95" spans="1:7" x14ac:dyDescent="0.45">
      <c r="A95" t="s">
        <v>94</v>
      </c>
      <c r="B95">
        <v>22.495134231697609</v>
      </c>
      <c r="C95">
        <v>323.55378768195362</v>
      </c>
      <c r="E95">
        <f t="shared" si="9"/>
        <v>6.9525176610850989E-2</v>
      </c>
      <c r="F95">
        <f t="shared" si="7"/>
        <v>31.377870547555119</v>
      </c>
      <c r="G95">
        <f t="shared" si="8"/>
        <v>8.8827363158575103</v>
      </c>
    </row>
    <row r="96" spans="1:7" x14ac:dyDescent="0.45">
      <c r="A96" t="s">
        <v>95</v>
      </c>
      <c r="B96">
        <v>36.263883892270698</v>
      </c>
      <c r="C96">
        <v>342.32464644796403</v>
      </c>
      <c r="E96">
        <f t="shared" si="9"/>
        <v>0.10593418928070984</v>
      </c>
      <c r="F96">
        <f t="shared" si="7"/>
        <v>33.198246629831985</v>
      </c>
      <c r="G96">
        <f t="shared" si="8"/>
        <v>-3.0656372624387132</v>
      </c>
    </row>
    <row r="97" spans="1:7" x14ac:dyDescent="0.45">
      <c r="A97" t="s">
        <v>96</v>
      </c>
      <c r="B97">
        <v>24.505187716016071</v>
      </c>
      <c r="C97">
        <v>239.52836388111669</v>
      </c>
      <c r="E97">
        <f t="shared" si="9"/>
        <v>0.10230599549445654</v>
      </c>
      <c r="F97">
        <f t="shared" si="7"/>
        <v>23.229182536157833</v>
      </c>
      <c r="G97">
        <f t="shared" si="8"/>
        <v>-1.2760051798582381</v>
      </c>
    </row>
    <row r="98" spans="1:7" x14ac:dyDescent="0.45">
      <c r="A98" t="s">
        <v>97</v>
      </c>
      <c r="B98">
        <v>33.72740867486354</v>
      </c>
      <c r="C98">
        <v>283.09901187635933</v>
      </c>
      <c r="E98">
        <f t="shared" si="9"/>
        <v>0.11913644082090138</v>
      </c>
      <c r="F98">
        <f t="shared" si="7"/>
        <v>27.454613374914381</v>
      </c>
      <c r="G98">
        <f t="shared" si="8"/>
        <v>-6.2727952999491592</v>
      </c>
    </row>
    <row r="99" spans="1:7" x14ac:dyDescent="0.45">
      <c r="A99" t="s">
        <v>98</v>
      </c>
      <c r="B99">
        <v>23.81659824117288</v>
      </c>
      <c r="C99">
        <v>333.70712562984488</v>
      </c>
      <c r="E99">
        <f t="shared" si="9"/>
        <v>7.1369762321439795E-2</v>
      </c>
      <c r="F99">
        <f t="shared" si="7"/>
        <v>32.362529469451836</v>
      </c>
      <c r="G99">
        <f t="shared" si="8"/>
        <v>8.5459312282789561</v>
      </c>
    </row>
    <row r="100" spans="1:7" x14ac:dyDescent="0.45">
      <c r="A100" t="s">
        <v>99</v>
      </c>
      <c r="B100">
        <v>43.302406419645557</v>
      </c>
      <c r="C100">
        <v>285.06112891680158</v>
      </c>
      <c r="E100">
        <f t="shared" si="9"/>
        <v>0.15190568627925372</v>
      </c>
      <c r="F100">
        <f t="shared" si="7"/>
        <v>27.644897206654495</v>
      </c>
      <c r="G100">
        <f t="shared" si="8"/>
        <v>-15.657509212991062</v>
      </c>
    </row>
    <row r="101" spans="1:7" x14ac:dyDescent="0.45">
      <c r="A101" t="s">
        <v>100</v>
      </c>
      <c r="B101">
        <v>44.17249030138143</v>
      </c>
      <c r="C101">
        <v>313.74584182765341</v>
      </c>
      <c r="E101">
        <f t="shared" si="9"/>
        <v>0.14079067962802269</v>
      </c>
      <c r="F101">
        <f t="shared" si="7"/>
        <v>30.426707349749577</v>
      </c>
      <c r="G101">
        <f t="shared" si="8"/>
        <v>-13.745782951631853</v>
      </c>
    </row>
    <row r="102" spans="1:7" x14ac:dyDescent="0.45">
      <c r="A102" t="s">
        <v>101</v>
      </c>
      <c r="B102">
        <v>12.41980111290937</v>
      </c>
      <c r="C102">
        <v>264.38044534924188</v>
      </c>
      <c r="E102">
        <f t="shared" si="9"/>
        <v>4.6977003524232036E-2</v>
      </c>
      <c r="F102">
        <f t="shared" si="7"/>
        <v>25.639308533232107</v>
      </c>
      <c r="G102">
        <f t="shared" si="8"/>
        <v>13.219507420322737</v>
      </c>
    </row>
    <row r="103" spans="1:7" x14ac:dyDescent="0.45">
      <c r="A103" t="s">
        <v>102</v>
      </c>
      <c r="B103">
        <v>32.473400866262409</v>
      </c>
      <c r="C103">
        <v>309.35025114819172</v>
      </c>
      <c r="E103">
        <f t="shared" si="9"/>
        <v>0.1049729254970163</v>
      </c>
      <c r="F103">
        <f t="shared" si="7"/>
        <v>30.00042807078232</v>
      </c>
      <c r="G103">
        <f t="shared" si="8"/>
        <v>-2.4729727954800893</v>
      </c>
    </row>
    <row r="104" spans="1:7" x14ac:dyDescent="0.45">
      <c r="A104" t="s">
        <v>103</v>
      </c>
      <c r="B104">
        <v>28.32596176533087</v>
      </c>
      <c r="C104">
        <v>287.9103880791921</v>
      </c>
      <c r="E104">
        <f t="shared" si="9"/>
        <v>9.8384646536406259E-2</v>
      </c>
      <c r="F104">
        <f t="shared" si="7"/>
        <v>27.921215051036544</v>
      </c>
      <c r="G104">
        <f t="shared" si="8"/>
        <v>-0.40474671429432618</v>
      </c>
    </row>
    <row r="105" spans="1:7" x14ac:dyDescent="0.45">
      <c r="A105" t="s">
        <v>104</v>
      </c>
      <c r="B105">
        <v>29.672464397855919</v>
      </c>
      <c r="C105">
        <v>271.83142083215358</v>
      </c>
      <c r="E105">
        <f t="shared" si="9"/>
        <v>0.10915759593581946</v>
      </c>
      <c r="F105">
        <f t="shared" si="7"/>
        <v>26.361895481852923</v>
      </c>
      <c r="G105">
        <f t="shared" si="8"/>
        <v>-3.3105689160029961</v>
      </c>
    </row>
    <row r="106" spans="1:7" x14ac:dyDescent="0.45">
      <c r="A106" t="s">
        <v>105</v>
      </c>
      <c r="B106">
        <v>33.389843504690937</v>
      </c>
      <c r="C106">
        <v>278.62889902278079</v>
      </c>
      <c r="E106">
        <f t="shared" si="9"/>
        <v>0.1198362539628776</v>
      </c>
      <c r="F106">
        <f t="shared" si="7"/>
        <v>27.021107022052814</v>
      </c>
      <c r="G106">
        <f t="shared" si="8"/>
        <v>-6.3687364826381234</v>
      </c>
    </row>
    <row r="107" spans="1:7" x14ac:dyDescent="0.45">
      <c r="A107" t="s">
        <v>106</v>
      </c>
      <c r="B107">
        <v>14.60347966480685</v>
      </c>
      <c r="C107">
        <v>234.8269197820141</v>
      </c>
      <c r="E107">
        <f t="shared" si="9"/>
        <v>6.2188269038162297E-2</v>
      </c>
      <c r="F107">
        <f t="shared" si="7"/>
        <v>22.773241947778079</v>
      </c>
      <c r="G107">
        <f t="shared" si="8"/>
        <v>8.1697622829712291</v>
      </c>
    </row>
    <row r="108" spans="1:7" x14ac:dyDescent="0.45">
      <c r="A108" t="s">
        <v>107</v>
      </c>
      <c r="B108">
        <v>13.67043491700039</v>
      </c>
      <c r="C108">
        <v>232.8247553991697</v>
      </c>
      <c r="E108">
        <f t="shared" si="9"/>
        <v>5.8715555798879375E-2</v>
      </c>
      <c r="F108">
        <f t="shared" si="7"/>
        <v>22.579074371283593</v>
      </c>
      <c r="G108">
        <f t="shared" si="8"/>
        <v>8.9086394542832021</v>
      </c>
    </row>
    <row r="109" spans="1:7" x14ac:dyDescent="0.45">
      <c r="A109" t="s">
        <v>108</v>
      </c>
      <c r="B109">
        <v>29.60146957622452</v>
      </c>
      <c r="C109">
        <v>282.92362422732879</v>
      </c>
      <c r="E109">
        <f t="shared" si="9"/>
        <v>0.10462706907939145</v>
      </c>
      <c r="F109">
        <f t="shared" si="7"/>
        <v>27.437604484410123</v>
      </c>
      <c r="G109">
        <f t="shared" si="8"/>
        <v>-2.1638650918143973</v>
      </c>
    </row>
    <row r="110" spans="1:7" x14ac:dyDescent="0.45">
      <c r="A110" t="s">
        <v>109</v>
      </c>
      <c r="B110">
        <v>18.728042994687939</v>
      </c>
      <c r="C110">
        <v>277.2082524026336</v>
      </c>
      <c r="E110">
        <f t="shared" si="9"/>
        <v>6.7559471380694056E-2</v>
      </c>
      <c r="F110">
        <f t="shared" si="7"/>
        <v>26.88333436279834</v>
      </c>
      <c r="G110">
        <f t="shared" si="8"/>
        <v>8.1552913681104009</v>
      </c>
    </row>
    <row r="111" spans="1:7" x14ac:dyDescent="0.45">
      <c r="A111" t="s">
        <v>110</v>
      </c>
      <c r="B111">
        <v>21.563159796141889</v>
      </c>
      <c r="C111">
        <v>276.35443637296589</v>
      </c>
      <c r="E111">
        <f t="shared" si="9"/>
        <v>7.8027188849034465E-2</v>
      </c>
      <c r="F111">
        <f t="shared" si="7"/>
        <v>26.80053227588018</v>
      </c>
      <c r="G111">
        <f t="shared" si="8"/>
        <v>5.2373724797382906</v>
      </c>
    </row>
    <row r="112" spans="1:7" x14ac:dyDescent="0.45">
      <c r="A112" t="s">
        <v>111</v>
      </c>
      <c r="B112">
        <v>25.039764971404349</v>
      </c>
      <c r="C112">
        <v>262.46372288798761</v>
      </c>
      <c r="E112">
        <f t="shared" si="9"/>
        <v>9.5402765364608649E-2</v>
      </c>
      <c r="F112">
        <f t="shared" si="7"/>
        <v>25.453427015059471</v>
      </c>
      <c r="G112">
        <f t="shared" si="8"/>
        <v>0.4136620436551226</v>
      </c>
    </row>
    <row r="113" spans="1:7" x14ac:dyDescent="0.45">
      <c r="A113" t="s">
        <v>112</v>
      </c>
      <c r="B113">
        <v>31.45424873765641</v>
      </c>
      <c r="C113">
        <v>312.31081777084353</v>
      </c>
      <c r="E113">
        <f t="shared" si="9"/>
        <v>0.10071456686055558</v>
      </c>
      <c r="F113">
        <f t="shared" si="7"/>
        <v>30.287540383385799</v>
      </c>
      <c r="G113">
        <f t="shared" si="8"/>
        <v>-1.1667083542706109</v>
      </c>
    </row>
    <row r="114" spans="1:7" x14ac:dyDescent="0.45">
      <c r="A114" t="s">
        <v>113</v>
      </c>
      <c r="B114">
        <v>36.06941921615649</v>
      </c>
      <c r="C114">
        <v>317.5356820828718</v>
      </c>
      <c r="E114">
        <f t="shared" si="9"/>
        <v>0.11359170402381091</v>
      </c>
      <c r="F114">
        <f t="shared" si="7"/>
        <v>30.794241656104379</v>
      </c>
      <c r="G114">
        <f t="shared" si="8"/>
        <v>-5.2751775600521107</v>
      </c>
    </row>
    <row r="115" spans="1:7" x14ac:dyDescent="0.45">
      <c r="A115" t="s">
        <v>114</v>
      </c>
      <c r="B115">
        <v>43.122954773634163</v>
      </c>
      <c r="C115">
        <v>321.44967433818238</v>
      </c>
      <c r="E115">
        <f t="shared" si="9"/>
        <v>0.13415149622539824</v>
      </c>
      <c r="F115">
        <f t="shared" si="7"/>
        <v>31.173816079235507</v>
      </c>
      <c r="G115">
        <f t="shared" si="8"/>
        <v>-11.949138694398656</v>
      </c>
    </row>
    <row r="116" spans="1:7" x14ac:dyDescent="0.45">
      <c r="A116" t="s">
        <v>115</v>
      </c>
      <c r="B116">
        <v>9.9330468136137569</v>
      </c>
      <c r="C116">
        <v>253.605894684547</v>
      </c>
      <c r="E116">
        <f t="shared" si="9"/>
        <v>3.9167255264193228E-2</v>
      </c>
      <c r="F116">
        <f t="shared" si="7"/>
        <v>24.59440512354865</v>
      </c>
      <c r="G116">
        <f t="shared" si="8"/>
        <v>14.661358309934894</v>
      </c>
    </row>
    <row r="117" spans="1:7" x14ac:dyDescent="0.45">
      <c r="A117" t="s">
        <v>116</v>
      </c>
      <c r="B117">
        <v>19.75165538518316</v>
      </c>
      <c r="C117">
        <v>276.22462068406179</v>
      </c>
      <c r="E117">
        <f t="shared" si="9"/>
        <v>7.1505774308853395E-2</v>
      </c>
      <c r="F117">
        <f t="shared" si="7"/>
        <v>26.787942901140799</v>
      </c>
      <c r="G117">
        <f t="shared" si="8"/>
        <v>7.036287515957639</v>
      </c>
    </row>
    <row r="118" spans="1:7" x14ac:dyDescent="0.45">
      <c r="A118" t="s">
        <v>117</v>
      </c>
      <c r="B118">
        <v>3.9578256066077131</v>
      </c>
      <c r="C118">
        <v>223.30890286229311</v>
      </c>
      <c r="E118">
        <f t="shared" si="9"/>
        <v>1.7723545975452521E-2</v>
      </c>
      <c r="F118">
        <f t="shared" si="7"/>
        <v>21.656238044158773</v>
      </c>
      <c r="G118">
        <f t="shared" si="8"/>
        <v>17.69841243755106</v>
      </c>
    </row>
    <row r="119" spans="1:7" x14ac:dyDescent="0.45">
      <c r="A119" t="s">
        <v>118</v>
      </c>
      <c r="B119">
        <v>28.904522714287211</v>
      </c>
      <c r="C119">
        <v>252.09577707783629</v>
      </c>
      <c r="E119">
        <f t="shared" si="9"/>
        <v>0.11465690956561618</v>
      </c>
      <c r="F119">
        <f t="shared" si="7"/>
        <v>24.447955671930639</v>
      </c>
      <c r="G119">
        <f t="shared" si="8"/>
        <v>-4.4565670423565713</v>
      </c>
    </row>
    <row r="120" spans="1:7" x14ac:dyDescent="0.45">
      <c r="A120" t="s">
        <v>119</v>
      </c>
      <c r="B120">
        <v>22.52328667792592</v>
      </c>
      <c r="C120">
        <v>223.66144625027101</v>
      </c>
      <c r="E120">
        <f t="shared" si="9"/>
        <v>0.10070258891522584</v>
      </c>
      <c r="F120">
        <f t="shared" si="7"/>
        <v>21.690427292473927</v>
      </c>
      <c r="G120">
        <f t="shared" si="8"/>
        <v>-0.83285938545199301</v>
      </c>
    </row>
    <row r="121" spans="1:7" x14ac:dyDescent="0.45">
      <c r="A121" t="s">
        <v>120</v>
      </c>
      <c r="B121">
        <v>24.246126310567188</v>
      </c>
      <c r="C121">
        <v>278.71439725002881</v>
      </c>
      <c r="E121">
        <f t="shared" si="9"/>
        <v>8.699273001249555E-2</v>
      </c>
      <c r="F121">
        <f t="shared" si="7"/>
        <v>27.029398540831977</v>
      </c>
      <c r="G121">
        <f t="shared" si="8"/>
        <v>2.7832722302647888</v>
      </c>
    </row>
    <row r="122" spans="1:7" x14ac:dyDescent="0.45">
      <c r="A122" t="s">
        <v>121</v>
      </c>
      <c r="B122">
        <v>36.163009107227609</v>
      </c>
      <c r="C122">
        <v>283.63454133502267</v>
      </c>
      <c r="E122">
        <f t="shared" si="9"/>
        <v>0.12749860766962329</v>
      </c>
      <c r="F122">
        <f t="shared" si="7"/>
        <v>27.506548399840927</v>
      </c>
      <c r="G122">
        <f t="shared" si="8"/>
        <v>-8.6564607073866817</v>
      </c>
    </row>
    <row r="123" spans="1:7" x14ac:dyDescent="0.45">
      <c r="A123" t="s">
        <v>122</v>
      </c>
      <c r="B123">
        <v>28.253603519433678</v>
      </c>
      <c r="C123">
        <v>291.00018200109361</v>
      </c>
      <c r="E123">
        <f t="shared" si="9"/>
        <v>9.7091360304810734E-2</v>
      </c>
      <c r="F123">
        <f t="shared" si="7"/>
        <v>28.220859677034088</v>
      </c>
      <c r="G123">
        <f t="shared" si="8"/>
        <v>-3.2743842399590051E-2</v>
      </c>
    </row>
    <row r="124" spans="1:7" x14ac:dyDescent="0.45">
      <c r="A124" t="s">
        <v>123</v>
      </c>
      <c r="B124">
        <v>22.419943594967069</v>
      </c>
      <c r="C124">
        <v>236.931995242639</v>
      </c>
      <c r="E124">
        <f t="shared" si="9"/>
        <v>9.4626070117744515E-2</v>
      </c>
      <c r="F124">
        <f t="shared" si="7"/>
        <v>22.977389721072736</v>
      </c>
      <c r="G124">
        <f t="shared" si="8"/>
        <v>0.55744612610566691</v>
      </c>
    </row>
    <row r="125" spans="1:7" x14ac:dyDescent="0.45">
      <c r="A125" t="s">
        <v>124</v>
      </c>
      <c r="B125">
        <v>25.881833449743851</v>
      </c>
      <c r="C125">
        <v>271.10735918041041</v>
      </c>
      <c r="E125">
        <f t="shared" si="9"/>
        <v>9.5467100295571802E-2</v>
      </c>
      <c r="F125">
        <f t="shared" si="7"/>
        <v>26.291676823806554</v>
      </c>
      <c r="G125">
        <f t="shared" si="8"/>
        <v>0.40984337406270299</v>
      </c>
    </row>
    <row r="126" spans="1:7" x14ac:dyDescent="0.45">
      <c r="A126" t="s">
        <v>125</v>
      </c>
      <c r="B126">
        <v>32.404769558607647</v>
      </c>
      <c r="C126">
        <v>336.70063390529248</v>
      </c>
      <c r="E126">
        <f t="shared" si="9"/>
        <v>9.6242080636303448E-2</v>
      </c>
      <c r="F126">
        <f t="shared" si="7"/>
        <v>32.652836425284356</v>
      </c>
      <c r="G126">
        <f t="shared" si="8"/>
        <v>0.24806686667670874</v>
      </c>
    </row>
    <row r="127" spans="1:7" x14ac:dyDescent="0.45">
      <c r="A127" t="s">
        <v>126</v>
      </c>
      <c r="B127">
        <v>18.851171383479819</v>
      </c>
      <c r="C127">
        <v>316.68114253964438</v>
      </c>
      <c r="E127">
        <f t="shared" ref="E127:E190" si="10">B127/C127</f>
        <v>5.9527293707170761E-2</v>
      </c>
      <c r="F127">
        <f t="shared" ref="F127:F190" si="11">$J$15*C127</f>
        <v>30.711369403681502</v>
      </c>
      <c r="G127">
        <f t="shared" ref="G127:G190" si="12">F127-B127</f>
        <v>11.860198020201683</v>
      </c>
    </row>
    <row r="128" spans="1:7" x14ac:dyDescent="0.45">
      <c r="A128" t="s">
        <v>127</v>
      </c>
      <c r="B128">
        <v>41.480141967375907</v>
      </c>
      <c r="C128">
        <v>299.21380708009491</v>
      </c>
      <c r="E128">
        <f t="shared" si="10"/>
        <v>0.13863044079470677</v>
      </c>
      <c r="F128">
        <f t="shared" si="11"/>
        <v>29.017407497727181</v>
      </c>
      <c r="G128">
        <f t="shared" si="12"/>
        <v>-12.462734469648726</v>
      </c>
    </row>
    <row r="129" spans="1:7" x14ac:dyDescent="0.45">
      <c r="A129" t="s">
        <v>128</v>
      </c>
      <c r="B129">
        <v>30.474229384423818</v>
      </c>
      <c r="C129">
        <v>279.57393630653212</v>
      </c>
      <c r="E129">
        <f t="shared" si="10"/>
        <v>0.10900239767347655</v>
      </c>
      <c r="F129">
        <f t="shared" si="11"/>
        <v>27.112755640245815</v>
      </c>
      <c r="G129">
        <f t="shared" si="12"/>
        <v>-3.3614737441780029</v>
      </c>
    </row>
    <row r="130" spans="1:7" x14ac:dyDescent="0.45">
      <c r="A130" t="s">
        <v>129</v>
      </c>
      <c r="B130">
        <v>40.627878000722887</v>
      </c>
      <c r="C130">
        <v>305.99926267786219</v>
      </c>
      <c r="E130">
        <f t="shared" si="10"/>
        <v>0.13277116305830286</v>
      </c>
      <c r="F130">
        <f t="shared" si="11"/>
        <v>29.675453100834797</v>
      </c>
      <c r="G130">
        <f t="shared" si="12"/>
        <v>-10.95242489988809</v>
      </c>
    </row>
    <row r="131" spans="1:7" x14ac:dyDescent="0.45">
      <c r="A131" t="s">
        <v>130</v>
      </c>
      <c r="B131">
        <v>45.005568278829102</v>
      </c>
      <c r="C131">
        <v>333.11994520931933</v>
      </c>
      <c r="E131">
        <f t="shared" si="10"/>
        <v>0.13510319308725088</v>
      </c>
      <c r="F131">
        <f t="shared" si="11"/>
        <v>32.305585394232352</v>
      </c>
      <c r="G131">
        <f t="shared" si="12"/>
        <v>-12.69998288459675</v>
      </c>
    </row>
    <row r="132" spans="1:7" x14ac:dyDescent="0.45">
      <c r="A132" t="s">
        <v>131</v>
      </c>
      <c r="B132">
        <v>32.443320186472349</v>
      </c>
      <c r="C132">
        <v>285.99893323307509</v>
      </c>
      <c r="E132">
        <f t="shared" si="10"/>
        <v>0.11343860559099581</v>
      </c>
      <c r="F132">
        <f t="shared" si="11"/>
        <v>27.735844380062009</v>
      </c>
      <c r="G132">
        <f t="shared" si="12"/>
        <v>-4.7074758064103399</v>
      </c>
    </row>
    <row r="133" spans="1:7" x14ac:dyDescent="0.45">
      <c r="A133" t="s">
        <v>132</v>
      </c>
      <c r="B133">
        <v>37.509869444475513</v>
      </c>
      <c r="C133">
        <v>252.80466932597921</v>
      </c>
      <c r="E133">
        <f t="shared" si="10"/>
        <v>0.14837490756987712</v>
      </c>
      <c r="F133">
        <f t="shared" si="11"/>
        <v>24.516703218833904</v>
      </c>
      <c r="G133">
        <f t="shared" si="12"/>
        <v>-12.993166225641609</v>
      </c>
    </row>
    <row r="134" spans="1:7" x14ac:dyDescent="0.45">
      <c r="A134" t="s">
        <v>133</v>
      </c>
      <c r="B134">
        <v>26.640016900100601</v>
      </c>
      <c r="C134">
        <v>283.73109255740633</v>
      </c>
      <c r="E134">
        <f t="shared" si="10"/>
        <v>9.3891778514582844E-2</v>
      </c>
      <c r="F134">
        <f t="shared" si="11"/>
        <v>27.515911825251173</v>
      </c>
      <c r="G134">
        <f t="shared" si="12"/>
        <v>0.87589492515057188</v>
      </c>
    </row>
    <row r="135" spans="1:7" x14ac:dyDescent="0.45">
      <c r="A135" t="s">
        <v>134</v>
      </c>
      <c r="B135">
        <v>35.640254756347787</v>
      </c>
      <c r="C135">
        <v>293.46375424942488</v>
      </c>
      <c r="E135">
        <f t="shared" si="10"/>
        <v>0.12144687117324859</v>
      </c>
      <c r="F135">
        <f t="shared" si="11"/>
        <v>28.459774052435172</v>
      </c>
      <c r="G135">
        <f t="shared" si="12"/>
        <v>-7.1804807039126146</v>
      </c>
    </row>
    <row r="136" spans="1:7" x14ac:dyDescent="0.45">
      <c r="A136" t="s">
        <v>135</v>
      </c>
      <c r="B136">
        <v>41.902737707273417</v>
      </c>
      <c r="C136">
        <v>307.69162980182938</v>
      </c>
      <c r="E136">
        <f t="shared" si="10"/>
        <v>0.13618419758204384</v>
      </c>
      <c r="F136">
        <f t="shared" si="11"/>
        <v>29.839576898968108</v>
      </c>
      <c r="G136">
        <f t="shared" si="12"/>
        <v>-12.063160808305309</v>
      </c>
    </row>
    <row r="137" spans="1:7" x14ac:dyDescent="0.45">
      <c r="A137" t="s">
        <v>136</v>
      </c>
      <c r="B137">
        <v>38.291950037331731</v>
      </c>
      <c r="C137">
        <v>290.29408566958102</v>
      </c>
      <c r="E137">
        <f t="shared" si="10"/>
        <v>0.13190744120400871</v>
      </c>
      <c r="F137">
        <f t="shared" si="11"/>
        <v>28.152383274878403</v>
      </c>
      <c r="G137">
        <f t="shared" si="12"/>
        <v>-10.139566762453327</v>
      </c>
    </row>
    <row r="138" spans="1:7" x14ac:dyDescent="0.45">
      <c r="A138" t="s">
        <v>137</v>
      </c>
      <c r="B138">
        <v>19.56095096866855</v>
      </c>
      <c r="C138">
        <v>273.70713402250658</v>
      </c>
      <c r="E138">
        <f t="shared" si="10"/>
        <v>7.1466719486603075E-2</v>
      </c>
      <c r="F138">
        <f t="shared" si="11"/>
        <v>26.543799968562539</v>
      </c>
      <c r="G138">
        <f t="shared" si="12"/>
        <v>6.9828489998939887</v>
      </c>
    </row>
    <row r="139" spans="1:7" x14ac:dyDescent="0.45">
      <c r="A139" t="s">
        <v>138</v>
      </c>
      <c r="B139">
        <v>14.668059905235211</v>
      </c>
      <c r="C139">
        <v>299.477870564841</v>
      </c>
      <c r="E139">
        <f t="shared" si="10"/>
        <v>4.8978777221735915E-2</v>
      </c>
      <c r="F139">
        <f t="shared" si="11"/>
        <v>29.043016067789242</v>
      </c>
      <c r="G139">
        <f t="shared" si="12"/>
        <v>14.374956162554032</v>
      </c>
    </row>
    <row r="140" spans="1:7" x14ac:dyDescent="0.45">
      <c r="A140" t="s">
        <v>139</v>
      </c>
      <c r="B140">
        <v>21.938322001325449</v>
      </c>
      <c r="C140">
        <v>312.09894082322239</v>
      </c>
      <c r="E140">
        <f t="shared" si="10"/>
        <v>7.0292843492063148E-2</v>
      </c>
      <c r="F140">
        <f t="shared" si="11"/>
        <v>30.266992803083625</v>
      </c>
      <c r="G140">
        <f t="shared" si="12"/>
        <v>8.3286708017581752</v>
      </c>
    </row>
    <row r="141" spans="1:7" x14ac:dyDescent="0.45">
      <c r="A141" t="s">
        <v>140</v>
      </c>
      <c r="B141">
        <v>14.73941510898096</v>
      </c>
      <c r="C141">
        <v>273.3301569952759</v>
      </c>
      <c r="E141">
        <f t="shared" si="10"/>
        <v>5.3925316075663428E-2</v>
      </c>
      <c r="F141">
        <f t="shared" si="11"/>
        <v>26.507241174290368</v>
      </c>
      <c r="G141">
        <f t="shared" si="12"/>
        <v>11.767826065309407</v>
      </c>
    </row>
    <row r="142" spans="1:7" x14ac:dyDescent="0.45">
      <c r="A142" t="s">
        <v>141</v>
      </c>
      <c r="B142">
        <v>17.808976122370151</v>
      </c>
      <c r="C142">
        <v>237.77089626150971</v>
      </c>
      <c r="E142">
        <f t="shared" si="10"/>
        <v>7.4899730801296832E-2</v>
      </c>
      <c r="F142">
        <f t="shared" si="11"/>
        <v>23.058745367566395</v>
      </c>
      <c r="G142">
        <f t="shared" si="12"/>
        <v>5.2497692451962443</v>
      </c>
    </row>
    <row r="143" spans="1:7" x14ac:dyDescent="0.45">
      <c r="A143" t="s">
        <v>142</v>
      </c>
      <c r="B143">
        <v>70.918168211455878</v>
      </c>
      <c r="C143">
        <v>277.18712150175992</v>
      </c>
      <c r="E143">
        <f t="shared" si="10"/>
        <v>0.25584943422779333</v>
      </c>
      <c r="F143">
        <f t="shared" si="11"/>
        <v>26.881285112573462</v>
      </c>
      <c r="G143">
        <f t="shared" si="12"/>
        <v>-44.036883098882413</v>
      </c>
    </row>
    <row r="144" spans="1:7" x14ac:dyDescent="0.45">
      <c r="A144" t="s">
        <v>143</v>
      </c>
      <c r="B144">
        <v>37.738439645711587</v>
      </c>
      <c r="C144">
        <v>277.27780276645478</v>
      </c>
      <c r="E144">
        <f t="shared" si="10"/>
        <v>0.13610335652254815</v>
      </c>
      <c r="F144">
        <f t="shared" si="11"/>
        <v>26.890079276304537</v>
      </c>
      <c r="G144">
        <f t="shared" si="12"/>
        <v>-10.84836036940705</v>
      </c>
    </row>
    <row r="145" spans="1:7" x14ac:dyDescent="0.45">
      <c r="A145" t="s">
        <v>144</v>
      </c>
      <c r="B145">
        <v>16.620771541920021</v>
      </c>
      <c r="C145">
        <v>294.85513486911748</v>
      </c>
      <c r="E145">
        <f t="shared" si="10"/>
        <v>5.6369279610130496E-2</v>
      </c>
      <c r="F145">
        <f t="shared" si="11"/>
        <v>28.594708528955678</v>
      </c>
      <c r="G145">
        <f t="shared" si="12"/>
        <v>11.973936987035657</v>
      </c>
    </row>
    <row r="146" spans="1:7" x14ac:dyDescent="0.45">
      <c r="A146" t="s">
        <v>145</v>
      </c>
      <c r="B146">
        <v>22.21935972185355</v>
      </c>
      <c r="C146">
        <v>259.56170149045118</v>
      </c>
      <c r="E146">
        <f t="shared" si="10"/>
        <v>8.5603382911523099E-2</v>
      </c>
      <c r="F146">
        <f t="shared" si="11"/>
        <v>25.171992350392085</v>
      </c>
      <c r="G146">
        <f t="shared" si="12"/>
        <v>2.9526326285385345</v>
      </c>
    </row>
    <row r="147" spans="1:7" x14ac:dyDescent="0.45">
      <c r="A147" t="s">
        <v>146</v>
      </c>
      <c r="B147">
        <v>14.008357061238881</v>
      </c>
      <c r="C147">
        <v>278.73226227871442</v>
      </c>
      <c r="E147">
        <f t="shared" si="10"/>
        <v>5.0257393768186838E-2</v>
      </c>
      <c r="F147">
        <f t="shared" si="11"/>
        <v>27.031131070565106</v>
      </c>
      <c r="G147">
        <f t="shared" si="12"/>
        <v>13.022774009326225</v>
      </c>
    </row>
    <row r="148" spans="1:7" x14ac:dyDescent="0.45">
      <c r="A148" t="s">
        <v>147</v>
      </c>
      <c r="B148">
        <v>14.00303106085474</v>
      </c>
      <c r="C148">
        <v>222.11113688528889</v>
      </c>
      <c r="E148">
        <f t="shared" si="10"/>
        <v>6.3045155039149259E-2</v>
      </c>
      <c r="F148">
        <f t="shared" si="11"/>
        <v>21.540080090818265</v>
      </c>
      <c r="G148">
        <f t="shared" si="12"/>
        <v>7.5370490299635247</v>
      </c>
    </row>
    <row r="149" spans="1:7" x14ac:dyDescent="0.45">
      <c r="A149" t="s">
        <v>148</v>
      </c>
      <c r="B149">
        <v>14.20013756846488</v>
      </c>
      <c r="C149">
        <v>300.04961494413863</v>
      </c>
      <c r="E149">
        <f t="shared" si="10"/>
        <v>4.732596497785399E-2</v>
      </c>
      <c r="F149">
        <f t="shared" si="11"/>
        <v>29.098463173658168</v>
      </c>
      <c r="G149">
        <f t="shared" si="12"/>
        <v>14.898325605193287</v>
      </c>
    </row>
    <row r="150" spans="1:7" x14ac:dyDescent="0.45">
      <c r="A150" t="s">
        <v>149</v>
      </c>
      <c r="B150">
        <v>16.642853222662989</v>
      </c>
      <c r="C150">
        <v>263.62808910137443</v>
      </c>
      <c r="E150">
        <f t="shared" si="10"/>
        <v>6.3130045358191014E-2</v>
      </c>
      <c r="F150">
        <f t="shared" si="11"/>
        <v>25.566345898115515</v>
      </c>
      <c r="G150">
        <f t="shared" si="12"/>
        <v>8.9234926754525254</v>
      </c>
    </row>
    <row r="151" spans="1:7" x14ac:dyDescent="0.45">
      <c r="A151" t="s">
        <v>150</v>
      </c>
      <c r="B151">
        <v>16.90018208602288</v>
      </c>
      <c r="C151">
        <v>271.4032842806721</v>
      </c>
      <c r="E151">
        <f t="shared" si="10"/>
        <v>6.2269629974505143E-2</v>
      </c>
      <c r="F151">
        <f t="shared" si="11"/>
        <v>26.320375296336604</v>
      </c>
      <c r="G151">
        <f t="shared" si="12"/>
        <v>9.4201932103137231</v>
      </c>
    </row>
    <row r="152" spans="1:7" x14ac:dyDescent="0.45">
      <c r="A152" t="s">
        <v>151</v>
      </c>
      <c r="B152">
        <v>35.95709456415409</v>
      </c>
      <c r="C152">
        <v>281.80241295141599</v>
      </c>
      <c r="E152">
        <f t="shared" si="10"/>
        <v>0.12759682994748969</v>
      </c>
      <c r="F152">
        <f t="shared" si="11"/>
        <v>27.328870717069304</v>
      </c>
      <c r="G152">
        <f t="shared" si="12"/>
        <v>-8.6282238470847865</v>
      </c>
    </row>
    <row r="153" spans="1:7" x14ac:dyDescent="0.45">
      <c r="A153" t="s">
        <v>152</v>
      </c>
      <c r="B153">
        <v>26.175849974828481</v>
      </c>
      <c r="C153">
        <v>248.49121305998489</v>
      </c>
      <c r="E153">
        <f t="shared" si="10"/>
        <v>0.10533913715697353</v>
      </c>
      <c r="F153">
        <f t="shared" si="11"/>
        <v>24.09838923989216</v>
      </c>
      <c r="G153">
        <f t="shared" si="12"/>
        <v>-2.0774607349363201</v>
      </c>
    </row>
    <row r="154" spans="1:7" x14ac:dyDescent="0.45">
      <c r="A154" t="s">
        <v>153</v>
      </c>
      <c r="B154">
        <v>20.00367052175136</v>
      </c>
      <c r="C154">
        <v>257.0408908942735</v>
      </c>
      <c r="E154">
        <f t="shared" si="10"/>
        <v>7.7822911569269751E-2</v>
      </c>
      <c r="F154">
        <f t="shared" si="11"/>
        <v>24.927527066494623</v>
      </c>
      <c r="G154">
        <f t="shared" si="12"/>
        <v>4.9238565447432627</v>
      </c>
    </row>
    <row r="155" spans="1:7" x14ac:dyDescent="0.45">
      <c r="A155" t="s">
        <v>154</v>
      </c>
      <c r="B155">
        <v>35.587079929926773</v>
      </c>
      <c r="C155">
        <v>304.07182155242242</v>
      </c>
      <c r="E155">
        <f t="shared" si="10"/>
        <v>0.11703511278433773</v>
      </c>
      <c r="F155">
        <f t="shared" si="11"/>
        <v>29.488532099058325</v>
      </c>
      <c r="G155">
        <f t="shared" si="12"/>
        <v>-6.0985478308684478</v>
      </c>
    </row>
    <row r="156" spans="1:7" x14ac:dyDescent="0.45">
      <c r="A156" t="s">
        <v>155</v>
      </c>
      <c r="B156">
        <v>36.8573471134806</v>
      </c>
      <c r="C156">
        <v>315.06232409814959</v>
      </c>
      <c r="E156">
        <f t="shared" si="10"/>
        <v>0.11698430530842729</v>
      </c>
      <c r="F156">
        <f t="shared" si="11"/>
        <v>30.554378271353457</v>
      </c>
      <c r="G156">
        <f t="shared" si="12"/>
        <v>-6.302968842127143</v>
      </c>
    </row>
    <row r="157" spans="1:7" x14ac:dyDescent="0.45">
      <c r="A157" t="s">
        <v>156</v>
      </c>
      <c r="B157">
        <v>35.185783897036401</v>
      </c>
      <c r="C157">
        <v>319.65608805583543</v>
      </c>
      <c r="E157">
        <f t="shared" si="10"/>
        <v>0.11007387380305543</v>
      </c>
      <c r="F157">
        <f t="shared" si="11"/>
        <v>30.999876164680483</v>
      </c>
      <c r="G157">
        <f t="shared" si="12"/>
        <v>-4.1859077323559184</v>
      </c>
    </row>
    <row r="158" spans="1:7" x14ac:dyDescent="0.45">
      <c r="A158" t="s">
        <v>157</v>
      </c>
      <c r="B158">
        <v>16.57260232224618</v>
      </c>
      <c r="C158">
        <v>266.3108304376309</v>
      </c>
      <c r="E158">
        <f t="shared" si="10"/>
        <v>6.2230297937985769E-2</v>
      </c>
      <c r="F158">
        <f t="shared" si="11"/>
        <v>25.82651503711622</v>
      </c>
      <c r="G158">
        <f t="shared" si="12"/>
        <v>9.2539127148700402</v>
      </c>
    </row>
    <row r="159" spans="1:7" x14ac:dyDescent="0.45">
      <c r="A159" t="s">
        <v>158</v>
      </c>
      <c r="B159">
        <v>42.644141765825111</v>
      </c>
      <c r="C159">
        <v>315.60089151754528</v>
      </c>
      <c r="E159">
        <f t="shared" si="10"/>
        <v>0.13512047307843039</v>
      </c>
      <c r="F159">
        <f t="shared" si="11"/>
        <v>30.606607914183478</v>
      </c>
      <c r="G159">
        <f t="shared" si="12"/>
        <v>-12.037533851641633</v>
      </c>
    </row>
    <row r="160" spans="1:7" x14ac:dyDescent="0.45">
      <c r="A160" t="s">
        <v>159</v>
      </c>
      <c r="B160">
        <v>19.25539026799596</v>
      </c>
      <c r="C160">
        <v>215.78594872633181</v>
      </c>
      <c r="E160">
        <f t="shared" si="10"/>
        <v>8.9233754012483915E-2</v>
      </c>
      <c r="F160">
        <f t="shared" si="11"/>
        <v>20.926670689362652</v>
      </c>
      <c r="G160">
        <f t="shared" si="12"/>
        <v>1.6712804213666921</v>
      </c>
    </row>
    <row r="161" spans="1:7" x14ac:dyDescent="0.45">
      <c r="A161" t="s">
        <v>160</v>
      </c>
      <c r="B161">
        <v>31.717689966307901</v>
      </c>
      <c r="C161">
        <v>330.06499318835711</v>
      </c>
      <c r="E161">
        <f t="shared" si="10"/>
        <v>9.6095286143258671E-2</v>
      </c>
      <c r="F161">
        <f t="shared" si="11"/>
        <v>32.009319695321814</v>
      </c>
      <c r="G161">
        <f t="shared" si="12"/>
        <v>0.29162972901391271</v>
      </c>
    </row>
    <row r="162" spans="1:7" x14ac:dyDescent="0.45">
      <c r="A162" t="s">
        <v>161</v>
      </c>
      <c r="B162">
        <v>17.253135711446699</v>
      </c>
      <c r="C162">
        <v>289.34980689403591</v>
      </c>
      <c r="E162">
        <f t="shared" si="10"/>
        <v>5.9627258426908324E-2</v>
      </c>
      <c r="F162">
        <f t="shared" si="11"/>
        <v>28.060808215930294</v>
      </c>
      <c r="G162">
        <f t="shared" si="12"/>
        <v>10.807672504483595</v>
      </c>
    </row>
    <row r="163" spans="1:7" x14ac:dyDescent="0.45">
      <c r="A163" t="s">
        <v>162</v>
      </c>
      <c r="B163">
        <v>18.64674908795936</v>
      </c>
      <c r="C163">
        <v>316.56303400066793</v>
      </c>
      <c r="E163">
        <f t="shared" si="10"/>
        <v>5.8903747706436305E-2</v>
      </c>
      <c r="F163">
        <f t="shared" si="11"/>
        <v>30.699915374745185</v>
      </c>
      <c r="G163">
        <f t="shared" si="12"/>
        <v>12.053166286785824</v>
      </c>
    </row>
    <row r="164" spans="1:7" x14ac:dyDescent="0.45">
      <c r="A164" t="s">
        <v>163</v>
      </c>
      <c r="B164">
        <v>18.582640495752202</v>
      </c>
      <c r="C164">
        <v>290.75972858455532</v>
      </c>
      <c r="E164">
        <f t="shared" si="10"/>
        <v>6.3910640535448898E-2</v>
      </c>
      <c r="F164">
        <f t="shared" si="11"/>
        <v>28.197540783965614</v>
      </c>
      <c r="G164">
        <f t="shared" si="12"/>
        <v>9.6149002882134127</v>
      </c>
    </row>
    <row r="165" spans="1:7" x14ac:dyDescent="0.45">
      <c r="A165" t="s">
        <v>164</v>
      </c>
      <c r="B165">
        <v>23.115656101026389</v>
      </c>
      <c r="C165">
        <v>277.52924184949092</v>
      </c>
      <c r="E165">
        <f t="shared" si="10"/>
        <v>8.3290884762198938E-2</v>
      </c>
      <c r="F165">
        <f t="shared" si="11"/>
        <v>26.914463546550998</v>
      </c>
      <c r="G165">
        <f t="shared" si="12"/>
        <v>3.7988074455246092</v>
      </c>
    </row>
    <row r="166" spans="1:7" x14ac:dyDescent="0.45">
      <c r="A166" t="s">
        <v>165</v>
      </c>
      <c r="B166">
        <v>56.948433736260718</v>
      </c>
      <c r="C166">
        <v>304.49261447533888</v>
      </c>
      <c r="E166">
        <f t="shared" si="10"/>
        <v>0.187027307162726</v>
      </c>
      <c r="F166">
        <f t="shared" si="11"/>
        <v>29.529340108005446</v>
      </c>
      <c r="G166">
        <f t="shared" si="12"/>
        <v>-27.419093628255272</v>
      </c>
    </row>
    <row r="167" spans="1:7" x14ac:dyDescent="0.45">
      <c r="A167" t="s">
        <v>166</v>
      </c>
      <c r="B167">
        <v>18.29259919673687</v>
      </c>
      <c r="C167">
        <v>228.97240164592631</v>
      </c>
      <c r="E167">
        <f t="shared" si="10"/>
        <v>7.9889973923686255E-2</v>
      </c>
      <c r="F167">
        <f t="shared" si="11"/>
        <v>22.205477578494751</v>
      </c>
      <c r="G167">
        <f t="shared" si="12"/>
        <v>3.9128783817578814</v>
      </c>
    </row>
    <row r="168" spans="1:7" x14ac:dyDescent="0.45">
      <c r="A168" t="s">
        <v>167</v>
      </c>
      <c r="B168">
        <v>20.12893231751956</v>
      </c>
      <c r="C168">
        <v>314.39357367704952</v>
      </c>
      <c r="E168">
        <f t="shared" si="10"/>
        <v>6.4024630281394823E-2</v>
      </c>
      <c r="F168">
        <f t="shared" si="11"/>
        <v>30.489523632215285</v>
      </c>
      <c r="G168">
        <f t="shared" si="12"/>
        <v>10.360591314695725</v>
      </c>
    </row>
    <row r="169" spans="1:7" x14ac:dyDescent="0.45">
      <c r="A169" t="s">
        <v>168</v>
      </c>
      <c r="B169">
        <v>35.437195416076392</v>
      </c>
      <c r="C169">
        <v>277.87037657058318</v>
      </c>
      <c r="E169">
        <f t="shared" si="10"/>
        <v>0.12753139018788073</v>
      </c>
      <c r="F169">
        <f t="shared" si="11"/>
        <v>26.947546395601837</v>
      </c>
      <c r="G169">
        <f t="shared" si="12"/>
        <v>-8.4896490204745554</v>
      </c>
    </row>
    <row r="170" spans="1:7" x14ac:dyDescent="0.45">
      <c r="A170" t="s">
        <v>169</v>
      </c>
      <c r="B170">
        <v>21.077741529704841</v>
      </c>
      <c r="C170">
        <v>329.89121091086389</v>
      </c>
      <c r="E170">
        <f t="shared" si="10"/>
        <v>6.3893007247774219E-2</v>
      </c>
      <c r="F170">
        <f t="shared" si="11"/>
        <v>31.992466491884738</v>
      </c>
      <c r="G170">
        <f t="shared" si="12"/>
        <v>10.914724962179896</v>
      </c>
    </row>
    <row r="171" spans="1:7" x14ac:dyDescent="0.45">
      <c r="A171" t="s">
        <v>170</v>
      </c>
      <c r="B171">
        <v>29.900516965835148</v>
      </c>
      <c r="C171">
        <v>305.60247324196888</v>
      </c>
      <c r="E171">
        <f t="shared" si="10"/>
        <v>9.7841213942534491E-2</v>
      </c>
      <c r="F171">
        <f t="shared" si="11"/>
        <v>29.636972922181052</v>
      </c>
      <c r="G171">
        <f t="shared" si="12"/>
        <v>-0.26354404365409678</v>
      </c>
    </row>
    <row r="172" spans="1:7" x14ac:dyDescent="0.45">
      <c r="A172" t="s">
        <v>171</v>
      </c>
      <c r="B172">
        <v>18.421230470376219</v>
      </c>
      <c r="C172">
        <v>259.76323450352339</v>
      </c>
      <c r="E172">
        <f t="shared" si="10"/>
        <v>7.0915464636803163E-2</v>
      </c>
      <c r="F172">
        <f t="shared" si="11"/>
        <v>25.191536787935355</v>
      </c>
      <c r="G172">
        <f t="shared" si="12"/>
        <v>6.770306317559136</v>
      </c>
    </row>
    <row r="173" spans="1:7" x14ac:dyDescent="0.45">
      <c r="A173" t="s">
        <v>172</v>
      </c>
      <c r="B173">
        <v>25.06791686855793</v>
      </c>
      <c r="C173">
        <v>295.65403267385318</v>
      </c>
      <c r="E173">
        <f t="shared" si="10"/>
        <v>8.4788009288583821E-2</v>
      </c>
      <c r="F173">
        <f t="shared" si="11"/>
        <v>28.672184710203055</v>
      </c>
      <c r="G173">
        <f t="shared" si="12"/>
        <v>3.6042678416451253</v>
      </c>
    </row>
    <row r="174" spans="1:7" x14ac:dyDescent="0.45">
      <c r="A174" t="s">
        <v>173</v>
      </c>
      <c r="B174">
        <v>19.88698877038949</v>
      </c>
      <c r="C174">
        <v>254.40349692410399</v>
      </c>
      <c r="E174">
        <f t="shared" si="10"/>
        <v>7.8171051148413898E-2</v>
      </c>
      <c r="F174">
        <f t="shared" si="11"/>
        <v>24.671755662389693</v>
      </c>
      <c r="G174">
        <f t="shared" si="12"/>
        <v>4.7847668920002029</v>
      </c>
    </row>
    <row r="175" spans="1:7" x14ac:dyDescent="0.45">
      <c r="A175" t="s">
        <v>174</v>
      </c>
      <c r="B175">
        <v>19.005258935120722</v>
      </c>
      <c r="C175">
        <v>300.23820341690839</v>
      </c>
      <c r="E175">
        <f t="shared" si="10"/>
        <v>6.3300601718330199E-2</v>
      </c>
      <c r="F175">
        <f t="shared" si="11"/>
        <v>29.116752264716958</v>
      </c>
      <c r="G175">
        <f t="shared" si="12"/>
        <v>10.111493329596236</v>
      </c>
    </row>
    <row r="176" spans="1:7" x14ac:dyDescent="0.45">
      <c r="A176" t="s">
        <v>175</v>
      </c>
      <c r="B176">
        <v>27.922073340256329</v>
      </c>
      <c r="C176">
        <v>244.41024474919689</v>
      </c>
      <c r="E176">
        <f t="shared" si="10"/>
        <v>0.11424264710715683</v>
      </c>
      <c r="F176">
        <f t="shared" si="11"/>
        <v>23.702621672830162</v>
      </c>
      <c r="G176">
        <f t="shared" si="12"/>
        <v>-4.2194516674261671</v>
      </c>
    </row>
    <row r="177" spans="1:7" x14ac:dyDescent="0.45">
      <c r="A177" t="s">
        <v>176</v>
      </c>
      <c r="B177">
        <v>40.735018225960587</v>
      </c>
      <c r="C177">
        <v>256.38508556245858</v>
      </c>
      <c r="E177">
        <f t="shared" si="10"/>
        <v>0.15888216795682927</v>
      </c>
      <c r="F177">
        <f t="shared" si="11"/>
        <v>24.863927827080641</v>
      </c>
      <c r="G177">
        <f t="shared" si="12"/>
        <v>-15.871090398879947</v>
      </c>
    </row>
    <row r="178" spans="1:7" x14ac:dyDescent="0.45">
      <c r="A178" t="s">
        <v>177</v>
      </c>
      <c r="B178">
        <v>38.949964555562048</v>
      </c>
      <c r="C178">
        <v>340.23704484034693</v>
      </c>
      <c r="E178">
        <f t="shared" si="10"/>
        <v>0.11447890565190794</v>
      </c>
      <c r="F178">
        <f t="shared" si="11"/>
        <v>32.995793450507541</v>
      </c>
      <c r="G178">
        <f t="shared" si="12"/>
        <v>-5.9541711050545061</v>
      </c>
    </row>
    <row r="179" spans="1:7" x14ac:dyDescent="0.45">
      <c r="A179" t="s">
        <v>178</v>
      </c>
      <c r="B179">
        <v>23.405846034781451</v>
      </c>
      <c r="C179">
        <v>241.04278376199389</v>
      </c>
      <c r="E179">
        <f t="shared" si="10"/>
        <v>9.7102454881588279E-2</v>
      </c>
      <c r="F179">
        <f t="shared" si="11"/>
        <v>23.376049217327765</v>
      </c>
      <c r="G179">
        <f t="shared" si="12"/>
        <v>-2.9796817453686231E-2</v>
      </c>
    </row>
    <row r="180" spans="1:7" x14ac:dyDescent="0.45">
      <c r="A180" t="s">
        <v>179</v>
      </c>
      <c r="B180">
        <v>21.508901574188069</v>
      </c>
      <c r="C180">
        <v>287.0270963294825</v>
      </c>
      <c r="E180">
        <f t="shared" si="10"/>
        <v>7.4936832965406486E-2</v>
      </c>
      <c r="F180">
        <f t="shared" si="11"/>
        <v>27.835554443022414</v>
      </c>
      <c r="G180">
        <f t="shared" si="12"/>
        <v>6.3266528688343442</v>
      </c>
    </row>
    <row r="181" spans="1:7" x14ac:dyDescent="0.45">
      <c r="A181" t="s">
        <v>180</v>
      </c>
      <c r="B181">
        <v>14.699088807235359</v>
      </c>
      <c r="C181">
        <v>251.13137877379179</v>
      </c>
      <c r="E181">
        <f t="shared" si="10"/>
        <v>5.8531470177112584E-2</v>
      </c>
      <c r="F181">
        <f t="shared" si="11"/>
        <v>24.354429444475883</v>
      </c>
      <c r="G181">
        <f t="shared" si="12"/>
        <v>9.6553406372405242</v>
      </c>
    </row>
    <row r="182" spans="1:7" x14ac:dyDescent="0.45">
      <c r="A182" t="s">
        <v>181</v>
      </c>
      <c r="B182">
        <v>22.683131727477491</v>
      </c>
      <c r="C182">
        <v>299.28389558049668</v>
      </c>
      <c r="E182">
        <f t="shared" si="10"/>
        <v>7.5791354170530498E-2</v>
      </c>
      <c r="F182">
        <f t="shared" si="11"/>
        <v>29.024204599093956</v>
      </c>
      <c r="G182">
        <f t="shared" si="12"/>
        <v>6.3410728716164648</v>
      </c>
    </row>
    <row r="183" spans="1:7" x14ac:dyDescent="0.45">
      <c r="A183" t="s">
        <v>182</v>
      </c>
      <c r="B183">
        <v>16.07025339823802</v>
      </c>
      <c r="C183">
        <v>239.4188034618368</v>
      </c>
      <c r="E183">
        <f t="shared" si="10"/>
        <v>6.7121935144077383E-2</v>
      </c>
      <c r="F183">
        <f t="shared" si="11"/>
        <v>23.218557493941731</v>
      </c>
      <c r="G183">
        <f t="shared" si="12"/>
        <v>7.1483040957037112</v>
      </c>
    </row>
    <row r="184" spans="1:7" x14ac:dyDescent="0.45">
      <c r="A184" t="s">
        <v>183</v>
      </c>
      <c r="B184">
        <v>28.114147266782581</v>
      </c>
      <c r="C184">
        <v>245.5594742452565</v>
      </c>
      <c r="E184">
        <f t="shared" si="10"/>
        <v>0.11449017535647239</v>
      </c>
      <c r="F184">
        <f t="shared" si="11"/>
        <v>23.814072614619899</v>
      </c>
      <c r="G184">
        <f t="shared" si="12"/>
        <v>-4.3000746521626816</v>
      </c>
    </row>
    <row r="185" spans="1:7" x14ac:dyDescent="0.45">
      <c r="A185" t="s">
        <v>184</v>
      </c>
      <c r="B185">
        <v>37.142213963649979</v>
      </c>
      <c r="C185">
        <v>259.80743704759459</v>
      </c>
      <c r="E185">
        <f t="shared" si="10"/>
        <v>0.14296054949668677</v>
      </c>
      <c r="F185">
        <f t="shared" si="11"/>
        <v>25.195823499321662</v>
      </c>
      <c r="G185">
        <f t="shared" si="12"/>
        <v>-11.946390464328317</v>
      </c>
    </row>
    <row r="186" spans="1:7" x14ac:dyDescent="0.45">
      <c r="A186" t="s">
        <v>185</v>
      </c>
      <c r="B186">
        <v>28.269844826461391</v>
      </c>
      <c r="C186">
        <v>234.93701613129389</v>
      </c>
      <c r="E186">
        <f t="shared" si="10"/>
        <v>0.12032946230432615</v>
      </c>
      <c r="F186">
        <f t="shared" si="11"/>
        <v>22.78391896386313</v>
      </c>
      <c r="G186">
        <f t="shared" si="12"/>
        <v>-5.4859258625982612</v>
      </c>
    </row>
    <row r="187" spans="1:7" x14ac:dyDescent="0.45">
      <c r="A187" t="s">
        <v>186</v>
      </c>
      <c r="B187">
        <v>16.992244713805189</v>
      </c>
      <c r="C187">
        <v>293.59167579456829</v>
      </c>
      <c r="E187">
        <f t="shared" si="10"/>
        <v>5.7877133838409596E-2</v>
      </c>
      <c r="F187">
        <f t="shared" si="11"/>
        <v>28.472179735312537</v>
      </c>
      <c r="G187">
        <f t="shared" si="12"/>
        <v>11.479935021507348</v>
      </c>
    </row>
    <row r="188" spans="1:7" x14ac:dyDescent="0.45">
      <c r="A188" t="s">
        <v>187</v>
      </c>
      <c r="B188">
        <v>16.891371538560239</v>
      </c>
      <c r="C188">
        <v>267.21703165666003</v>
      </c>
      <c r="E188">
        <f t="shared" si="10"/>
        <v>6.3212181625696334E-2</v>
      </c>
      <c r="F188">
        <f t="shared" si="11"/>
        <v>25.914397378857441</v>
      </c>
      <c r="G188">
        <f t="shared" si="12"/>
        <v>9.0230258402972012</v>
      </c>
    </row>
    <row r="189" spans="1:7" x14ac:dyDescent="0.45">
      <c r="A189" t="s">
        <v>188</v>
      </c>
      <c r="B189">
        <v>31.432940427357991</v>
      </c>
      <c r="C189">
        <v>268.46328351518542</v>
      </c>
      <c r="E189">
        <f t="shared" si="10"/>
        <v>0.11708469037472682</v>
      </c>
      <c r="F189">
        <f t="shared" si="11"/>
        <v>26.035257436675398</v>
      </c>
      <c r="G189">
        <f t="shared" si="12"/>
        <v>-5.3976829906825934</v>
      </c>
    </row>
    <row r="190" spans="1:7" x14ac:dyDescent="0.45">
      <c r="A190" t="s">
        <v>189</v>
      </c>
      <c r="B190">
        <v>16.768029153051089</v>
      </c>
      <c r="C190">
        <v>222.57304190453289</v>
      </c>
      <c r="E190">
        <f t="shared" si="10"/>
        <v>7.5337197216558294E-2</v>
      </c>
      <c r="F190">
        <f t="shared" si="11"/>
        <v>21.584875103118822</v>
      </c>
      <c r="G190">
        <f t="shared" si="12"/>
        <v>4.8168459500677336</v>
      </c>
    </row>
    <row r="191" spans="1:7" x14ac:dyDescent="0.45">
      <c r="A191" t="s">
        <v>190</v>
      </c>
      <c r="B191">
        <v>28.602013500059272</v>
      </c>
      <c r="C191">
        <v>288.96733654332712</v>
      </c>
      <c r="E191">
        <f t="shared" ref="E191:E254" si="13">B191/C191</f>
        <v>9.8980091806226508E-2</v>
      </c>
      <c r="F191">
        <f t="shared" ref="F191:F254" si="14">$J$15*C191</f>
        <v>28.023716685527273</v>
      </c>
      <c r="G191">
        <f t="shared" ref="G191:G254" si="15">F191-B191</f>
        <v>-0.5782968145319991</v>
      </c>
    </row>
    <row r="192" spans="1:7" x14ac:dyDescent="0.45">
      <c r="A192" t="s">
        <v>191</v>
      </c>
      <c r="B192">
        <v>38.35387676562172</v>
      </c>
      <c r="C192">
        <v>303.61597395188488</v>
      </c>
      <c r="E192">
        <f t="shared" si="13"/>
        <v>0.12632364584249378</v>
      </c>
      <c r="F192">
        <f t="shared" si="14"/>
        <v>29.444324528188716</v>
      </c>
      <c r="G192">
        <f t="shared" si="15"/>
        <v>-8.9095522374330045</v>
      </c>
    </row>
    <row r="193" spans="1:7" x14ac:dyDescent="0.45">
      <c r="A193" t="s">
        <v>192</v>
      </c>
      <c r="B193">
        <v>22.624356493858851</v>
      </c>
      <c r="C193">
        <v>296.16567203002091</v>
      </c>
      <c r="E193">
        <f t="shared" si="13"/>
        <v>7.6390880613488268E-2</v>
      </c>
      <c r="F193">
        <f t="shared" si="14"/>
        <v>28.721802900736019</v>
      </c>
      <c r="G193">
        <f t="shared" si="15"/>
        <v>6.0974464068771681</v>
      </c>
    </row>
    <row r="194" spans="1:7" x14ac:dyDescent="0.45">
      <c r="A194" t="s">
        <v>193</v>
      </c>
      <c r="B194">
        <v>25.601620506180819</v>
      </c>
      <c r="C194">
        <v>276.08756696133469</v>
      </c>
      <c r="E194">
        <f t="shared" si="13"/>
        <v>9.2730073968764606E-2</v>
      </c>
      <c r="F194">
        <f t="shared" si="14"/>
        <v>26.774651590287661</v>
      </c>
      <c r="G194">
        <f t="shared" si="15"/>
        <v>1.1730310841068423</v>
      </c>
    </row>
    <row r="195" spans="1:7" x14ac:dyDescent="0.45">
      <c r="A195" t="s">
        <v>194</v>
      </c>
      <c r="B195">
        <v>42.838841169652987</v>
      </c>
      <c r="C195">
        <v>275.99129205121881</v>
      </c>
      <c r="E195">
        <f t="shared" si="13"/>
        <v>0.15521808985807747</v>
      </c>
      <c r="F195">
        <f t="shared" si="14"/>
        <v>26.765314961320229</v>
      </c>
      <c r="G195">
        <f t="shared" si="15"/>
        <v>-16.073526208332758</v>
      </c>
    </row>
    <row r="196" spans="1:7" x14ac:dyDescent="0.45">
      <c r="A196" t="s">
        <v>195</v>
      </c>
      <c r="B196">
        <v>34.763046397771262</v>
      </c>
      <c r="C196">
        <v>284.85631303258828</v>
      </c>
      <c r="E196">
        <f t="shared" si="13"/>
        <v>0.12203712821977823</v>
      </c>
      <c r="F196">
        <f t="shared" si="14"/>
        <v>27.625034400080754</v>
      </c>
      <c r="G196">
        <f t="shared" si="15"/>
        <v>-7.1380119976905085</v>
      </c>
    </row>
    <row r="197" spans="1:7" x14ac:dyDescent="0.45">
      <c r="A197" t="s">
        <v>196</v>
      </c>
      <c r="B197">
        <v>10.136469084612241</v>
      </c>
      <c r="C197">
        <v>276.09320883688321</v>
      </c>
      <c r="E197">
        <f t="shared" si="13"/>
        <v>3.6713938482278642E-2</v>
      </c>
      <c r="F197">
        <f t="shared" si="14"/>
        <v>26.775198732825768</v>
      </c>
      <c r="G197">
        <f t="shared" si="15"/>
        <v>16.638729648213527</v>
      </c>
    </row>
    <row r="198" spans="1:7" x14ac:dyDescent="0.45">
      <c r="A198" t="s">
        <v>197</v>
      </c>
      <c r="B198">
        <v>40.596506451805212</v>
      </c>
      <c r="C198">
        <v>307.60100591631272</v>
      </c>
      <c r="E198">
        <f t="shared" si="13"/>
        <v>0.13197780784517354</v>
      </c>
      <c r="F198">
        <f t="shared" si="14"/>
        <v>29.830788299803093</v>
      </c>
      <c r="G198">
        <f t="shared" si="15"/>
        <v>-10.765718152002119</v>
      </c>
    </row>
    <row r="199" spans="1:7" x14ac:dyDescent="0.45">
      <c r="A199" t="s">
        <v>198</v>
      </c>
      <c r="B199">
        <v>58.490919205037287</v>
      </c>
      <c r="C199">
        <v>336.92006513757161</v>
      </c>
      <c r="E199">
        <f t="shared" si="13"/>
        <v>0.17360473672339521</v>
      </c>
      <c r="F199">
        <f t="shared" si="14"/>
        <v>32.67411661133896</v>
      </c>
      <c r="G199">
        <f t="shared" si="15"/>
        <v>-25.816802593698327</v>
      </c>
    </row>
    <row r="200" spans="1:7" x14ac:dyDescent="0.45">
      <c r="A200" t="s">
        <v>199</v>
      </c>
      <c r="B200">
        <v>19.75005209700031</v>
      </c>
      <c r="C200">
        <v>265.17548400573253</v>
      </c>
      <c r="E200">
        <f t="shared" si="13"/>
        <v>7.447917808485402E-2</v>
      </c>
      <c r="F200">
        <f t="shared" si="14"/>
        <v>25.71641045876477</v>
      </c>
      <c r="G200">
        <f t="shared" si="15"/>
        <v>5.9663583617644598</v>
      </c>
    </row>
    <row r="201" spans="1:7" x14ac:dyDescent="0.45">
      <c r="A201" t="s">
        <v>200</v>
      </c>
      <c r="B201">
        <v>11.37743394981455</v>
      </c>
      <c r="C201">
        <v>248.23037027499129</v>
      </c>
      <c r="E201">
        <f t="shared" si="13"/>
        <v>4.5834173865230719E-2</v>
      </c>
      <c r="F201">
        <f t="shared" si="14"/>
        <v>24.07309300955151</v>
      </c>
      <c r="G201">
        <f t="shared" si="15"/>
        <v>12.695659059736959</v>
      </c>
    </row>
    <row r="202" spans="1:7" x14ac:dyDescent="0.45">
      <c r="A202" t="s">
        <v>201</v>
      </c>
      <c r="B202">
        <v>50.934892496133543</v>
      </c>
      <c r="C202">
        <v>338.89538127528363</v>
      </c>
      <c r="E202">
        <f t="shared" si="13"/>
        <v>0.15029680341013352</v>
      </c>
      <c r="F202">
        <f t="shared" si="14"/>
        <v>32.865680476202598</v>
      </c>
      <c r="G202">
        <f t="shared" si="15"/>
        <v>-18.069212019930944</v>
      </c>
    </row>
    <row r="203" spans="1:7" x14ac:dyDescent="0.45">
      <c r="A203" t="s">
        <v>202</v>
      </c>
      <c r="B203">
        <v>9.1108460061387007</v>
      </c>
      <c r="C203">
        <v>249.47959775317281</v>
      </c>
      <c r="E203">
        <f t="shared" si="13"/>
        <v>3.6519403142347064E-2</v>
      </c>
      <c r="F203">
        <f t="shared" si="14"/>
        <v>24.194241639507773</v>
      </c>
      <c r="G203">
        <f t="shared" si="15"/>
        <v>15.083395633369072</v>
      </c>
    </row>
    <row r="204" spans="1:7" x14ac:dyDescent="0.45">
      <c r="A204" t="s">
        <v>203</v>
      </c>
      <c r="B204">
        <v>26.189875002812968</v>
      </c>
      <c r="C204">
        <v>275.34694228313731</v>
      </c>
      <c r="E204">
        <f t="shared" si="13"/>
        <v>9.5115910079299537E-2</v>
      </c>
      <c r="F204">
        <f t="shared" si="14"/>
        <v>26.702826669172392</v>
      </c>
      <c r="G204">
        <f t="shared" si="15"/>
        <v>0.5129516663594238</v>
      </c>
    </row>
    <row r="205" spans="1:7" x14ac:dyDescent="0.45">
      <c r="A205" t="s">
        <v>204</v>
      </c>
      <c r="B205">
        <v>27.443367993456079</v>
      </c>
      <c r="C205">
        <v>298.34738313728201</v>
      </c>
      <c r="E205">
        <f t="shared" si="13"/>
        <v>9.1984611042585374E-2</v>
      </c>
      <c r="F205">
        <f t="shared" si="14"/>
        <v>28.933382710035282</v>
      </c>
      <c r="G205">
        <f t="shared" si="15"/>
        <v>1.4900147165792035</v>
      </c>
    </row>
    <row r="206" spans="1:7" x14ac:dyDescent="0.45">
      <c r="A206" t="s">
        <v>205</v>
      </c>
      <c r="B206">
        <v>80.274321238035114</v>
      </c>
      <c r="C206">
        <v>381.76462963665898</v>
      </c>
      <c r="E206">
        <f t="shared" si="13"/>
        <v>0.21027176172511181</v>
      </c>
      <c r="F206">
        <f t="shared" si="14"/>
        <v>37.023090393086264</v>
      </c>
      <c r="G206">
        <f t="shared" si="15"/>
        <v>-43.25123084494885</v>
      </c>
    </row>
    <row r="207" spans="1:7" x14ac:dyDescent="0.45">
      <c r="A207" t="s">
        <v>206</v>
      </c>
      <c r="B207">
        <v>20.795873759206842</v>
      </c>
      <c r="C207">
        <v>263.78717545529878</v>
      </c>
      <c r="E207">
        <f t="shared" si="13"/>
        <v>7.8835802852481346E-2</v>
      </c>
      <c r="F207">
        <f t="shared" si="14"/>
        <v>25.581773907953025</v>
      </c>
      <c r="G207">
        <f t="shared" si="15"/>
        <v>4.7859001487461832</v>
      </c>
    </row>
    <row r="208" spans="1:7" x14ac:dyDescent="0.45">
      <c r="A208" t="s">
        <v>207</v>
      </c>
      <c r="B208">
        <v>58.585311070960273</v>
      </c>
      <c r="C208">
        <v>255.92709613178249</v>
      </c>
      <c r="E208">
        <f t="shared" si="13"/>
        <v>0.2289140616857287</v>
      </c>
      <c r="F208">
        <f t="shared" si="14"/>
        <v>24.819512544011758</v>
      </c>
      <c r="G208">
        <f t="shared" si="15"/>
        <v>-33.765798526948515</v>
      </c>
    </row>
    <row r="209" spans="1:7" x14ac:dyDescent="0.45">
      <c r="A209" t="s">
        <v>208</v>
      </c>
      <c r="B209">
        <v>8.8655005765095609</v>
      </c>
      <c r="C209">
        <v>270.58186365272951</v>
      </c>
      <c r="E209">
        <f t="shared" si="13"/>
        <v>3.27645779980573E-2</v>
      </c>
      <c r="F209">
        <f t="shared" si="14"/>
        <v>26.240714877853076</v>
      </c>
      <c r="G209">
        <f t="shared" si="15"/>
        <v>17.375214301343515</v>
      </c>
    </row>
    <row r="210" spans="1:7" x14ac:dyDescent="0.45">
      <c r="A210" t="s">
        <v>209</v>
      </c>
      <c r="B210">
        <v>42.006541024136141</v>
      </c>
      <c r="C210">
        <v>262.68692796178692</v>
      </c>
      <c r="E210">
        <f t="shared" si="13"/>
        <v>0.15991104448960944</v>
      </c>
      <c r="F210">
        <f t="shared" si="14"/>
        <v>25.47507318388169</v>
      </c>
      <c r="G210">
        <f t="shared" si="15"/>
        <v>-16.53146784025445</v>
      </c>
    </row>
    <row r="211" spans="1:7" x14ac:dyDescent="0.45">
      <c r="A211" t="s">
        <v>210</v>
      </c>
      <c r="B211">
        <v>54.710547704781249</v>
      </c>
      <c r="C211">
        <v>262.40866556319207</v>
      </c>
      <c r="E211">
        <f t="shared" si="13"/>
        <v>0.20849367755199419</v>
      </c>
      <c r="F211">
        <f t="shared" si="14"/>
        <v>25.448087619645477</v>
      </c>
      <c r="G211">
        <f t="shared" si="15"/>
        <v>-29.262460085135771</v>
      </c>
    </row>
    <row r="212" spans="1:7" x14ac:dyDescent="0.45">
      <c r="A212" t="s">
        <v>211</v>
      </c>
      <c r="B212">
        <v>23.97510225048897</v>
      </c>
      <c r="C212">
        <v>283.19931411006928</v>
      </c>
      <c r="E212">
        <f t="shared" si="13"/>
        <v>8.4658051965375583E-2</v>
      </c>
      <c r="F212">
        <f t="shared" si="14"/>
        <v>27.464340569046552</v>
      </c>
      <c r="G212">
        <f t="shared" si="15"/>
        <v>3.4892383185575824</v>
      </c>
    </row>
    <row r="213" spans="1:7" x14ac:dyDescent="0.45">
      <c r="A213" t="s">
        <v>212</v>
      </c>
      <c r="B213">
        <v>26.657696350872651</v>
      </c>
      <c r="C213">
        <v>280.25664503432432</v>
      </c>
      <c r="E213">
        <f t="shared" si="13"/>
        <v>9.5118873444045404E-2</v>
      </c>
      <c r="F213">
        <f t="shared" si="14"/>
        <v>27.17896393975553</v>
      </c>
      <c r="G213">
        <f t="shared" si="15"/>
        <v>0.52126758888287839</v>
      </c>
    </row>
    <row r="214" spans="1:7" x14ac:dyDescent="0.45">
      <c r="A214" t="s">
        <v>213</v>
      </c>
      <c r="B214">
        <v>32.826053663400337</v>
      </c>
      <c r="C214">
        <v>345.04887357763238</v>
      </c>
      <c r="E214">
        <f t="shared" si="13"/>
        <v>9.5134504637108513E-2</v>
      </c>
      <c r="F214">
        <f t="shared" si="14"/>
        <v>33.462439012895338</v>
      </c>
      <c r="G214">
        <f t="shared" si="15"/>
        <v>0.6363853494950007</v>
      </c>
    </row>
    <row r="215" spans="1:7" x14ac:dyDescent="0.45">
      <c r="A215" t="s">
        <v>214</v>
      </c>
      <c r="B215">
        <v>52.769952603968761</v>
      </c>
      <c r="C215">
        <v>314.62164485002933</v>
      </c>
      <c r="E215">
        <f t="shared" si="13"/>
        <v>0.16772511830558451</v>
      </c>
      <c r="F215">
        <f t="shared" si="14"/>
        <v>30.511641709684447</v>
      </c>
      <c r="G215">
        <f t="shared" si="15"/>
        <v>-22.258310894284314</v>
      </c>
    </row>
    <row r="216" spans="1:7" x14ac:dyDescent="0.45">
      <c r="A216" t="s">
        <v>215</v>
      </c>
      <c r="B216">
        <v>13.390208419539039</v>
      </c>
      <c r="C216">
        <v>217.57533353914101</v>
      </c>
      <c r="E216">
        <f t="shared" si="13"/>
        <v>6.154286058869899E-2</v>
      </c>
      <c r="F216">
        <f t="shared" si="14"/>
        <v>21.100203150281576</v>
      </c>
      <c r="G216">
        <f t="shared" si="15"/>
        <v>7.7099947307425367</v>
      </c>
    </row>
    <row r="217" spans="1:7" x14ac:dyDescent="0.45">
      <c r="A217" t="s">
        <v>216</v>
      </c>
      <c r="B217">
        <v>38.902640139417969</v>
      </c>
      <c r="C217">
        <v>311.5413257105721</v>
      </c>
      <c r="E217">
        <f t="shared" si="13"/>
        <v>0.12487152402875525</v>
      </c>
      <c r="F217">
        <f t="shared" si="14"/>
        <v>30.212915937084144</v>
      </c>
      <c r="G217">
        <f t="shared" si="15"/>
        <v>-8.6897242023338244</v>
      </c>
    </row>
    <row r="218" spans="1:7" x14ac:dyDescent="0.45">
      <c r="A218" t="s">
        <v>217</v>
      </c>
      <c r="B218">
        <v>34.586401315863583</v>
      </c>
      <c r="C218">
        <v>312.76862615801588</v>
      </c>
      <c r="E218">
        <f t="shared" si="13"/>
        <v>0.1105814280054738</v>
      </c>
      <c r="F218">
        <f t="shared" si="14"/>
        <v>30.331938109065955</v>
      </c>
      <c r="G218">
        <f t="shared" si="15"/>
        <v>-4.2544632067976274</v>
      </c>
    </row>
    <row r="219" spans="1:7" x14ac:dyDescent="0.45">
      <c r="A219" t="s">
        <v>218</v>
      </c>
      <c r="B219">
        <v>38.692300133487883</v>
      </c>
      <c r="C219">
        <v>311.40790838342951</v>
      </c>
      <c r="E219">
        <f t="shared" si="13"/>
        <v>0.12424957456715238</v>
      </c>
      <c r="F219">
        <f t="shared" si="14"/>
        <v>30.19997727965141</v>
      </c>
      <c r="G219">
        <f t="shared" si="15"/>
        <v>-8.4923228538364732</v>
      </c>
    </row>
    <row r="220" spans="1:7" x14ac:dyDescent="0.45">
      <c r="A220" t="s">
        <v>219</v>
      </c>
      <c r="B220">
        <v>45.970833225513488</v>
      </c>
      <c r="C220">
        <v>284.07472100260782</v>
      </c>
      <c r="E220">
        <f t="shared" si="13"/>
        <v>0.1618265541659776</v>
      </c>
      <c r="F220">
        <f t="shared" si="14"/>
        <v>27.549236512769866</v>
      </c>
      <c r="G220">
        <f t="shared" si="15"/>
        <v>-18.421596712743622</v>
      </c>
    </row>
    <row r="221" spans="1:7" x14ac:dyDescent="0.45">
      <c r="A221" t="s">
        <v>220</v>
      </c>
      <c r="B221">
        <v>31.086292409031429</v>
      </c>
      <c r="C221">
        <v>309.53895796500069</v>
      </c>
      <c r="E221">
        <f t="shared" si="13"/>
        <v>0.10042772196883318</v>
      </c>
      <c r="F221">
        <f t="shared" si="14"/>
        <v>30.018728638708581</v>
      </c>
      <c r="G221">
        <f t="shared" si="15"/>
        <v>-1.0675637703228489</v>
      </c>
    </row>
    <row r="222" spans="1:7" x14ac:dyDescent="0.45">
      <c r="A222" t="s">
        <v>221</v>
      </c>
      <c r="B222">
        <v>16.814982233916499</v>
      </c>
      <c r="C222">
        <v>289.30689638868188</v>
      </c>
      <c r="E222">
        <f t="shared" si="13"/>
        <v>5.8121608726968206E-2</v>
      </c>
      <c r="F222">
        <f t="shared" si="14"/>
        <v>28.056646804958181</v>
      </c>
      <c r="G222">
        <f t="shared" si="15"/>
        <v>11.241664571041682</v>
      </c>
    </row>
    <row r="223" spans="1:7" x14ac:dyDescent="0.45">
      <c r="A223" t="s">
        <v>222</v>
      </c>
      <c r="B223">
        <v>75.305874659978215</v>
      </c>
      <c r="C223">
        <v>358.18901186814873</v>
      </c>
      <c r="E223">
        <f t="shared" si="13"/>
        <v>0.21024060528048444</v>
      </c>
      <c r="F223">
        <f t="shared" si="14"/>
        <v>34.736754363090178</v>
      </c>
      <c r="G223">
        <f t="shared" si="15"/>
        <v>-40.569120296888038</v>
      </c>
    </row>
    <row r="224" spans="1:7" x14ac:dyDescent="0.45">
      <c r="A224" t="s">
        <v>223</v>
      </c>
      <c r="B224">
        <v>13.062048223539319</v>
      </c>
      <c r="C224">
        <v>265.73572380095447</v>
      </c>
      <c r="E224">
        <f t="shared" si="13"/>
        <v>4.9154280187496575E-2</v>
      </c>
      <c r="F224">
        <f t="shared" si="14"/>
        <v>25.770741863431692</v>
      </c>
      <c r="G224">
        <f t="shared" si="15"/>
        <v>12.708693639892372</v>
      </c>
    </row>
    <row r="225" spans="1:7" x14ac:dyDescent="0.45">
      <c r="A225" t="s">
        <v>224</v>
      </c>
      <c r="B225">
        <v>36.54499800364384</v>
      </c>
      <c r="C225">
        <v>301.69454988685942</v>
      </c>
      <c r="E225">
        <f t="shared" si="13"/>
        <v>0.1211324434509965</v>
      </c>
      <c r="F225">
        <f t="shared" si="14"/>
        <v>29.257987053942887</v>
      </c>
      <c r="G225">
        <f t="shared" si="15"/>
        <v>-7.287010949700953</v>
      </c>
    </row>
    <row r="226" spans="1:7" x14ac:dyDescent="0.45">
      <c r="A226" t="s">
        <v>225</v>
      </c>
      <c r="B226">
        <v>21.002966169301899</v>
      </c>
      <c r="C226">
        <v>249.25726513702691</v>
      </c>
      <c r="E226">
        <f t="shared" si="13"/>
        <v>8.4262202579153359E-2</v>
      </c>
      <c r="F226">
        <f t="shared" si="14"/>
        <v>24.172680080615489</v>
      </c>
      <c r="G226">
        <f t="shared" si="15"/>
        <v>3.1697139113135897</v>
      </c>
    </row>
    <row r="227" spans="1:7" x14ac:dyDescent="0.45">
      <c r="A227" t="s">
        <v>226</v>
      </c>
      <c r="B227">
        <v>15.96846130621813</v>
      </c>
      <c r="C227">
        <v>267.31572378729061</v>
      </c>
      <c r="E227">
        <f t="shared" si="13"/>
        <v>5.973633380026911E-2</v>
      </c>
      <c r="F227">
        <f t="shared" si="14"/>
        <v>25.923968427062981</v>
      </c>
      <c r="G227">
        <f t="shared" si="15"/>
        <v>9.9555071208448513</v>
      </c>
    </row>
    <row r="228" spans="1:7" x14ac:dyDescent="0.45">
      <c r="A228" t="s">
        <v>227</v>
      </c>
      <c r="B228">
        <v>6.7633403644126284</v>
      </c>
      <c r="C228">
        <v>233.0740982821583</v>
      </c>
      <c r="E228">
        <f t="shared" si="13"/>
        <v>2.9017983612340155E-2</v>
      </c>
      <c r="F228">
        <f t="shared" si="14"/>
        <v>22.603255354484013</v>
      </c>
      <c r="G228">
        <f t="shared" si="15"/>
        <v>15.839914990071385</v>
      </c>
    </row>
    <row r="229" spans="1:7" x14ac:dyDescent="0.45">
      <c r="A229" t="s">
        <v>228</v>
      </c>
      <c r="B229">
        <v>22.33078917169145</v>
      </c>
      <c r="C229">
        <v>299.86110804270822</v>
      </c>
      <c r="E229">
        <f t="shared" si="13"/>
        <v>7.4470441723676117E-2</v>
      </c>
      <c r="F229">
        <f t="shared" si="14"/>
        <v>29.080181993293134</v>
      </c>
      <c r="G229">
        <f t="shared" si="15"/>
        <v>6.7493928216016847</v>
      </c>
    </row>
    <row r="230" spans="1:7" x14ac:dyDescent="0.45">
      <c r="A230" t="s">
        <v>229</v>
      </c>
      <c r="B230">
        <v>12.41015965513388</v>
      </c>
      <c r="C230">
        <v>237.21158712288019</v>
      </c>
      <c r="E230">
        <f t="shared" si="13"/>
        <v>5.2316835807456476E-2</v>
      </c>
      <c r="F230">
        <f t="shared" si="14"/>
        <v>23.004504216894926</v>
      </c>
      <c r="G230">
        <f t="shared" si="15"/>
        <v>10.594344561761046</v>
      </c>
    </row>
    <row r="231" spans="1:7" x14ac:dyDescent="0.45">
      <c r="A231" t="s">
        <v>230</v>
      </c>
      <c r="B231">
        <v>48.795041050844972</v>
      </c>
      <c r="C231">
        <v>314.73692548985531</v>
      </c>
      <c r="E231">
        <f t="shared" si="13"/>
        <v>0.15503437029163503</v>
      </c>
      <c r="F231">
        <f t="shared" si="14"/>
        <v>30.52282149224553</v>
      </c>
      <c r="G231">
        <f t="shared" si="15"/>
        <v>-18.272219558599442</v>
      </c>
    </row>
    <row r="232" spans="1:7" x14ac:dyDescent="0.45">
      <c r="A232" t="s">
        <v>231</v>
      </c>
      <c r="B232">
        <v>19.723343861480121</v>
      </c>
      <c r="C232">
        <v>281.50980972467818</v>
      </c>
      <c r="E232">
        <f t="shared" si="13"/>
        <v>7.0062723145491515E-2</v>
      </c>
      <c r="F232">
        <f t="shared" si="14"/>
        <v>27.300494395975509</v>
      </c>
      <c r="G232">
        <f t="shared" si="15"/>
        <v>7.577150534495388</v>
      </c>
    </row>
    <row r="233" spans="1:7" x14ac:dyDescent="0.45">
      <c r="A233" t="s">
        <v>232</v>
      </c>
      <c r="B233">
        <v>25.304929746800308</v>
      </c>
      <c r="C233">
        <v>315.7943261267834</v>
      </c>
      <c r="E233">
        <f t="shared" si="13"/>
        <v>8.013104623241718E-2</v>
      </c>
      <c r="F233">
        <f t="shared" si="14"/>
        <v>30.625366977928564</v>
      </c>
      <c r="G233">
        <f t="shared" si="15"/>
        <v>5.3204372311282562</v>
      </c>
    </row>
    <row r="234" spans="1:7" x14ac:dyDescent="0.45">
      <c r="A234" t="s">
        <v>233</v>
      </c>
      <c r="B234">
        <v>6.4949905241779931</v>
      </c>
      <c r="C234">
        <v>285.57023707696561</v>
      </c>
      <c r="E234">
        <f t="shared" si="13"/>
        <v>2.2743933648895955E-2</v>
      </c>
      <c r="F234">
        <f t="shared" si="14"/>
        <v>27.694269924738801</v>
      </c>
      <c r="G234">
        <f t="shared" si="15"/>
        <v>21.199279400560808</v>
      </c>
    </row>
    <row r="235" spans="1:7" x14ac:dyDescent="0.45">
      <c r="A235" t="s">
        <v>234</v>
      </c>
      <c r="B235">
        <v>17.137668286630529</v>
      </c>
      <c r="C235">
        <v>238.46116993542719</v>
      </c>
      <c r="E235">
        <f t="shared" si="13"/>
        <v>7.1867752268728824E-2</v>
      </c>
      <c r="F235">
        <f t="shared" si="14"/>
        <v>23.125687306765261</v>
      </c>
      <c r="G235">
        <f t="shared" si="15"/>
        <v>5.9880190201347325</v>
      </c>
    </row>
    <row r="236" spans="1:7" x14ac:dyDescent="0.45">
      <c r="A236" t="s">
        <v>235</v>
      </c>
      <c r="B236">
        <v>23.208865671108679</v>
      </c>
      <c r="C236">
        <v>254.60958609091711</v>
      </c>
      <c r="E236">
        <f t="shared" si="13"/>
        <v>9.1154720556441096E-2</v>
      </c>
      <c r="F236">
        <f t="shared" si="14"/>
        <v>24.691741950431148</v>
      </c>
      <c r="G236">
        <f t="shared" si="15"/>
        <v>1.4828762793224683</v>
      </c>
    </row>
    <row r="237" spans="1:7" x14ac:dyDescent="0.45">
      <c r="A237" t="s">
        <v>236</v>
      </c>
      <c r="B237">
        <v>13.978579685146119</v>
      </c>
      <c r="C237">
        <v>267.25232987296329</v>
      </c>
      <c r="E237">
        <f t="shared" si="13"/>
        <v>5.2304800080847751E-2</v>
      </c>
      <c r="F237">
        <f t="shared" si="14"/>
        <v>25.917820558878478</v>
      </c>
      <c r="G237">
        <f t="shared" si="15"/>
        <v>11.939240873732359</v>
      </c>
    </row>
    <row r="238" spans="1:7" x14ac:dyDescent="0.45">
      <c r="A238" t="s">
        <v>237</v>
      </c>
      <c r="B238">
        <v>6.9505847781586851</v>
      </c>
      <c r="C238">
        <v>251.1963203187033</v>
      </c>
      <c r="E238">
        <f t="shared" si="13"/>
        <v>2.7669930711326451E-2</v>
      </c>
      <c r="F238">
        <f t="shared" si="14"/>
        <v>24.360727400076993</v>
      </c>
      <c r="G238">
        <f t="shared" si="15"/>
        <v>17.410142621918308</v>
      </c>
    </row>
    <row r="239" spans="1:7" x14ac:dyDescent="0.45">
      <c r="A239" t="s">
        <v>238</v>
      </c>
      <c r="B239">
        <v>43.047242364171957</v>
      </c>
      <c r="C239">
        <v>338.34683268669068</v>
      </c>
      <c r="E239">
        <f t="shared" si="13"/>
        <v>0.12722815231444393</v>
      </c>
      <c r="F239">
        <f t="shared" si="14"/>
        <v>32.812482871176158</v>
      </c>
      <c r="G239">
        <f t="shared" si="15"/>
        <v>-10.234759492995799</v>
      </c>
    </row>
    <row r="240" spans="1:7" x14ac:dyDescent="0.45">
      <c r="A240" t="s">
        <v>239</v>
      </c>
      <c r="B240">
        <v>2.3866006718701129</v>
      </c>
      <c r="C240">
        <v>269.07582649934739</v>
      </c>
      <c r="E240">
        <f t="shared" si="13"/>
        <v>8.8696212622277355E-3</v>
      </c>
      <c r="F240">
        <f t="shared" si="14"/>
        <v>26.094661143859753</v>
      </c>
      <c r="G240">
        <f t="shared" si="15"/>
        <v>23.70806047198964</v>
      </c>
    </row>
    <row r="241" spans="1:7" x14ac:dyDescent="0.45">
      <c r="A241" t="s">
        <v>240</v>
      </c>
      <c r="B241">
        <v>28.246868938260079</v>
      </c>
      <c r="C241">
        <v>303.64706549527108</v>
      </c>
      <c r="E241">
        <f t="shared" si="13"/>
        <v>9.3025331538071424E-2</v>
      </c>
      <c r="F241">
        <f t="shared" si="14"/>
        <v>29.447339749955969</v>
      </c>
      <c r="G241">
        <f t="shared" si="15"/>
        <v>1.2004708116958902</v>
      </c>
    </row>
    <row r="242" spans="1:7" x14ac:dyDescent="0.45">
      <c r="A242" t="s">
        <v>241</v>
      </c>
      <c r="B242">
        <v>18.787517861686709</v>
      </c>
      <c r="C242">
        <v>275.49282534534098</v>
      </c>
      <c r="E242">
        <f t="shared" si="13"/>
        <v>6.8196033193009015E-2</v>
      </c>
      <c r="F242">
        <f t="shared" si="14"/>
        <v>26.716974239113398</v>
      </c>
      <c r="G242">
        <f t="shared" si="15"/>
        <v>7.9294563774266891</v>
      </c>
    </row>
    <row r="243" spans="1:7" x14ac:dyDescent="0.45">
      <c r="A243" t="s">
        <v>242</v>
      </c>
      <c r="B243">
        <v>61.443188089757967</v>
      </c>
      <c r="C243">
        <v>304.0962218994859</v>
      </c>
      <c r="E243">
        <f t="shared" si="13"/>
        <v>0.20205179698045383</v>
      </c>
      <c r="F243">
        <f t="shared" si="14"/>
        <v>29.49089841637749</v>
      </c>
      <c r="G243">
        <f t="shared" si="15"/>
        <v>-31.952289673380477</v>
      </c>
    </row>
    <row r="244" spans="1:7" x14ac:dyDescent="0.45">
      <c r="A244" t="s">
        <v>243</v>
      </c>
      <c r="B244">
        <v>19.914306085738811</v>
      </c>
      <c r="C244">
        <v>255.69931336007861</v>
      </c>
      <c r="E244">
        <f t="shared" si="13"/>
        <v>7.7881734698658597E-2</v>
      </c>
      <c r="F244">
        <f t="shared" si="14"/>
        <v>24.797422435363384</v>
      </c>
      <c r="G244">
        <f t="shared" si="15"/>
        <v>4.8831163496245722</v>
      </c>
    </row>
    <row r="245" spans="1:7" x14ac:dyDescent="0.45">
      <c r="A245" t="s">
        <v>244</v>
      </c>
      <c r="B245">
        <v>10.336536492155179</v>
      </c>
      <c r="C245">
        <v>331.19008501181088</v>
      </c>
      <c r="E245">
        <f t="shared" si="13"/>
        <v>3.1210283640546059E-2</v>
      </c>
      <c r="F245">
        <f t="shared" si="14"/>
        <v>32.118429793656212</v>
      </c>
      <c r="G245">
        <f t="shared" si="15"/>
        <v>21.781893301501032</v>
      </c>
    </row>
    <row r="246" spans="1:7" x14ac:dyDescent="0.45">
      <c r="A246" t="s">
        <v>245</v>
      </c>
      <c r="B246">
        <v>23.941898811000939</v>
      </c>
      <c r="C246">
        <v>289.21092063851182</v>
      </c>
      <c r="E246">
        <f t="shared" si="13"/>
        <v>8.2783522690438802E-2</v>
      </c>
      <c r="F246">
        <f t="shared" si="14"/>
        <v>28.047339188174846</v>
      </c>
      <c r="G246">
        <f t="shared" si="15"/>
        <v>4.1054403771739061</v>
      </c>
    </row>
    <row r="247" spans="1:7" x14ac:dyDescent="0.45">
      <c r="A247" t="s">
        <v>246</v>
      </c>
      <c r="B247">
        <v>26.7406893439058</v>
      </c>
      <c r="C247">
        <v>276.78012567200352</v>
      </c>
      <c r="E247">
        <f t="shared" si="13"/>
        <v>9.6613473525171675E-2</v>
      </c>
      <c r="F247">
        <f t="shared" si="14"/>
        <v>26.841815129696784</v>
      </c>
      <c r="G247">
        <f t="shared" si="15"/>
        <v>0.10112578579098397</v>
      </c>
    </row>
    <row r="248" spans="1:7" x14ac:dyDescent="0.45">
      <c r="A248" t="s">
        <v>247</v>
      </c>
      <c r="B248">
        <v>33.669531521777657</v>
      </c>
      <c r="C248">
        <v>281.06429850746377</v>
      </c>
      <c r="E248">
        <f t="shared" si="13"/>
        <v>0.11979298580635472</v>
      </c>
      <c r="F248">
        <f t="shared" si="14"/>
        <v>27.257289235555696</v>
      </c>
      <c r="G248">
        <f t="shared" si="15"/>
        <v>-6.4122422862219608</v>
      </c>
    </row>
    <row r="249" spans="1:7" x14ac:dyDescent="0.45">
      <c r="A249" t="s">
        <v>248</v>
      </c>
      <c r="B249">
        <v>27.108795826648329</v>
      </c>
      <c r="C249">
        <v>296.86088305866241</v>
      </c>
      <c r="E249">
        <f t="shared" si="13"/>
        <v>9.1318180918067884E-2</v>
      </c>
      <c r="F249">
        <f t="shared" si="14"/>
        <v>28.78922365886168</v>
      </c>
      <c r="G249">
        <f t="shared" si="15"/>
        <v>1.6804278322133506</v>
      </c>
    </row>
    <row r="250" spans="1:7" x14ac:dyDescent="0.45">
      <c r="A250" t="s">
        <v>249</v>
      </c>
      <c r="B250">
        <v>39.426118387150822</v>
      </c>
      <c r="C250">
        <v>252.01675792686041</v>
      </c>
      <c r="E250">
        <f t="shared" si="13"/>
        <v>0.15644244736531751</v>
      </c>
      <c r="F250">
        <f t="shared" si="14"/>
        <v>24.440292486443422</v>
      </c>
      <c r="G250">
        <f t="shared" si="15"/>
        <v>-14.9858259007074</v>
      </c>
    </row>
    <row r="251" spans="1:7" x14ac:dyDescent="0.45">
      <c r="A251" t="s">
        <v>250</v>
      </c>
      <c r="B251">
        <v>31.31611254545118</v>
      </c>
      <c r="C251">
        <v>299.93213985278021</v>
      </c>
      <c r="E251">
        <f t="shared" si="13"/>
        <v>0.10441065956060093</v>
      </c>
      <c r="F251">
        <f t="shared" si="14"/>
        <v>29.087070575736149</v>
      </c>
      <c r="G251">
        <f t="shared" si="15"/>
        <v>-2.2290419697150305</v>
      </c>
    </row>
    <row r="252" spans="1:7" x14ac:dyDescent="0.45">
      <c r="A252" t="s">
        <v>251</v>
      </c>
      <c r="B252">
        <v>11.591179152276499</v>
      </c>
      <c r="C252">
        <v>268.91351651207901</v>
      </c>
      <c r="E252">
        <f t="shared" si="13"/>
        <v>4.3103743175943517E-2</v>
      </c>
      <c r="F252">
        <f t="shared" si="14"/>
        <v>26.078920509804533</v>
      </c>
      <c r="G252">
        <f t="shared" si="15"/>
        <v>14.487741357528034</v>
      </c>
    </row>
    <row r="253" spans="1:7" x14ac:dyDescent="0.45">
      <c r="A253" t="s">
        <v>252</v>
      </c>
      <c r="B253">
        <v>21.26438950556879</v>
      </c>
      <c r="C253">
        <v>270.77643612854928</v>
      </c>
      <c r="E253">
        <f t="shared" si="13"/>
        <v>7.8531166927219856E-2</v>
      </c>
      <c r="F253">
        <f t="shared" si="14"/>
        <v>26.259584290577713</v>
      </c>
      <c r="G253">
        <f t="shared" si="15"/>
        <v>4.9951947850089233</v>
      </c>
    </row>
    <row r="254" spans="1:7" x14ac:dyDescent="0.45">
      <c r="A254" t="s">
        <v>253</v>
      </c>
      <c r="B254">
        <v>14.0405030837867</v>
      </c>
      <c r="C254">
        <v>264.96046179146038</v>
      </c>
      <c r="E254">
        <f t="shared" si="13"/>
        <v>5.2990936794325975E-2</v>
      </c>
      <c r="F254">
        <f t="shared" si="14"/>
        <v>25.695557854155759</v>
      </c>
      <c r="G254">
        <f t="shared" si="15"/>
        <v>11.655054770369059</v>
      </c>
    </row>
    <row r="255" spans="1:7" x14ac:dyDescent="0.45">
      <c r="A255" t="s">
        <v>254</v>
      </c>
      <c r="B255">
        <v>48.900678659426227</v>
      </c>
      <c r="C255">
        <v>290.33638946762841</v>
      </c>
      <c r="E255">
        <f t="shared" ref="E255:E318" si="16">B255/C255</f>
        <v>0.16842765989165989</v>
      </c>
      <c r="F255">
        <f t="shared" ref="F255:F318" si="17">$J$15*C255</f>
        <v>28.15648584808056</v>
      </c>
      <c r="G255">
        <f t="shared" ref="G255:G318" si="18">F255-B255</f>
        <v>-20.744192811345666</v>
      </c>
    </row>
    <row r="256" spans="1:7" x14ac:dyDescent="0.45">
      <c r="A256" t="s">
        <v>255</v>
      </c>
      <c r="B256">
        <v>21.057924043529042</v>
      </c>
      <c r="C256">
        <v>293.32915620075141</v>
      </c>
      <c r="E256">
        <f t="shared" si="16"/>
        <v>7.1789399718305599E-2</v>
      </c>
      <c r="F256">
        <f t="shared" si="17"/>
        <v>28.446720889999686</v>
      </c>
      <c r="G256">
        <f t="shared" si="18"/>
        <v>7.3887968464706439</v>
      </c>
    </row>
    <row r="257" spans="1:7" x14ac:dyDescent="0.45">
      <c r="A257" t="s">
        <v>256</v>
      </c>
      <c r="B257">
        <v>17.045408933382252</v>
      </c>
      <c r="C257">
        <v>300.31787047909381</v>
      </c>
      <c r="E257">
        <f t="shared" si="16"/>
        <v>5.675789091801263E-2</v>
      </c>
      <c r="F257">
        <f t="shared" si="17"/>
        <v>29.12447828388078</v>
      </c>
      <c r="G257">
        <f t="shared" si="18"/>
        <v>12.079069350498528</v>
      </c>
    </row>
    <row r="258" spans="1:7" x14ac:dyDescent="0.45">
      <c r="A258" t="s">
        <v>257</v>
      </c>
      <c r="B258">
        <v>18.386680806268568</v>
      </c>
      <c r="C258">
        <v>271.63752400641442</v>
      </c>
      <c r="E258">
        <f t="shared" si="16"/>
        <v>6.7688294809499103E-2</v>
      </c>
      <c r="F258">
        <f t="shared" si="17"/>
        <v>26.343091592888388</v>
      </c>
      <c r="G258">
        <f t="shared" si="18"/>
        <v>7.9564107866198199</v>
      </c>
    </row>
    <row r="259" spans="1:7" x14ac:dyDescent="0.45">
      <c r="A259" t="s">
        <v>258</v>
      </c>
      <c r="B259">
        <v>16.248225647644901</v>
      </c>
      <c r="C259">
        <v>280.12324482213381</v>
      </c>
      <c r="E259">
        <f t="shared" si="16"/>
        <v>5.8003846335429335E-2</v>
      </c>
      <c r="F259">
        <f t="shared" si="17"/>
        <v>27.166026942110971</v>
      </c>
      <c r="G259">
        <f t="shared" si="18"/>
        <v>10.91780129446607</v>
      </c>
    </row>
    <row r="260" spans="1:7" x14ac:dyDescent="0.45">
      <c r="A260" t="s">
        <v>259</v>
      </c>
      <c r="B260">
        <v>34.914924307387551</v>
      </c>
      <c r="C260">
        <v>325.68257131325271</v>
      </c>
      <c r="E260">
        <f t="shared" si="16"/>
        <v>0.10720538150567835</v>
      </c>
      <c r="F260">
        <f t="shared" si="17"/>
        <v>31.584317511706615</v>
      </c>
      <c r="G260">
        <f t="shared" si="18"/>
        <v>-3.3306067956809358</v>
      </c>
    </row>
    <row r="261" spans="1:7" x14ac:dyDescent="0.45">
      <c r="A261" t="s">
        <v>260</v>
      </c>
      <c r="B261">
        <v>24.151158228825519</v>
      </c>
      <c r="C261">
        <v>288.97622295098989</v>
      </c>
      <c r="E261">
        <f t="shared" si="16"/>
        <v>8.3574897554535246E-2</v>
      </c>
      <c r="F261">
        <f t="shared" si="17"/>
        <v>28.024578479021557</v>
      </c>
      <c r="G261">
        <f t="shared" si="18"/>
        <v>3.8734202501960375</v>
      </c>
    </row>
    <row r="262" spans="1:7" x14ac:dyDescent="0.45">
      <c r="A262" t="s">
        <v>261</v>
      </c>
      <c r="B262">
        <v>24.406847844039451</v>
      </c>
      <c r="C262">
        <v>255.0518490855587</v>
      </c>
      <c r="E262">
        <f t="shared" si="16"/>
        <v>9.5693671430125665E-2</v>
      </c>
      <c r="F262">
        <f t="shared" si="17"/>
        <v>24.7346321019984</v>
      </c>
      <c r="G262">
        <f t="shared" si="18"/>
        <v>0.32778425795894961</v>
      </c>
    </row>
    <row r="263" spans="1:7" x14ac:dyDescent="0.45">
      <c r="A263" t="s">
        <v>262</v>
      </c>
      <c r="B263">
        <v>16.19927492428128</v>
      </c>
      <c r="C263">
        <v>286.04934475779959</v>
      </c>
      <c r="E263">
        <f t="shared" si="16"/>
        <v>5.6631050625189666E-2</v>
      </c>
      <c r="F263">
        <f t="shared" si="17"/>
        <v>27.740733231180837</v>
      </c>
      <c r="G263">
        <f t="shared" si="18"/>
        <v>11.541458306899557</v>
      </c>
    </row>
    <row r="264" spans="1:7" x14ac:dyDescent="0.45">
      <c r="A264" t="s">
        <v>263</v>
      </c>
      <c r="B264">
        <v>12.254513485027321</v>
      </c>
      <c r="C264">
        <v>233.05400745308711</v>
      </c>
      <c r="E264">
        <f t="shared" si="16"/>
        <v>5.2582290340980761E-2</v>
      </c>
      <c r="F264">
        <f t="shared" si="17"/>
        <v>22.60130696921458</v>
      </c>
      <c r="G264">
        <f t="shared" si="18"/>
        <v>10.346793484187259</v>
      </c>
    </row>
    <row r="265" spans="1:7" x14ac:dyDescent="0.45">
      <c r="A265" t="s">
        <v>264</v>
      </c>
      <c r="B265">
        <v>31.753876812231201</v>
      </c>
      <c r="C265">
        <v>266.10495760420412</v>
      </c>
      <c r="E265">
        <f t="shared" si="16"/>
        <v>0.11932839244378486</v>
      </c>
      <c r="F265">
        <f t="shared" si="17"/>
        <v>25.806549728835318</v>
      </c>
      <c r="G265">
        <f t="shared" si="18"/>
        <v>-5.9473270833958836</v>
      </c>
    </row>
    <row r="266" spans="1:7" x14ac:dyDescent="0.45">
      <c r="A266" t="s">
        <v>265</v>
      </c>
      <c r="B266">
        <v>22.564176065907361</v>
      </c>
      <c r="C266">
        <v>363.91905038393861</v>
      </c>
      <c r="E266">
        <f t="shared" si="16"/>
        <v>6.2003283538198693E-2</v>
      </c>
      <c r="F266">
        <f t="shared" si="17"/>
        <v>35.292446843370136</v>
      </c>
      <c r="G266">
        <f t="shared" si="18"/>
        <v>12.728270777462775</v>
      </c>
    </row>
    <row r="267" spans="1:7" x14ac:dyDescent="0.45">
      <c r="A267" t="s">
        <v>266</v>
      </c>
      <c r="B267">
        <v>58.597075434364832</v>
      </c>
      <c r="C267">
        <v>327.13010885753482</v>
      </c>
      <c r="E267">
        <f t="shared" si="16"/>
        <v>0.17912467806466528</v>
      </c>
      <c r="F267">
        <f t="shared" si="17"/>
        <v>31.724698021552037</v>
      </c>
      <c r="G267">
        <f t="shared" si="18"/>
        <v>-26.872377412812796</v>
      </c>
    </row>
    <row r="268" spans="1:7" x14ac:dyDescent="0.45">
      <c r="A268" t="s">
        <v>267</v>
      </c>
      <c r="B268">
        <v>19.264747265728559</v>
      </c>
      <c r="C268">
        <v>278.06978861871983</v>
      </c>
      <c r="E268">
        <f t="shared" si="16"/>
        <v>6.9280260043437333E-2</v>
      </c>
      <c r="F268">
        <f t="shared" si="17"/>
        <v>26.966885144428989</v>
      </c>
      <c r="G268">
        <f t="shared" si="18"/>
        <v>7.7021378787004302</v>
      </c>
    </row>
    <row r="269" spans="1:7" x14ac:dyDescent="0.45">
      <c r="A269" t="s">
        <v>268</v>
      </c>
      <c r="B269">
        <v>32.983309072548721</v>
      </c>
      <c r="C269">
        <v>287.85636001606173</v>
      </c>
      <c r="E269">
        <f t="shared" si="16"/>
        <v>0.11458252675295529</v>
      </c>
      <c r="F269">
        <f t="shared" si="17"/>
        <v>27.915975472223433</v>
      </c>
      <c r="G269">
        <f t="shared" si="18"/>
        <v>-5.0673336003252878</v>
      </c>
    </row>
    <row r="270" spans="1:7" x14ac:dyDescent="0.45">
      <c r="A270" t="s">
        <v>269</v>
      </c>
      <c r="B270">
        <v>56.016908507187807</v>
      </c>
      <c r="C270">
        <v>363.33060204529357</v>
      </c>
      <c r="E270">
        <f t="shared" si="16"/>
        <v>0.15417613653199688</v>
      </c>
      <c r="F270">
        <f t="shared" si="17"/>
        <v>35.235379806924009</v>
      </c>
      <c r="G270">
        <f t="shared" si="18"/>
        <v>-20.781528700263799</v>
      </c>
    </row>
    <row r="271" spans="1:7" x14ac:dyDescent="0.45">
      <c r="A271" t="s">
        <v>270</v>
      </c>
      <c r="B271">
        <v>25.321787792687939</v>
      </c>
      <c r="C271">
        <v>251.34752147301811</v>
      </c>
      <c r="E271">
        <f t="shared" si="16"/>
        <v>0.10074413164804653</v>
      </c>
      <c r="F271">
        <f t="shared" si="17"/>
        <v>24.375390712414397</v>
      </c>
      <c r="G271">
        <f t="shared" si="18"/>
        <v>-0.94639708027354175</v>
      </c>
    </row>
    <row r="272" spans="1:7" x14ac:dyDescent="0.45">
      <c r="A272" t="s">
        <v>271</v>
      </c>
      <c r="B272">
        <v>27.734909164983019</v>
      </c>
      <c r="C272">
        <v>271.91482077936092</v>
      </c>
      <c r="E272">
        <f t="shared" si="16"/>
        <v>0.10199851955656319</v>
      </c>
      <c r="F272">
        <f t="shared" si="17"/>
        <v>26.369983511870721</v>
      </c>
      <c r="G272">
        <f t="shared" si="18"/>
        <v>-1.364925653112298</v>
      </c>
    </row>
    <row r="273" spans="1:7" x14ac:dyDescent="0.45">
      <c r="A273" t="s">
        <v>272</v>
      </c>
      <c r="B273">
        <v>21.93830408020581</v>
      </c>
      <c r="C273">
        <v>347.93600093120432</v>
      </c>
      <c r="E273">
        <f t="shared" si="16"/>
        <v>6.3052699408773061E-2</v>
      </c>
      <c r="F273">
        <f t="shared" si="17"/>
        <v>33.742429270477288</v>
      </c>
      <c r="G273">
        <f t="shared" si="18"/>
        <v>11.804125190271478</v>
      </c>
    </row>
    <row r="274" spans="1:7" x14ac:dyDescent="0.45">
      <c r="A274" t="s">
        <v>273</v>
      </c>
      <c r="B274">
        <v>23.258631195133031</v>
      </c>
      <c r="C274">
        <v>237.14573821697491</v>
      </c>
      <c r="E274">
        <f t="shared" si="16"/>
        <v>9.8077373728102601E-2</v>
      </c>
      <c r="F274">
        <f t="shared" si="17"/>
        <v>22.998118266478468</v>
      </c>
      <c r="G274">
        <f t="shared" si="18"/>
        <v>-0.26051292865456332</v>
      </c>
    </row>
    <row r="275" spans="1:7" x14ac:dyDescent="0.45">
      <c r="A275" t="s">
        <v>274</v>
      </c>
      <c r="B275">
        <v>44.065962219748393</v>
      </c>
      <c r="C275">
        <v>325.59950441797508</v>
      </c>
      <c r="E275">
        <f t="shared" si="16"/>
        <v>0.13533792779727488</v>
      </c>
      <c r="F275">
        <f t="shared" si="17"/>
        <v>31.576261780678145</v>
      </c>
      <c r="G275">
        <f t="shared" si="18"/>
        <v>-12.489700439070248</v>
      </c>
    </row>
    <row r="276" spans="1:7" x14ac:dyDescent="0.45">
      <c r="A276" t="s">
        <v>275</v>
      </c>
      <c r="B276">
        <v>22.762851262120261</v>
      </c>
      <c r="C276">
        <v>269.72433202728382</v>
      </c>
      <c r="E276">
        <f t="shared" si="16"/>
        <v>8.4393021167321669E-2</v>
      </c>
      <c r="F276">
        <f t="shared" si="17"/>
        <v>26.157552456771736</v>
      </c>
      <c r="G276">
        <f t="shared" si="18"/>
        <v>3.3947011946514749</v>
      </c>
    </row>
    <row r="277" spans="1:7" x14ac:dyDescent="0.45">
      <c r="A277" t="s">
        <v>276</v>
      </c>
      <c r="B277">
        <v>23.380295572824611</v>
      </c>
      <c r="C277">
        <v>344.51069054391172</v>
      </c>
      <c r="E277">
        <f t="shared" si="16"/>
        <v>6.7865225128172127E-2</v>
      </c>
      <c r="F277">
        <f t="shared" si="17"/>
        <v>33.410246647341651</v>
      </c>
      <c r="G277">
        <f t="shared" si="18"/>
        <v>10.02995107451704</v>
      </c>
    </row>
    <row r="278" spans="1:7" x14ac:dyDescent="0.45">
      <c r="A278" t="s">
        <v>277</v>
      </c>
      <c r="B278">
        <v>51.621370960402523</v>
      </c>
      <c r="C278">
        <v>340.08785745370619</v>
      </c>
      <c r="E278">
        <f t="shared" si="16"/>
        <v>0.15178833889248569</v>
      </c>
      <c r="F278">
        <f t="shared" si="17"/>
        <v>32.981325431020338</v>
      </c>
      <c r="G278">
        <f t="shared" si="18"/>
        <v>-18.640045529382185</v>
      </c>
    </row>
    <row r="279" spans="1:7" x14ac:dyDescent="0.45">
      <c r="A279" t="s">
        <v>278</v>
      </c>
      <c r="B279">
        <v>13.560600289869569</v>
      </c>
      <c r="C279">
        <v>277.9829687161768</v>
      </c>
      <c r="E279">
        <f t="shared" si="16"/>
        <v>4.8782126302547218E-2</v>
      </c>
      <c r="F279">
        <f t="shared" si="17"/>
        <v>26.958465451114737</v>
      </c>
      <c r="G279">
        <f t="shared" si="18"/>
        <v>13.397865161245168</v>
      </c>
    </row>
    <row r="280" spans="1:7" x14ac:dyDescent="0.45">
      <c r="A280" t="s">
        <v>279</v>
      </c>
      <c r="B280">
        <v>41.036009415965978</v>
      </c>
      <c r="C280">
        <v>314.4486968600998</v>
      </c>
      <c r="E280">
        <f t="shared" si="16"/>
        <v>0.1305014453096085</v>
      </c>
      <c r="F280">
        <f t="shared" si="17"/>
        <v>30.494869414486335</v>
      </c>
      <c r="G280">
        <f t="shared" si="18"/>
        <v>-10.541140001479643</v>
      </c>
    </row>
    <row r="281" spans="1:7" x14ac:dyDescent="0.45">
      <c r="A281" t="s">
        <v>280</v>
      </c>
      <c r="B281">
        <v>44.781881457464713</v>
      </c>
      <c r="C281">
        <v>332.62986684477272</v>
      </c>
      <c r="E281">
        <f t="shared" si="16"/>
        <v>0.13462976696065276</v>
      </c>
      <c r="F281">
        <f t="shared" si="17"/>
        <v>32.258058163625435</v>
      </c>
      <c r="G281">
        <f t="shared" si="18"/>
        <v>-12.523823293839278</v>
      </c>
    </row>
    <row r="282" spans="1:7" x14ac:dyDescent="0.45">
      <c r="A282" t="s">
        <v>281</v>
      </c>
      <c r="B282">
        <v>13.661530007497319</v>
      </c>
      <c r="C282">
        <v>198.89881787307141</v>
      </c>
      <c r="E282">
        <f t="shared" si="16"/>
        <v>6.8685828068699301E-2</v>
      </c>
      <c r="F282">
        <f t="shared" si="17"/>
        <v>19.28897635226501</v>
      </c>
      <c r="G282">
        <f t="shared" si="18"/>
        <v>5.6274463447676908</v>
      </c>
    </row>
    <row r="283" spans="1:7" x14ac:dyDescent="0.45">
      <c r="A283" t="s">
        <v>282</v>
      </c>
      <c r="B283">
        <v>28.976140679036849</v>
      </c>
      <c r="C283">
        <v>342.48606355591551</v>
      </c>
      <c r="E283">
        <f t="shared" si="16"/>
        <v>8.4605313215339345E-2</v>
      </c>
      <c r="F283">
        <f t="shared" si="17"/>
        <v>33.213900673488055</v>
      </c>
      <c r="G283">
        <f t="shared" si="18"/>
        <v>4.2377599944512063</v>
      </c>
    </row>
    <row r="284" spans="1:7" x14ac:dyDescent="0.45">
      <c r="A284" t="s">
        <v>283</v>
      </c>
      <c r="B284">
        <v>19.868160109746849</v>
      </c>
      <c r="C284">
        <v>273.4464497127633</v>
      </c>
      <c r="E284">
        <f t="shared" si="16"/>
        <v>7.2658321695589709E-2</v>
      </c>
      <c r="F284">
        <f t="shared" si="17"/>
        <v>26.518519106967606</v>
      </c>
      <c r="G284">
        <f t="shared" si="18"/>
        <v>6.6503589972207564</v>
      </c>
    </row>
    <row r="285" spans="1:7" x14ac:dyDescent="0.45">
      <c r="A285" t="s">
        <v>284</v>
      </c>
      <c r="B285">
        <v>41.880940491363589</v>
      </c>
      <c r="C285">
        <v>314.69338199755339</v>
      </c>
      <c r="E285">
        <f t="shared" si="16"/>
        <v>0.13308491022442029</v>
      </c>
      <c r="F285">
        <f t="shared" si="17"/>
        <v>30.518598694934372</v>
      </c>
      <c r="G285">
        <f t="shared" si="18"/>
        <v>-11.362341796429217</v>
      </c>
    </row>
    <row r="286" spans="1:7" x14ac:dyDescent="0.45">
      <c r="A286" t="s">
        <v>285</v>
      </c>
      <c r="B286">
        <v>10.64006080958926</v>
      </c>
      <c r="C286">
        <v>301.34804097447761</v>
      </c>
      <c r="E286">
        <f t="shared" si="16"/>
        <v>3.5308212972555576E-2</v>
      </c>
      <c r="F286">
        <f t="shared" si="17"/>
        <v>29.224383022062479</v>
      </c>
      <c r="G286">
        <f t="shared" si="18"/>
        <v>18.584322212473218</v>
      </c>
    </row>
    <row r="287" spans="1:7" x14ac:dyDescent="0.45">
      <c r="A287" t="s">
        <v>286</v>
      </c>
      <c r="B287">
        <v>52.876708183625503</v>
      </c>
      <c r="C287">
        <v>341.14829203641858</v>
      </c>
      <c r="E287">
        <f t="shared" si="16"/>
        <v>0.1549962565193812</v>
      </c>
      <c r="F287">
        <f t="shared" si="17"/>
        <v>33.084165145241847</v>
      </c>
      <c r="G287">
        <f t="shared" si="18"/>
        <v>-19.792543038383656</v>
      </c>
    </row>
    <row r="288" spans="1:7" x14ac:dyDescent="0.45">
      <c r="A288" t="s">
        <v>287</v>
      </c>
      <c r="B288">
        <v>14.715820577644729</v>
      </c>
      <c r="C288">
        <v>222.87653255633231</v>
      </c>
      <c r="E288">
        <f t="shared" si="16"/>
        <v>6.602678356872449E-2</v>
      </c>
      <c r="F288">
        <f t="shared" si="17"/>
        <v>21.614307274050216</v>
      </c>
      <c r="G288">
        <f t="shared" si="18"/>
        <v>6.8984866964054863</v>
      </c>
    </row>
    <row r="289" spans="1:7" x14ac:dyDescent="0.45">
      <c r="A289" t="s">
        <v>288</v>
      </c>
      <c r="B289">
        <v>8.3975897010965355</v>
      </c>
      <c r="C289">
        <v>265.93227721429702</v>
      </c>
      <c r="E289">
        <f t="shared" si="16"/>
        <v>3.1577925737572204E-2</v>
      </c>
      <c r="F289">
        <f t="shared" si="17"/>
        <v>25.789803385176583</v>
      </c>
      <c r="G289">
        <f t="shared" si="18"/>
        <v>17.392213684080048</v>
      </c>
    </row>
    <row r="290" spans="1:7" x14ac:dyDescent="0.45">
      <c r="A290" t="s">
        <v>289</v>
      </c>
      <c r="B290">
        <v>10.146925888300361</v>
      </c>
      <c r="C290">
        <v>235.52026288735891</v>
      </c>
      <c r="E290">
        <f t="shared" si="16"/>
        <v>4.3083027183751406E-2</v>
      </c>
      <c r="F290">
        <f t="shared" si="17"/>
        <v>22.840481556871868</v>
      </c>
      <c r="G290">
        <f t="shared" si="18"/>
        <v>12.693555668571507</v>
      </c>
    </row>
    <row r="291" spans="1:7" x14ac:dyDescent="0.45">
      <c r="A291" t="s">
        <v>290</v>
      </c>
      <c r="B291">
        <v>10.558679992336421</v>
      </c>
      <c r="C291">
        <v>258.55055371031671</v>
      </c>
      <c r="E291">
        <f t="shared" si="16"/>
        <v>4.0837970914448317E-2</v>
      </c>
      <c r="F291">
        <f t="shared" si="17"/>
        <v>25.073932413041902</v>
      </c>
      <c r="G291">
        <f t="shared" si="18"/>
        <v>14.515252420705481</v>
      </c>
    </row>
    <row r="292" spans="1:7" x14ac:dyDescent="0.45">
      <c r="A292" t="s">
        <v>291</v>
      </c>
      <c r="B292">
        <v>8.9388225555024974</v>
      </c>
      <c r="C292">
        <v>260.47996873335518</v>
      </c>
      <c r="E292">
        <f t="shared" si="16"/>
        <v>3.4316736902916624E-2</v>
      </c>
      <c r="F292">
        <f t="shared" si="17"/>
        <v>25.261044841114973</v>
      </c>
      <c r="G292">
        <f t="shared" si="18"/>
        <v>16.322222285612476</v>
      </c>
    </row>
    <row r="293" spans="1:7" x14ac:dyDescent="0.45">
      <c r="A293" t="s">
        <v>292</v>
      </c>
      <c r="B293">
        <v>19.797277405548542</v>
      </c>
      <c r="C293">
        <v>314.96123076942911</v>
      </c>
      <c r="E293">
        <f t="shared" si="16"/>
        <v>6.2856235852219416E-2</v>
      </c>
      <c r="F293">
        <f t="shared" si="17"/>
        <v>30.544574357745958</v>
      </c>
      <c r="G293">
        <f t="shared" si="18"/>
        <v>10.747296952197416</v>
      </c>
    </row>
    <row r="294" spans="1:7" x14ac:dyDescent="0.45">
      <c r="A294" t="s">
        <v>293</v>
      </c>
      <c r="B294">
        <v>22.561213646303731</v>
      </c>
      <c r="C294">
        <v>279.67532669704309</v>
      </c>
      <c r="E294">
        <f t="shared" si="16"/>
        <v>8.0669302911883442E-2</v>
      </c>
      <c r="F294">
        <f t="shared" si="17"/>
        <v>27.122588362560741</v>
      </c>
      <c r="G294">
        <f t="shared" si="18"/>
        <v>4.56137471625701</v>
      </c>
    </row>
    <row r="295" spans="1:7" x14ac:dyDescent="0.45">
      <c r="A295" t="s">
        <v>294</v>
      </c>
      <c r="B295">
        <v>18.576542634194482</v>
      </c>
      <c r="C295">
        <v>251.7688067187961</v>
      </c>
      <c r="E295">
        <f t="shared" si="16"/>
        <v>7.378413106967166E-2</v>
      </c>
      <c r="F295">
        <f t="shared" si="17"/>
        <v>24.416246466260837</v>
      </c>
      <c r="G295">
        <f t="shared" si="18"/>
        <v>5.8397038320663555</v>
      </c>
    </row>
    <row r="296" spans="1:7" x14ac:dyDescent="0.45">
      <c r="A296" t="s">
        <v>295</v>
      </c>
      <c r="B296">
        <v>24.157603547330709</v>
      </c>
      <c r="C296">
        <v>267.81738776709938</v>
      </c>
      <c r="E296">
        <f t="shared" si="16"/>
        <v>9.020177423408654E-2</v>
      </c>
      <c r="F296">
        <f t="shared" si="17"/>
        <v>25.972619217182256</v>
      </c>
      <c r="G296">
        <f t="shared" si="18"/>
        <v>1.8150156698515474</v>
      </c>
    </row>
    <row r="297" spans="1:7" x14ac:dyDescent="0.45">
      <c r="A297" t="s">
        <v>296</v>
      </c>
      <c r="B297">
        <v>45.6786190020444</v>
      </c>
      <c r="C297">
        <v>269.65453857102119</v>
      </c>
      <c r="E297">
        <f t="shared" si="16"/>
        <v>0.16939681135763132</v>
      </c>
      <c r="F297">
        <f t="shared" si="17"/>
        <v>26.150783968442902</v>
      </c>
      <c r="G297">
        <f t="shared" si="18"/>
        <v>-19.527835033601498</v>
      </c>
    </row>
    <row r="298" spans="1:7" x14ac:dyDescent="0.45">
      <c r="A298" t="s">
        <v>297</v>
      </c>
      <c r="B298">
        <v>12.7508767618743</v>
      </c>
      <c r="C298">
        <v>253.04923067416331</v>
      </c>
      <c r="E298">
        <f t="shared" si="16"/>
        <v>5.0388917318199077E-2</v>
      </c>
      <c r="F298">
        <f t="shared" si="17"/>
        <v>24.540420494342357</v>
      </c>
      <c r="G298">
        <f t="shared" si="18"/>
        <v>11.789543732468056</v>
      </c>
    </row>
    <row r="299" spans="1:7" x14ac:dyDescent="0.45">
      <c r="A299" t="s">
        <v>298</v>
      </c>
      <c r="B299">
        <v>21.396682100436539</v>
      </c>
      <c r="C299">
        <v>231.0936968906972</v>
      </c>
      <c r="E299">
        <f t="shared" si="16"/>
        <v>9.2588774113370784E-2</v>
      </c>
      <c r="F299">
        <f t="shared" si="17"/>
        <v>22.411198327617903</v>
      </c>
      <c r="G299">
        <f t="shared" si="18"/>
        <v>1.0145162271813639</v>
      </c>
    </row>
    <row r="300" spans="1:7" x14ac:dyDescent="0.45">
      <c r="A300" t="s">
        <v>299</v>
      </c>
      <c r="B300">
        <v>39.643185687372423</v>
      </c>
      <c r="C300">
        <v>258.96158611185842</v>
      </c>
      <c r="E300">
        <f t="shared" si="16"/>
        <v>0.15308519801175666</v>
      </c>
      <c r="F300">
        <f t="shared" si="17"/>
        <v>25.113793857962165</v>
      </c>
      <c r="G300">
        <f t="shared" si="18"/>
        <v>-14.529391829410258</v>
      </c>
    </row>
    <row r="301" spans="1:7" x14ac:dyDescent="0.45">
      <c r="A301" t="s">
        <v>300</v>
      </c>
      <c r="B301">
        <v>24.54009858237406</v>
      </c>
      <c r="C301">
        <v>276.40064743138299</v>
      </c>
      <c r="E301">
        <f t="shared" si="16"/>
        <v>8.8784519176881405E-2</v>
      </c>
      <c r="F301">
        <f t="shared" si="17"/>
        <v>26.805013770655023</v>
      </c>
      <c r="G301">
        <f t="shared" si="18"/>
        <v>2.2649151882809626</v>
      </c>
    </row>
    <row r="302" spans="1:7" x14ac:dyDescent="0.45">
      <c r="A302" t="s">
        <v>301</v>
      </c>
      <c r="B302">
        <v>15.563326146364471</v>
      </c>
      <c r="C302">
        <v>282.24150783452882</v>
      </c>
      <c r="E302">
        <f t="shared" si="16"/>
        <v>5.514187571407414E-2</v>
      </c>
      <c r="F302">
        <f t="shared" si="17"/>
        <v>27.371453628860007</v>
      </c>
      <c r="G302">
        <f t="shared" si="18"/>
        <v>11.808127482495536</v>
      </c>
    </row>
    <row r="303" spans="1:7" x14ac:dyDescent="0.45">
      <c r="A303" t="s">
        <v>302</v>
      </c>
      <c r="B303">
        <v>10.17489059803046</v>
      </c>
      <c r="C303">
        <v>308.11103040841022</v>
      </c>
      <c r="E303">
        <f t="shared" si="16"/>
        <v>3.302345451424879E-2</v>
      </c>
      <c r="F303">
        <f t="shared" si="17"/>
        <v>29.880249882694063</v>
      </c>
      <c r="G303">
        <f t="shared" si="18"/>
        <v>19.705359284663601</v>
      </c>
    </row>
    <row r="304" spans="1:7" x14ac:dyDescent="0.45">
      <c r="A304" t="s">
        <v>303</v>
      </c>
      <c r="B304">
        <v>44.698163433346821</v>
      </c>
      <c r="C304">
        <v>299.51679733817957</v>
      </c>
      <c r="E304">
        <f t="shared" si="16"/>
        <v>0.14923424606092742</v>
      </c>
      <c r="F304">
        <f t="shared" si="17"/>
        <v>29.046791141057284</v>
      </c>
      <c r="G304">
        <f t="shared" si="18"/>
        <v>-15.651372292289537</v>
      </c>
    </row>
    <row r="305" spans="1:7" x14ac:dyDescent="0.45">
      <c r="A305" t="s">
        <v>304</v>
      </c>
      <c r="B305">
        <v>26.828785162682451</v>
      </c>
      <c r="C305">
        <v>275.04959347472061</v>
      </c>
      <c r="E305">
        <f t="shared" si="16"/>
        <v>9.7541628125141167E-2</v>
      </c>
      <c r="F305">
        <f t="shared" si="17"/>
        <v>26.673990127078994</v>
      </c>
      <c r="G305">
        <f t="shared" si="18"/>
        <v>-0.1547950356034562</v>
      </c>
    </row>
    <row r="306" spans="1:7" x14ac:dyDescent="0.45">
      <c r="A306" t="s">
        <v>305</v>
      </c>
      <c r="B306">
        <v>27.799453685746229</v>
      </c>
      <c r="C306">
        <v>319.10850445996817</v>
      </c>
      <c r="E306">
        <f t="shared" si="16"/>
        <v>8.7115991260689335E-2</v>
      </c>
      <c r="F306">
        <f t="shared" si="17"/>
        <v>30.94677214352782</v>
      </c>
      <c r="G306">
        <f t="shared" si="18"/>
        <v>3.1473184577815907</v>
      </c>
    </row>
    <row r="307" spans="1:7" x14ac:dyDescent="0.45">
      <c r="A307" t="s">
        <v>306</v>
      </c>
      <c r="B307">
        <v>37.666700726738362</v>
      </c>
      <c r="C307">
        <v>316.93787851251182</v>
      </c>
      <c r="E307">
        <f t="shared" si="16"/>
        <v>0.11884568958282904</v>
      </c>
      <c r="F307">
        <f t="shared" si="17"/>
        <v>30.736267360151892</v>
      </c>
      <c r="G307">
        <f t="shared" si="18"/>
        <v>-6.9304333665864704</v>
      </c>
    </row>
    <row r="308" spans="1:7" x14ac:dyDescent="0.45">
      <c r="A308" t="s">
        <v>307</v>
      </c>
      <c r="B308">
        <v>24.652385940990708</v>
      </c>
      <c r="C308">
        <v>241.3493536200715</v>
      </c>
      <c r="E308">
        <f t="shared" si="16"/>
        <v>0.10214398991015373</v>
      </c>
      <c r="F308">
        <f t="shared" si="17"/>
        <v>23.405780006107765</v>
      </c>
      <c r="G308">
        <f t="shared" si="18"/>
        <v>-1.2466059348829432</v>
      </c>
    </row>
    <row r="309" spans="1:7" x14ac:dyDescent="0.45">
      <c r="A309" t="s">
        <v>308</v>
      </c>
      <c r="B309">
        <v>33.89534946277962</v>
      </c>
      <c r="C309">
        <v>301.67524625793692</v>
      </c>
      <c r="E309">
        <f t="shared" si="16"/>
        <v>0.11235707895568793</v>
      </c>
      <c r="F309">
        <f t="shared" si="17"/>
        <v>29.256115010429603</v>
      </c>
      <c r="G309">
        <f t="shared" si="18"/>
        <v>-4.6392344523500171</v>
      </c>
    </row>
    <row r="310" spans="1:7" x14ac:dyDescent="0.45">
      <c r="A310" t="s">
        <v>309</v>
      </c>
      <c r="B310">
        <v>48.33464233532348</v>
      </c>
      <c r="C310">
        <v>292.06437107279601</v>
      </c>
      <c r="E310">
        <f t="shared" si="16"/>
        <v>0.16549311426718408</v>
      </c>
      <c r="F310">
        <f t="shared" si="17"/>
        <v>28.324063497237315</v>
      </c>
      <c r="G310">
        <f t="shared" si="18"/>
        <v>-20.010578838086165</v>
      </c>
    </row>
    <row r="311" spans="1:7" x14ac:dyDescent="0.45">
      <c r="A311" t="s">
        <v>310</v>
      </c>
      <c r="B311">
        <v>30.403004560269469</v>
      </c>
      <c r="C311">
        <v>286.90943081459909</v>
      </c>
      <c r="E311">
        <f t="shared" si="16"/>
        <v>0.1059672541050625</v>
      </c>
      <c r="F311">
        <f t="shared" si="17"/>
        <v>27.824143378048102</v>
      </c>
      <c r="G311">
        <f t="shared" si="18"/>
        <v>-2.5788611822213667</v>
      </c>
    </row>
    <row r="312" spans="1:7" x14ac:dyDescent="0.45">
      <c r="A312" t="s">
        <v>311</v>
      </c>
      <c r="B312">
        <v>42.116561144698267</v>
      </c>
      <c r="C312">
        <v>301.53821921057113</v>
      </c>
      <c r="E312">
        <f t="shared" si="16"/>
        <v>0.13967238134840643</v>
      </c>
      <c r="F312">
        <f t="shared" si="17"/>
        <v>29.242826286522021</v>
      </c>
      <c r="G312">
        <f t="shared" si="18"/>
        <v>-12.873734858176245</v>
      </c>
    </row>
    <row r="313" spans="1:7" x14ac:dyDescent="0.45">
      <c r="A313" t="s">
        <v>312</v>
      </c>
      <c r="B313">
        <v>43.055854588731407</v>
      </c>
      <c r="C313">
        <v>306.14545436650423</v>
      </c>
      <c r="E313">
        <f t="shared" si="16"/>
        <v>0.1406385558715067</v>
      </c>
      <c r="F313">
        <f t="shared" si="17"/>
        <v>29.689630601009352</v>
      </c>
      <c r="G313">
        <f t="shared" si="18"/>
        <v>-13.366223987722055</v>
      </c>
    </row>
    <row r="314" spans="1:7" x14ac:dyDescent="0.45">
      <c r="A314" t="s">
        <v>313</v>
      </c>
      <c r="B314">
        <v>39.496408537130762</v>
      </c>
      <c r="C314">
        <v>312.88079135033922</v>
      </c>
      <c r="E314">
        <f t="shared" si="16"/>
        <v>0.12623468627355203</v>
      </c>
      <c r="F314">
        <f t="shared" si="17"/>
        <v>30.342815759146575</v>
      </c>
      <c r="G314">
        <f t="shared" si="18"/>
        <v>-9.153592777984187</v>
      </c>
    </row>
    <row r="315" spans="1:7" x14ac:dyDescent="0.45">
      <c r="A315" t="s">
        <v>314</v>
      </c>
      <c r="B315">
        <v>6.8041200782495821</v>
      </c>
      <c r="C315">
        <v>299.64086778752409</v>
      </c>
      <c r="E315">
        <f t="shared" si="16"/>
        <v>2.2707583676717946E-2</v>
      </c>
      <c r="F315">
        <f t="shared" si="17"/>
        <v>29.058823349136816</v>
      </c>
      <c r="G315">
        <f t="shared" si="18"/>
        <v>22.254703270887234</v>
      </c>
    </row>
    <row r="316" spans="1:7" x14ac:dyDescent="0.45">
      <c r="A316" t="s">
        <v>315</v>
      </c>
      <c r="B316">
        <v>23.4373567378932</v>
      </c>
      <c r="C316">
        <v>290.18399221651129</v>
      </c>
      <c r="E316">
        <f t="shared" si="16"/>
        <v>8.0767228263942906E-2</v>
      </c>
      <c r="F316">
        <f t="shared" si="17"/>
        <v>28.141706539664437</v>
      </c>
      <c r="G316">
        <f t="shared" si="18"/>
        <v>4.7043498017712366</v>
      </c>
    </row>
    <row r="317" spans="1:7" x14ac:dyDescent="0.45">
      <c r="A317" t="s">
        <v>316</v>
      </c>
      <c r="B317">
        <v>35.101509338983597</v>
      </c>
      <c r="C317">
        <v>302.80881426435451</v>
      </c>
      <c r="E317">
        <f t="shared" si="16"/>
        <v>0.11591970803181344</v>
      </c>
      <c r="F317">
        <f t="shared" si="17"/>
        <v>29.366047119143424</v>
      </c>
      <c r="G317">
        <f t="shared" si="18"/>
        <v>-5.7354622198401728</v>
      </c>
    </row>
    <row r="318" spans="1:7" x14ac:dyDescent="0.45">
      <c r="A318" t="s">
        <v>317</v>
      </c>
      <c r="B318">
        <v>50.329513619378787</v>
      </c>
      <c r="C318">
        <v>294.09433367805821</v>
      </c>
      <c r="E318">
        <f t="shared" si="16"/>
        <v>0.17113391132001185</v>
      </c>
      <c r="F318">
        <f t="shared" si="17"/>
        <v>28.520926913056471</v>
      </c>
      <c r="G318">
        <f t="shared" si="18"/>
        <v>-21.808586706322316</v>
      </c>
    </row>
    <row r="319" spans="1:7" x14ac:dyDescent="0.45">
      <c r="A319" t="s">
        <v>318</v>
      </c>
      <c r="B319">
        <v>17.54899310565823</v>
      </c>
      <c r="C319">
        <v>246.51307811615189</v>
      </c>
      <c r="E319">
        <f t="shared" ref="E319:E382" si="19">B319/C319</f>
        <v>7.1188892856181477E-2</v>
      </c>
      <c r="F319">
        <f t="shared" ref="F319:F382" si="20">$J$15*C319</f>
        <v>23.906552010484727</v>
      </c>
      <c r="G319">
        <f t="shared" ref="G319:G382" si="21">F319-B319</f>
        <v>6.3575589048264973</v>
      </c>
    </row>
    <row r="320" spans="1:7" x14ac:dyDescent="0.45">
      <c r="A320" t="s">
        <v>319</v>
      </c>
      <c r="B320">
        <v>60.816200093983163</v>
      </c>
      <c r="C320">
        <v>375.99334912845211</v>
      </c>
      <c r="E320">
        <f t="shared" si="19"/>
        <v>0.16174807409480607</v>
      </c>
      <c r="F320">
        <f t="shared" si="20"/>
        <v>36.463398312280979</v>
      </c>
      <c r="G320">
        <f t="shared" si="21"/>
        <v>-24.352801781702183</v>
      </c>
    </row>
    <row r="321" spans="1:7" x14ac:dyDescent="0.45">
      <c r="A321" t="s">
        <v>320</v>
      </c>
      <c r="B321">
        <v>27.875510266375901</v>
      </c>
      <c r="C321">
        <v>270.53343882613188</v>
      </c>
      <c r="E321">
        <f t="shared" si="19"/>
        <v>0.10303905641879305</v>
      </c>
      <c r="F321">
        <f t="shared" si="20"/>
        <v>26.2360186944112</v>
      </c>
      <c r="G321">
        <f t="shared" si="21"/>
        <v>-1.639491571964701</v>
      </c>
    </row>
    <row r="322" spans="1:7" x14ac:dyDescent="0.45">
      <c r="A322" t="s">
        <v>321</v>
      </c>
      <c r="B322">
        <v>63.939621923849359</v>
      </c>
      <c r="C322">
        <v>323.10512072040228</v>
      </c>
      <c r="E322">
        <f t="shared" si="19"/>
        <v>0.19789108195279656</v>
      </c>
      <c r="F322">
        <f t="shared" si="20"/>
        <v>31.334359346714653</v>
      </c>
      <c r="G322">
        <f t="shared" si="21"/>
        <v>-32.60526257713471</v>
      </c>
    </row>
    <row r="323" spans="1:7" x14ac:dyDescent="0.45">
      <c r="A323" t="s">
        <v>322</v>
      </c>
      <c r="B323">
        <v>18.72959197287555</v>
      </c>
      <c r="C323">
        <v>234.03526942699239</v>
      </c>
      <c r="E323">
        <f t="shared" si="19"/>
        <v>8.0028929053012968E-2</v>
      </c>
      <c r="F323">
        <f t="shared" si="20"/>
        <v>22.696468615786632</v>
      </c>
      <c r="G323">
        <f t="shared" si="21"/>
        <v>3.9668766429110818</v>
      </c>
    </row>
    <row r="324" spans="1:7" x14ac:dyDescent="0.45">
      <c r="A324" t="s">
        <v>323</v>
      </c>
      <c r="B324">
        <v>29.408491523094181</v>
      </c>
      <c r="C324">
        <v>282.3792171734957</v>
      </c>
      <c r="E324">
        <f t="shared" si="19"/>
        <v>0.1041453822893255</v>
      </c>
      <c r="F324">
        <f t="shared" si="20"/>
        <v>27.384808520614634</v>
      </c>
      <c r="G324">
        <f t="shared" si="21"/>
        <v>-2.0236830024795474</v>
      </c>
    </row>
    <row r="325" spans="1:7" x14ac:dyDescent="0.45">
      <c r="A325" t="s">
        <v>324</v>
      </c>
      <c r="B325">
        <v>32.045034227183862</v>
      </c>
      <c r="C325">
        <v>362.76478923918899</v>
      </c>
      <c r="E325">
        <f t="shared" si="19"/>
        <v>8.8335569431615829E-2</v>
      </c>
      <c r="F325">
        <f t="shared" si="20"/>
        <v>35.180507938134298</v>
      </c>
      <c r="G325">
        <f t="shared" si="21"/>
        <v>3.1354737109504356</v>
      </c>
    </row>
    <row r="326" spans="1:7" x14ac:dyDescent="0.45">
      <c r="A326" t="s">
        <v>325</v>
      </c>
      <c r="B326">
        <v>36.699096939566907</v>
      </c>
      <c r="C326">
        <v>305.07603698759789</v>
      </c>
      <c r="E326">
        <f t="shared" si="19"/>
        <v>0.12029491828313876</v>
      </c>
      <c r="F326">
        <f t="shared" si="20"/>
        <v>29.585919745645747</v>
      </c>
      <c r="G326">
        <f t="shared" si="21"/>
        <v>-7.1131771939211603</v>
      </c>
    </row>
    <row r="327" spans="1:7" x14ac:dyDescent="0.45">
      <c r="A327" t="s">
        <v>326</v>
      </c>
      <c r="B327">
        <v>25.89726475529606</v>
      </c>
      <c r="C327">
        <v>325.56180258420608</v>
      </c>
      <c r="E327">
        <f t="shared" si="19"/>
        <v>7.954638581593973E-2</v>
      </c>
      <c r="F327">
        <f t="shared" si="20"/>
        <v>31.572605500626889</v>
      </c>
      <c r="G327">
        <f t="shared" si="21"/>
        <v>5.6753407453308284</v>
      </c>
    </row>
    <row r="328" spans="1:7" x14ac:dyDescent="0.45">
      <c r="A328" t="s">
        <v>327</v>
      </c>
      <c r="B328">
        <v>27.110801772091289</v>
      </c>
      <c r="C328">
        <v>280.18181104436252</v>
      </c>
      <c r="E328">
        <f t="shared" si="19"/>
        <v>9.6761462391285302E-2</v>
      </c>
      <c r="F328">
        <f t="shared" si="20"/>
        <v>27.171706626322727</v>
      </c>
      <c r="G328">
        <f t="shared" si="21"/>
        <v>6.0904854231438321E-2</v>
      </c>
    </row>
    <row r="329" spans="1:7" x14ac:dyDescent="0.45">
      <c r="A329" t="s">
        <v>328</v>
      </c>
      <c r="B329">
        <v>13.37711488645841</v>
      </c>
      <c r="C329">
        <v>226.34784895896161</v>
      </c>
      <c r="E329">
        <f t="shared" si="19"/>
        <v>5.9099810084273299E-2</v>
      </c>
      <c r="F329">
        <f t="shared" si="20"/>
        <v>21.950951507120902</v>
      </c>
      <c r="G329">
        <f t="shared" si="21"/>
        <v>8.5738366206624921</v>
      </c>
    </row>
    <row r="330" spans="1:7" x14ac:dyDescent="0.45">
      <c r="A330" t="s">
        <v>329</v>
      </c>
      <c r="B330">
        <v>11.429926541291911</v>
      </c>
      <c r="C330">
        <v>273.78986093439391</v>
      </c>
      <c r="E330">
        <f t="shared" si="19"/>
        <v>4.1747077493241337E-2</v>
      </c>
      <c r="F330">
        <f t="shared" si="20"/>
        <v>26.551822728396683</v>
      </c>
      <c r="G330">
        <f t="shared" si="21"/>
        <v>15.121896187104772</v>
      </c>
    </row>
    <row r="331" spans="1:7" x14ac:dyDescent="0.45">
      <c r="A331" t="s">
        <v>330</v>
      </c>
      <c r="B331">
        <v>22.066671166855329</v>
      </c>
      <c r="C331">
        <v>317.63652034439127</v>
      </c>
      <c r="E331">
        <f t="shared" si="19"/>
        <v>6.94714548028985E-2</v>
      </c>
      <c r="F331">
        <f t="shared" si="20"/>
        <v>30.804020833590965</v>
      </c>
      <c r="G331">
        <f t="shared" si="21"/>
        <v>8.7373496667356356</v>
      </c>
    </row>
    <row r="332" spans="1:7" x14ac:dyDescent="0.45">
      <c r="A332" t="s">
        <v>331</v>
      </c>
      <c r="B332">
        <v>22.727561184912702</v>
      </c>
      <c r="C332">
        <v>279.08814378864321</v>
      </c>
      <c r="E332">
        <f t="shared" si="19"/>
        <v>8.1435065196193201E-2</v>
      </c>
      <c r="F332">
        <f t="shared" si="20"/>
        <v>27.065644046070094</v>
      </c>
      <c r="G332">
        <f t="shared" si="21"/>
        <v>4.3380828611573925</v>
      </c>
    </row>
    <row r="333" spans="1:7" x14ac:dyDescent="0.45">
      <c r="A333" t="s">
        <v>332</v>
      </c>
      <c r="B333">
        <v>14.119615815524011</v>
      </c>
      <c r="C333">
        <v>285.47306725467342</v>
      </c>
      <c r="E333">
        <f t="shared" si="19"/>
        <v>4.9460413030584627E-2</v>
      </c>
      <c r="F333">
        <f t="shared" si="20"/>
        <v>27.684846508227881</v>
      </c>
      <c r="G333">
        <f t="shared" si="21"/>
        <v>13.565230692703871</v>
      </c>
    </row>
    <row r="334" spans="1:7" x14ac:dyDescent="0.45">
      <c r="A334" t="s">
        <v>333</v>
      </c>
      <c r="B334">
        <v>35.050306859919218</v>
      </c>
      <c r="C334">
        <v>276.01465071545408</v>
      </c>
      <c r="E334">
        <f t="shared" si="19"/>
        <v>0.12698712466554135</v>
      </c>
      <c r="F334">
        <f t="shared" si="20"/>
        <v>26.767580257448543</v>
      </c>
      <c r="G334">
        <f t="shared" si="21"/>
        <v>-8.2827266024706745</v>
      </c>
    </row>
    <row r="335" spans="1:7" x14ac:dyDescent="0.45">
      <c r="A335" t="s">
        <v>334</v>
      </c>
      <c r="B335">
        <v>14.472396955025809</v>
      </c>
      <c r="C335">
        <v>228.47851405369491</v>
      </c>
      <c r="E335">
        <f t="shared" si="19"/>
        <v>6.3342485462876574E-2</v>
      </c>
      <c r="F335">
        <f t="shared" si="20"/>
        <v>22.157580933411079</v>
      </c>
      <c r="G335">
        <f t="shared" si="21"/>
        <v>7.68518397838527</v>
      </c>
    </row>
    <row r="336" spans="1:7" x14ac:dyDescent="0.45">
      <c r="A336" t="s">
        <v>335</v>
      </c>
      <c r="B336">
        <v>18.158505571606771</v>
      </c>
      <c r="C336">
        <v>270.47722241537991</v>
      </c>
      <c r="E336">
        <f t="shared" si="19"/>
        <v>6.7135063756755875E-2</v>
      </c>
      <c r="F336">
        <f t="shared" si="20"/>
        <v>26.23056689218734</v>
      </c>
      <c r="G336">
        <f t="shared" si="21"/>
        <v>8.0720613205805698</v>
      </c>
    </row>
    <row r="337" spans="1:7" x14ac:dyDescent="0.45">
      <c r="A337" t="s">
        <v>336</v>
      </c>
      <c r="B337">
        <v>27.59649808780129</v>
      </c>
      <c r="C337">
        <v>300.26888348076682</v>
      </c>
      <c r="E337">
        <f t="shared" si="19"/>
        <v>9.1905953650268712E-2</v>
      </c>
      <c r="F337">
        <f t="shared" si="20"/>
        <v>29.119727581677505</v>
      </c>
      <c r="G337">
        <f t="shared" si="21"/>
        <v>1.5232294938762152</v>
      </c>
    </row>
    <row r="338" spans="1:7" x14ac:dyDescent="0.45">
      <c r="A338" t="s">
        <v>337</v>
      </c>
      <c r="B338">
        <v>19.654696784280858</v>
      </c>
      <c r="C338">
        <v>278.16548581422848</v>
      </c>
      <c r="E338">
        <f t="shared" si="19"/>
        <v>7.0658287194577243E-2</v>
      </c>
      <c r="F338">
        <f t="shared" si="20"/>
        <v>26.97616574730478</v>
      </c>
      <c r="G338">
        <f t="shared" si="21"/>
        <v>7.3214689630239214</v>
      </c>
    </row>
    <row r="339" spans="1:7" x14ac:dyDescent="0.45">
      <c r="A339" t="s">
        <v>338</v>
      </c>
      <c r="B339">
        <v>16.970783390644929</v>
      </c>
      <c r="C339">
        <v>294.41990797197178</v>
      </c>
      <c r="E339">
        <f t="shared" si="19"/>
        <v>5.7641426177813065E-2</v>
      </c>
      <c r="F339">
        <f t="shared" si="20"/>
        <v>28.55250072995171</v>
      </c>
      <c r="G339">
        <f t="shared" si="21"/>
        <v>11.581717339306781</v>
      </c>
    </row>
    <row r="340" spans="1:7" x14ac:dyDescent="0.45">
      <c r="A340" t="s">
        <v>339</v>
      </c>
      <c r="B340">
        <v>12.42944695953145</v>
      </c>
      <c r="C340">
        <v>222.634605876845</v>
      </c>
      <c r="E340">
        <f t="shared" si="19"/>
        <v>5.582890813662212E-2</v>
      </c>
      <c r="F340">
        <f t="shared" si="20"/>
        <v>21.59084550565202</v>
      </c>
      <c r="G340">
        <f t="shared" si="21"/>
        <v>9.1613985461205694</v>
      </c>
    </row>
    <row r="341" spans="1:7" x14ac:dyDescent="0.45">
      <c r="A341" t="s">
        <v>340</v>
      </c>
      <c r="B341">
        <v>37.479407120501378</v>
      </c>
      <c r="C341">
        <v>287.79587949150158</v>
      </c>
      <c r="E341">
        <f t="shared" si="19"/>
        <v>0.13022913040562875</v>
      </c>
      <c r="F341">
        <f t="shared" si="20"/>
        <v>27.910110141194881</v>
      </c>
      <c r="G341">
        <f t="shared" si="21"/>
        <v>-9.5692969793064968</v>
      </c>
    </row>
    <row r="342" spans="1:7" x14ac:dyDescent="0.45">
      <c r="A342" t="s">
        <v>341</v>
      </c>
      <c r="B342">
        <v>14.369317689142729</v>
      </c>
      <c r="C342">
        <v>353.15120752604258</v>
      </c>
      <c r="E342">
        <f t="shared" si="19"/>
        <v>4.0688853337937647E-2</v>
      </c>
      <c r="F342">
        <f t="shared" si="20"/>
        <v>34.24819394899945</v>
      </c>
      <c r="G342">
        <f t="shared" si="21"/>
        <v>19.878876259856721</v>
      </c>
    </row>
    <row r="343" spans="1:7" x14ac:dyDescent="0.45">
      <c r="A343" t="s">
        <v>342</v>
      </c>
      <c r="B343">
        <v>31.292102609138269</v>
      </c>
      <c r="C343">
        <v>284.03686415315138</v>
      </c>
      <c r="E343">
        <f t="shared" si="19"/>
        <v>0.11016915956467435</v>
      </c>
      <c r="F343">
        <f t="shared" si="20"/>
        <v>27.545565199477281</v>
      </c>
      <c r="G343">
        <f t="shared" si="21"/>
        <v>-3.7465374096609878</v>
      </c>
    </row>
    <row r="344" spans="1:7" x14ac:dyDescent="0.45">
      <c r="A344" t="s">
        <v>343</v>
      </c>
      <c r="B344">
        <v>12.776970675634789</v>
      </c>
      <c r="C344">
        <v>238.4929137231332</v>
      </c>
      <c r="E344">
        <f t="shared" si="19"/>
        <v>5.3573795867442812E-2</v>
      </c>
      <c r="F344">
        <f t="shared" si="20"/>
        <v>23.12876578242912</v>
      </c>
      <c r="G344">
        <f t="shared" si="21"/>
        <v>10.351795106794331</v>
      </c>
    </row>
    <row r="345" spans="1:7" x14ac:dyDescent="0.45">
      <c r="A345" t="s">
        <v>344</v>
      </c>
      <c r="B345">
        <v>21.79311035313648</v>
      </c>
      <c r="C345">
        <v>246.55926885948691</v>
      </c>
      <c r="E345">
        <f t="shared" si="19"/>
        <v>8.8388931610420551E-2</v>
      </c>
      <c r="F345">
        <f t="shared" si="20"/>
        <v>23.911031535126504</v>
      </c>
      <c r="G345">
        <f t="shared" si="21"/>
        <v>2.1179211819900239</v>
      </c>
    </row>
    <row r="346" spans="1:7" x14ac:dyDescent="0.45">
      <c r="A346" t="s">
        <v>345</v>
      </c>
      <c r="B346">
        <v>7.8282501351705207</v>
      </c>
      <c r="C346">
        <v>263.45462362028411</v>
      </c>
      <c r="E346">
        <f t="shared" si="19"/>
        <v>2.9713846079442281E-2</v>
      </c>
      <c r="F346">
        <f t="shared" si="20"/>
        <v>25.549523417225654</v>
      </c>
      <c r="G346">
        <f t="shared" si="21"/>
        <v>17.721273282055133</v>
      </c>
    </row>
    <row r="347" spans="1:7" x14ac:dyDescent="0.45">
      <c r="A347" t="s">
        <v>346</v>
      </c>
      <c r="B347">
        <v>26.917816244522381</v>
      </c>
      <c r="C347">
        <v>278.73734861477948</v>
      </c>
      <c r="E347">
        <f t="shared" si="19"/>
        <v>9.6570539894613602E-2</v>
      </c>
      <c r="F347">
        <f t="shared" si="20"/>
        <v>27.031624337529323</v>
      </c>
      <c r="G347">
        <f t="shared" si="21"/>
        <v>0.11380809300694139</v>
      </c>
    </row>
    <row r="348" spans="1:7" x14ac:dyDescent="0.45">
      <c r="A348" t="s">
        <v>347</v>
      </c>
      <c r="B348">
        <v>32.979276651437601</v>
      </c>
      <c r="C348">
        <v>299.38665633755471</v>
      </c>
      <c r="E348">
        <f t="shared" si="19"/>
        <v>0.11015613406047689</v>
      </c>
      <c r="F348">
        <f t="shared" si="20"/>
        <v>29.034170217965048</v>
      </c>
      <c r="G348">
        <f t="shared" si="21"/>
        <v>-3.945106433472553</v>
      </c>
    </row>
    <row r="349" spans="1:7" x14ac:dyDescent="0.45">
      <c r="A349" t="s">
        <v>348</v>
      </c>
      <c r="B349">
        <v>61.338975463608513</v>
      </c>
      <c r="C349">
        <v>356.39371283305672</v>
      </c>
      <c r="E349">
        <f t="shared" si="19"/>
        <v>0.1721101502493147</v>
      </c>
      <c r="F349">
        <f t="shared" si="20"/>
        <v>34.562648347763165</v>
      </c>
      <c r="G349">
        <f t="shared" si="21"/>
        <v>-26.776327115845348</v>
      </c>
    </row>
    <row r="350" spans="1:7" x14ac:dyDescent="0.45">
      <c r="A350" t="s">
        <v>349</v>
      </c>
      <c r="B350">
        <v>42.103476958421957</v>
      </c>
      <c r="C350">
        <v>353.51297309926679</v>
      </c>
      <c r="E350">
        <f t="shared" si="19"/>
        <v>0.11910023156802016</v>
      </c>
      <c r="F350">
        <f t="shared" si="20"/>
        <v>34.283277554128958</v>
      </c>
      <c r="G350">
        <f t="shared" si="21"/>
        <v>-7.8201994042929996</v>
      </c>
    </row>
    <row r="351" spans="1:7" x14ac:dyDescent="0.45">
      <c r="A351" t="s">
        <v>350</v>
      </c>
      <c r="B351">
        <v>32.389653007686647</v>
      </c>
      <c r="C351">
        <v>300.38659984679009</v>
      </c>
      <c r="E351">
        <f t="shared" si="19"/>
        <v>0.10782655759014131</v>
      </c>
      <c r="F351">
        <f t="shared" si="20"/>
        <v>29.131143578136303</v>
      </c>
      <c r="G351">
        <f t="shared" si="21"/>
        <v>-3.2585094295503438</v>
      </c>
    </row>
    <row r="352" spans="1:7" x14ac:dyDescent="0.45">
      <c r="A352" t="s">
        <v>351</v>
      </c>
      <c r="B352">
        <v>22.595030325431669</v>
      </c>
      <c r="C352">
        <v>261.70351290715968</v>
      </c>
      <c r="E352">
        <f t="shared" si="19"/>
        <v>8.6338276756137172E-2</v>
      </c>
      <c r="F352">
        <f t="shared" si="20"/>
        <v>25.379702734041857</v>
      </c>
      <c r="G352">
        <f t="shared" si="21"/>
        <v>2.7846724086101879</v>
      </c>
    </row>
    <row r="353" spans="1:7" x14ac:dyDescent="0.45">
      <c r="A353" t="s">
        <v>352</v>
      </c>
      <c r="B353">
        <v>49.564553197819109</v>
      </c>
      <c r="C353">
        <v>319.37652886850742</v>
      </c>
      <c r="E353">
        <f t="shared" si="19"/>
        <v>0.15519159586779044</v>
      </c>
      <c r="F353">
        <f t="shared" si="20"/>
        <v>30.972764839379046</v>
      </c>
      <c r="G353">
        <f t="shared" si="21"/>
        <v>-18.591788358440063</v>
      </c>
    </row>
    <row r="354" spans="1:7" x14ac:dyDescent="0.45">
      <c r="A354" t="s">
        <v>353</v>
      </c>
      <c r="B354">
        <v>16.15323099141402</v>
      </c>
      <c r="C354">
        <v>265.21953966558942</v>
      </c>
      <c r="E354">
        <f t="shared" si="19"/>
        <v>6.0905131694977452E-2</v>
      </c>
      <c r="F354">
        <f t="shared" si="20"/>
        <v>25.720682925490568</v>
      </c>
      <c r="G354">
        <f t="shared" si="21"/>
        <v>9.5674519340765478</v>
      </c>
    </row>
    <row r="355" spans="1:7" x14ac:dyDescent="0.45">
      <c r="A355" t="s">
        <v>354</v>
      </c>
      <c r="B355">
        <v>38.298397035202029</v>
      </c>
      <c r="C355">
        <v>306.52292545908762</v>
      </c>
      <c r="E355">
        <f t="shared" si="19"/>
        <v>0.12494464150712868</v>
      </c>
      <c r="F355">
        <f t="shared" si="20"/>
        <v>29.726237309165612</v>
      </c>
      <c r="G355">
        <f t="shared" si="21"/>
        <v>-8.5721597260364177</v>
      </c>
    </row>
    <row r="356" spans="1:7" x14ac:dyDescent="0.45">
      <c r="A356" t="s">
        <v>355</v>
      </c>
      <c r="B356">
        <v>21.834413410810239</v>
      </c>
      <c r="C356">
        <v>286.62924587895299</v>
      </c>
      <c r="E356">
        <f t="shared" si="19"/>
        <v>7.6176502309995175E-2</v>
      </c>
      <c r="F356">
        <f t="shared" si="20"/>
        <v>27.796971368401532</v>
      </c>
      <c r="G356">
        <f t="shared" si="21"/>
        <v>5.9625579575912937</v>
      </c>
    </row>
    <row r="357" spans="1:7" x14ac:dyDescent="0.45">
      <c r="A357" t="s">
        <v>356</v>
      </c>
      <c r="B357">
        <v>20.16557346101861</v>
      </c>
      <c r="C357">
        <v>297.65827526910618</v>
      </c>
      <c r="E357">
        <f t="shared" si="19"/>
        <v>6.7747397389799985E-2</v>
      </c>
      <c r="F357">
        <f t="shared" si="20"/>
        <v>28.866553829323252</v>
      </c>
      <c r="G357">
        <f t="shared" si="21"/>
        <v>8.7009803683046414</v>
      </c>
    </row>
    <row r="358" spans="1:7" x14ac:dyDescent="0.45">
      <c r="A358" t="s">
        <v>357</v>
      </c>
      <c r="B358">
        <v>18.48501163016601</v>
      </c>
      <c r="C358">
        <v>282.15919009259301</v>
      </c>
      <c r="E358">
        <f t="shared" si="19"/>
        <v>6.5512704456303514E-2</v>
      </c>
      <c r="F358">
        <f t="shared" si="20"/>
        <v>27.363470549852543</v>
      </c>
      <c r="G358">
        <f t="shared" si="21"/>
        <v>8.8784589196865333</v>
      </c>
    </row>
    <row r="359" spans="1:7" x14ac:dyDescent="0.45">
      <c r="A359" t="s">
        <v>358</v>
      </c>
      <c r="B359">
        <v>12.770209882939721</v>
      </c>
      <c r="C359">
        <v>272.32572293686871</v>
      </c>
      <c r="E359">
        <f t="shared" si="19"/>
        <v>4.689314599157475E-2</v>
      </c>
      <c r="F359">
        <f t="shared" si="20"/>
        <v>26.409832325875843</v>
      </c>
      <c r="G359">
        <f t="shared" si="21"/>
        <v>13.639622442936123</v>
      </c>
    </row>
    <row r="360" spans="1:7" x14ac:dyDescent="0.45">
      <c r="A360" t="s">
        <v>359</v>
      </c>
      <c r="B360">
        <v>25.751300349494912</v>
      </c>
      <c r="C360">
        <v>235.67532887875049</v>
      </c>
      <c r="E360">
        <f t="shared" si="19"/>
        <v>0.10926599942390813</v>
      </c>
      <c r="F360">
        <f t="shared" si="20"/>
        <v>22.855519676620279</v>
      </c>
      <c r="G360">
        <f t="shared" si="21"/>
        <v>-2.8957806728746327</v>
      </c>
    </row>
    <row r="361" spans="1:7" x14ac:dyDescent="0.45">
      <c r="A361" t="s">
        <v>360</v>
      </c>
      <c r="B361">
        <v>8.9635546309849161</v>
      </c>
      <c r="C361">
        <v>269.65852161610218</v>
      </c>
      <c r="E361">
        <f t="shared" si="19"/>
        <v>3.3240390762602448E-2</v>
      </c>
      <c r="F361">
        <f t="shared" si="20"/>
        <v>26.15117023952887</v>
      </c>
      <c r="G361">
        <f t="shared" si="21"/>
        <v>17.187615608543954</v>
      </c>
    </row>
    <row r="362" spans="1:7" x14ac:dyDescent="0.45">
      <c r="A362" t="s">
        <v>361</v>
      </c>
      <c r="B362">
        <v>9.7599822749354672</v>
      </c>
      <c r="C362">
        <v>284.59253809965742</v>
      </c>
      <c r="E362">
        <f t="shared" si="19"/>
        <v>3.4294582493648369E-2</v>
      </c>
      <c r="F362">
        <f t="shared" si="20"/>
        <v>27.5994538134386</v>
      </c>
      <c r="G362">
        <f t="shared" si="21"/>
        <v>17.839471538503133</v>
      </c>
    </row>
    <row r="363" spans="1:7" x14ac:dyDescent="0.45">
      <c r="A363" t="s">
        <v>362</v>
      </c>
      <c r="B363">
        <v>12.23006632893707</v>
      </c>
      <c r="C363">
        <v>245.28016372157401</v>
      </c>
      <c r="E363">
        <f t="shared" si="19"/>
        <v>4.9861620048573682E-2</v>
      </c>
      <c r="F363">
        <f t="shared" si="20"/>
        <v>23.786985404430002</v>
      </c>
      <c r="G363">
        <f t="shared" si="21"/>
        <v>11.556919075492932</v>
      </c>
    </row>
    <row r="364" spans="1:7" x14ac:dyDescent="0.45">
      <c r="A364" t="s">
        <v>363</v>
      </c>
      <c r="B364">
        <v>20.094533127104199</v>
      </c>
      <c r="C364">
        <v>294.61437855869139</v>
      </c>
      <c r="E364">
        <f t="shared" si="19"/>
        <v>6.8206220027041492E-2</v>
      </c>
      <c r="F364">
        <f t="shared" si="20"/>
        <v>28.571360261589749</v>
      </c>
      <c r="G364">
        <f t="shared" si="21"/>
        <v>8.4768271344855499</v>
      </c>
    </row>
    <row r="365" spans="1:7" x14ac:dyDescent="0.45">
      <c r="A365" t="s">
        <v>364</v>
      </c>
      <c r="B365">
        <v>31.936981297304641</v>
      </c>
      <c r="C365">
        <v>373.24886171667998</v>
      </c>
      <c r="E365">
        <f t="shared" si="19"/>
        <v>8.5564845798637351E-2</v>
      </c>
      <c r="F365">
        <f t="shared" si="20"/>
        <v>36.197241110589893</v>
      </c>
      <c r="G365">
        <f t="shared" si="21"/>
        <v>4.2602598132852521</v>
      </c>
    </row>
    <row r="366" spans="1:7" x14ac:dyDescent="0.45">
      <c r="A366" t="s">
        <v>365</v>
      </c>
      <c r="B366">
        <v>26.878053600975949</v>
      </c>
      <c r="C366">
        <v>345.93336706345622</v>
      </c>
      <c r="E366">
        <f t="shared" si="19"/>
        <v>7.7697198825129751E-2</v>
      </c>
      <c r="F366">
        <f t="shared" si="20"/>
        <v>33.54821616388211</v>
      </c>
      <c r="G366">
        <f t="shared" si="21"/>
        <v>6.6701625629061603</v>
      </c>
    </row>
    <row r="367" spans="1:7" x14ac:dyDescent="0.45">
      <c r="A367" t="s">
        <v>366</v>
      </c>
      <c r="B367">
        <v>28.612037699083292</v>
      </c>
      <c r="C367">
        <v>339.0111026602894</v>
      </c>
      <c r="E367">
        <f t="shared" si="19"/>
        <v>8.439852699383231E-2</v>
      </c>
      <c r="F367">
        <f t="shared" si="20"/>
        <v>32.876903001719327</v>
      </c>
      <c r="G367">
        <f t="shared" si="21"/>
        <v>4.2648653026360357</v>
      </c>
    </row>
    <row r="368" spans="1:7" x14ac:dyDescent="0.45">
      <c r="A368" t="s">
        <v>367</v>
      </c>
      <c r="B368">
        <v>9.9398822543284666</v>
      </c>
      <c r="C368">
        <v>261.20423328085877</v>
      </c>
      <c r="E368">
        <f t="shared" si="19"/>
        <v>3.8054062637034862E-2</v>
      </c>
      <c r="F368">
        <f t="shared" si="20"/>
        <v>25.331283175756539</v>
      </c>
      <c r="G368">
        <f t="shared" si="21"/>
        <v>15.391400921428072</v>
      </c>
    </row>
    <row r="369" spans="1:7" x14ac:dyDescent="0.45">
      <c r="A369" t="s">
        <v>368</v>
      </c>
      <c r="B369">
        <v>20.913551641165281</v>
      </c>
      <c r="C369">
        <v>288.41738613306472</v>
      </c>
      <c r="E369">
        <f t="shared" si="19"/>
        <v>7.2511411054521413E-2</v>
      </c>
      <c r="F369">
        <f t="shared" si="20"/>
        <v>27.970383133463432</v>
      </c>
      <c r="G369">
        <f t="shared" si="21"/>
        <v>7.0568314922981514</v>
      </c>
    </row>
    <row r="370" spans="1:7" x14ac:dyDescent="0.45">
      <c r="A370" t="s">
        <v>369</v>
      </c>
      <c r="B370">
        <v>23.11427963399726</v>
      </c>
      <c r="C370">
        <v>265.97782613135689</v>
      </c>
      <c r="E370">
        <f t="shared" si="19"/>
        <v>8.6903032370006461E-2</v>
      </c>
      <c r="F370">
        <f t="shared" si="20"/>
        <v>25.794220666251629</v>
      </c>
      <c r="G370">
        <f t="shared" si="21"/>
        <v>2.6799410322543693</v>
      </c>
    </row>
    <row r="371" spans="1:7" x14ac:dyDescent="0.45">
      <c r="A371" t="s">
        <v>370</v>
      </c>
      <c r="B371">
        <v>27.275111408726591</v>
      </c>
      <c r="C371">
        <v>317.71162872136188</v>
      </c>
      <c r="E371">
        <f t="shared" si="19"/>
        <v>8.584864053763451E-2</v>
      </c>
      <c r="F371">
        <f t="shared" si="20"/>
        <v>30.811304756757202</v>
      </c>
      <c r="G371">
        <f t="shared" si="21"/>
        <v>3.5361933480306114</v>
      </c>
    </row>
    <row r="372" spans="1:7" x14ac:dyDescent="0.45">
      <c r="A372" t="s">
        <v>371</v>
      </c>
      <c r="B372">
        <v>30.627412860354241</v>
      </c>
      <c r="C372">
        <v>275.70115690079871</v>
      </c>
      <c r="E372">
        <f t="shared" si="19"/>
        <v>0.11108917062460652</v>
      </c>
      <c r="F372">
        <f t="shared" si="20"/>
        <v>26.737177991401254</v>
      </c>
      <c r="G372">
        <f t="shared" si="21"/>
        <v>-3.8902348689529873</v>
      </c>
    </row>
    <row r="373" spans="1:7" x14ac:dyDescent="0.45">
      <c r="A373" t="s">
        <v>372</v>
      </c>
      <c r="B373">
        <v>31.3899818697885</v>
      </c>
      <c r="C373">
        <v>301.73166829503828</v>
      </c>
      <c r="E373">
        <f t="shared" si="19"/>
        <v>0.10403277205591444</v>
      </c>
      <c r="F373">
        <f t="shared" si="20"/>
        <v>29.261586754058012</v>
      </c>
      <c r="G373">
        <f t="shared" si="21"/>
        <v>-2.1283951157304877</v>
      </c>
    </row>
    <row r="374" spans="1:7" x14ac:dyDescent="0.45">
      <c r="A374" t="s">
        <v>373</v>
      </c>
      <c r="B374">
        <v>15.00789209194436</v>
      </c>
      <c r="C374">
        <v>232.3474151095146</v>
      </c>
      <c r="E374">
        <f t="shared" si="19"/>
        <v>6.4592464197936281E-2</v>
      </c>
      <c r="F374">
        <f t="shared" si="20"/>
        <v>22.532782464385399</v>
      </c>
      <c r="G374">
        <f t="shared" si="21"/>
        <v>7.524890372441039</v>
      </c>
    </row>
    <row r="375" spans="1:7" x14ac:dyDescent="0.45">
      <c r="A375" t="s">
        <v>374</v>
      </c>
      <c r="B375">
        <v>23.212469630284719</v>
      </c>
      <c r="C375">
        <v>289.39823595805598</v>
      </c>
      <c r="E375">
        <f t="shared" si="19"/>
        <v>8.0209437191071972E-2</v>
      </c>
      <c r="F375">
        <f t="shared" si="20"/>
        <v>28.065504810312476</v>
      </c>
      <c r="G375">
        <f t="shared" si="21"/>
        <v>4.8530351800277565</v>
      </c>
    </row>
    <row r="376" spans="1:7" x14ac:dyDescent="0.45">
      <c r="A376" t="s">
        <v>375</v>
      </c>
      <c r="B376">
        <v>28.045068971132991</v>
      </c>
      <c r="C376">
        <v>286.61662647008188</v>
      </c>
      <c r="E376">
        <f t="shared" si="19"/>
        <v>9.784871630278727E-2</v>
      </c>
      <c r="F376">
        <f t="shared" si="20"/>
        <v>27.795747552785645</v>
      </c>
      <c r="G376">
        <f t="shared" si="21"/>
        <v>-0.24932141834734622</v>
      </c>
    </row>
    <row r="377" spans="1:7" x14ac:dyDescent="0.45">
      <c r="A377" t="s">
        <v>376</v>
      </c>
      <c r="B377">
        <v>41.688523207385018</v>
      </c>
      <c r="C377">
        <v>292.28847909737169</v>
      </c>
      <c r="E377">
        <f t="shared" si="19"/>
        <v>0.14262800687911167</v>
      </c>
      <c r="F377">
        <f t="shared" si="20"/>
        <v>28.345797233177123</v>
      </c>
      <c r="G377">
        <f t="shared" si="21"/>
        <v>-13.342725974207895</v>
      </c>
    </row>
    <row r="378" spans="1:7" x14ac:dyDescent="0.45">
      <c r="A378" t="s">
        <v>377</v>
      </c>
      <c r="B378">
        <v>19.732569640437148</v>
      </c>
      <c r="C378">
        <v>239.8126731559025</v>
      </c>
      <c r="E378">
        <f t="shared" si="19"/>
        <v>8.2283264602988612E-2</v>
      </c>
      <c r="F378">
        <f t="shared" si="20"/>
        <v>23.256754519424081</v>
      </c>
      <c r="G378">
        <f t="shared" si="21"/>
        <v>3.524184878986933</v>
      </c>
    </row>
    <row r="379" spans="1:7" x14ac:dyDescent="0.45">
      <c r="A379" t="s">
        <v>378</v>
      </c>
      <c r="B379">
        <v>30.908547213667401</v>
      </c>
      <c r="C379">
        <v>292.52619098856883</v>
      </c>
      <c r="E379">
        <f t="shared" si="19"/>
        <v>0.10566078582302132</v>
      </c>
      <c r="F379">
        <f t="shared" si="20"/>
        <v>28.368850256302075</v>
      </c>
      <c r="G379">
        <f t="shared" si="21"/>
        <v>-2.5396969573653259</v>
      </c>
    </row>
    <row r="380" spans="1:7" x14ac:dyDescent="0.45">
      <c r="A380" t="s">
        <v>379</v>
      </c>
      <c r="B380">
        <v>26.306050728171911</v>
      </c>
      <c r="C380">
        <v>299.94453921956517</v>
      </c>
      <c r="E380">
        <f t="shared" si="19"/>
        <v>8.77030493591196E-2</v>
      </c>
      <c r="F380">
        <f t="shared" si="20"/>
        <v>29.088273051926084</v>
      </c>
      <c r="G380">
        <f t="shared" si="21"/>
        <v>2.7822223237541728</v>
      </c>
    </row>
    <row r="381" spans="1:7" x14ac:dyDescent="0.45">
      <c r="A381" t="s">
        <v>380</v>
      </c>
      <c r="B381">
        <v>27.369858392384401</v>
      </c>
      <c r="C381">
        <v>281.34567304867289</v>
      </c>
      <c r="E381">
        <f t="shared" si="19"/>
        <v>9.7281959575932081E-2</v>
      </c>
      <c r="F381">
        <f t="shared" si="20"/>
        <v>27.284576611768134</v>
      </c>
      <c r="G381">
        <f t="shared" si="21"/>
        <v>-8.52817806162669E-2</v>
      </c>
    </row>
    <row r="382" spans="1:7" x14ac:dyDescent="0.45">
      <c r="A382" t="s">
        <v>381</v>
      </c>
      <c r="B382">
        <v>34.892752648243302</v>
      </c>
      <c r="C382">
        <v>234.93469149359251</v>
      </c>
      <c r="E382">
        <f t="shared" si="19"/>
        <v>0.1485210737776245</v>
      </c>
      <c r="F382">
        <f t="shared" si="20"/>
        <v>22.783693523198732</v>
      </c>
      <c r="G382">
        <f t="shared" si="21"/>
        <v>-12.10905912504457</v>
      </c>
    </row>
    <row r="383" spans="1:7" x14ac:dyDescent="0.45">
      <c r="A383" t="s">
        <v>382</v>
      </c>
      <c r="B383">
        <v>23.092240637166611</v>
      </c>
      <c r="C383">
        <v>231.5217173148512</v>
      </c>
      <c r="E383">
        <f t="shared" ref="E383:E446" si="22">B383/C383</f>
        <v>9.9741142666815108E-2</v>
      </c>
      <c r="F383">
        <f t="shared" ref="F383:F446" si="23">$J$15*C383</f>
        <v>22.452707251240877</v>
      </c>
      <c r="G383">
        <f t="shared" ref="G383:G446" si="24">F383-B383</f>
        <v>-0.63953338592573417</v>
      </c>
    </row>
    <row r="384" spans="1:7" x14ac:dyDescent="0.45">
      <c r="A384" t="s">
        <v>383</v>
      </c>
      <c r="B384">
        <v>26.223354047039731</v>
      </c>
      <c r="C384">
        <v>303.38352837788102</v>
      </c>
      <c r="E384">
        <f t="shared" si="22"/>
        <v>8.6436314414463158E-2</v>
      </c>
      <c r="F384">
        <f t="shared" si="23"/>
        <v>29.421782226388761</v>
      </c>
      <c r="G384">
        <f t="shared" si="24"/>
        <v>3.1984281793490297</v>
      </c>
    </row>
    <row r="385" spans="1:7" x14ac:dyDescent="0.45">
      <c r="A385" t="s">
        <v>384</v>
      </c>
      <c r="B385">
        <v>11.11813486035383</v>
      </c>
      <c r="C385">
        <v>219.5558592957515</v>
      </c>
      <c r="E385">
        <f t="shared" si="22"/>
        <v>5.0639208154209213E-2</v>
      </c>
      <c r="F385">
        <f t="shared" si="23"/>
        <v>21.292272237935432</v>
      </c>
      <c r="G385">
        <f t="shared" si="24"/>
        <v>10.174137377581602</v>
      </c>
    </row>
    <row r="386" spans="1:7" x14ac:dyDescent="0.45">
      <c r="A386" t="s">
        <v>385</v>
      </c>
      <c r="B386">
        <v>25.321191352571191</v>
      </c>
      <c r="C386">
        <v>261.5885072951213</v>
      </c>
      <c r="E386">
        <f t="shared" si="22"/>
        <v>9.6797797481232989E-2</v>
      </c>
      <c r="F386">
        <f t="shared" si="23"/>
        <v>25.368549623356191</v>
      </c>
      <c r="G386">
        <f t="shared" si="24"/>
        <v>4.7358270785000656E-2</v>
      </c>
    </row>
    <row r="387" spans="1:7" x14ac:dyDescent="0.45">
      <c r="A387" t="s">
        <v>386</v>
      </c>
      <c r="B387">
        <v>18.872766518831529</v>
      </c>
      <c r="C387">
        <v>261.84682453934607</v>
      </c>
      <c r="E387">
        <f t="shared" si="22"/>
        <v>7.2075598212937797E-2</v>
      </c>
      <c r="F387">
        <f t="shared" si="23"/>
        <v>25.393600929686297</v>
      </c>
      <c r="G387">
        <f t="shared" si="24"/>
        <v>6.5208344108547678</v>
      </c>
    </row>
    <row r="388" spans="1:7" x14ac:dyDescent="0.45">
      <c r="A388" t="s">
        <v>387</v>
      </c>
      <c r="B388">
        <v>34.09841382914658</v>
      </c>
      <c r="C388">
        <v>305.20117640934922</v>
      </c>
      <c r="E388">
        <f t="shared" si="22"/>
        <v>0.11172438530647172</v>
      </c>
      <c r="F388">
        <f t="shared" si="23"/>
        <v>29.598055621427765</v>
      </c>
      <c r="G388">
        <f t="shared" si="24"/>
        <v>-4.5003582077188149</v>
      </c>
    </row>
    <row r="389" spans="1:7" x14ac:dyDescent="0.45">
      <c r="A389" t="s">
        <v>388</v>
      </c>
      <c r="B389">
        <v>23.97922051469423</v>
      </c>
      <c r="C389">
        <v>252.34217082108029</v>
      </c>
      <c r="E389">
        <f t="shared" si="22"/>
        <v>9.5026607866096083E-2</v>
      </c>
      <c r="F389">
        <f t="shared" si="23"/>
        <v>24.471850650983821</v>
      </c>
      <c r="G389">
        <f t="shared" si="24"/>
        <v>0.49263013628959129</v>
      </c>
    </row>
    <row r="390" spans="1:7" x14ac:dyDescent="0.45">
      <c r="A390" t="s">
        <v>389</v>
      </c>
      <c r="B390">
        <v>44.59431410475166</v>
      </c>
      <c r="C390">
        <v>349.35145199853918</v>
      </c>
      <c r="E390">
        <f t="shared" si="22"/>
        <v>0.12764885861970923</v>
      </c>
      <c r="F390">
        <f t="shared" si="23"/>
        <v>33.879698071054243</v>
      </c>
      <c r="G390">
        <f t="shared" si="24"/>
        <v>-10.714616033697418</v>
      </c>
    </row>
    <row r="391" spans="1:7" x14ac:dyDescent="0.45">
      <c r="A391" t="s">
        <v>390</v>
      </c>
      <c r="B391">
        <v>34.575471452678599</v>
      </c>
      <c r="C391">
        <v>340.9781384429885</v>
      </c>
      <c r="E391">
        <f t="shared" si="22"/>
        <v>0.10140084525817661</v>
      </c>
      <c r="F391">
        <f t="shared" si="23"/>
        <v>33.067663847370781</v>
      </c>
      <c r="G391">
        <f t="shared" si="24"/>
        <v>-1.5078076053078178</v>
      </c>
    </row>
    <row r="392" spans="1:7" x14ac:dyDescent="0.45">
      <c r="A392" t="s">
        <v>391</v>
      </c>
      <c r="B392">
        <v>33.193702389218259</v>
      </c>
      <c r="C392">
        <v>275.51500219209481</v>
      </c>
      <c r="E392">
        <f t="shared" si="22"/>
        <v>0.12047874752778405</v>
      </c>
      <c r="F392">
        <f t="shared" si="23"/>
        <v>26.719124923954951</v>
      </c>
      <c r="G392">
        <f t="shared" si="24"/>
        <v>-6.4745774652633088</v>
      </c>
    </row>
    <row r="393" spans="1:7" x14ac:dyDescent="0.45">
      <c r="A393" t="s">
        <v>392</v>
      </c>
      <c r="B393">
        <v>13.95297196535792</v>
      </c>
      <c r="C393">
        <v>270.88566444982428</v>
      </c>
      <c r="E393">
        <f t="shared" si="22"/>
        <v>5.1508713071608141E-2</v>
      </c>
      <c r="F393">
        <f t="shared" si="23"/>
        <v>26.270177126315005</v>
      </c>
      <c r="G393">
        <f t="shared" si="24"/>
        <v>12.317205160957085</v>
      </c>
    </row>
    <row r="394" spans="1:7" x14ac:dyDescent="0.45">
      <c r="A394" t="s">
        <v>393</v>
      </c>
      <c r="B394">
        <v>11.60580355033674</v>
      </c>
      <c r="C394">
        <v>250.674191092504</v>
      </c>
      <c r="E394">
        <f t="shared" si="22"/>
        <v>4.6298358437921343E-2</v>
      </c>
      <c r="F394">
        <f t="shared" si="23"/>
        <v>24.310091914131512</v>
      </c>
      <c r="G394">
        <f t="shared" si="24"/>
        <v>12.704288363794772</v>
      </c>
    </row>
    <row r="395" spans="1:7" x14ac:dyDescent="0.45">
      <c r="A395" t="s">
        <v>394</v>
      </c>
      <c r="B395">
        <v>23.77222765870432</v>
      </c>
      <c r="C395">
        <v>281.86972735600881</v>
      </c>
      <c r="E395">
        <f t="shared" si="22"/>
        <v>8.4337640234346187E-2</v>
      </c>
      <c r="F395">
        <f t="shared" si="23"/>
        <v>27.335398789846419</v>
      </c>
      <c r="G395">
        <f t="shared" si="24"/>
        <v>3.5631711311420986</v>
      </c>
    </row>
    <row r="396" spans="1:7" x14ac:dyDescent="0.45">
      <c r="A396" t="s">
        <v>395</v>
      </c>
      <c r="B396">
        <v>37.983649762473704</v>
      </c>
      <c r="C396">
        <v>251.98127574983911</v>
      </c>
      <c r="E396">
        <f t="shared" si="22"/>
        <v>0.15073996926733138</v>
      </c>
      <c r="F396">
        <f t="shared" si="23"/>
        <v>24.436851466125606</v>
      </c>
      <c r="G396">
        <f t="shared" si="24"/>
        <v>-13.546798296348097</v>
      </c>
    </row>
    <row r="397" spans="1:7" x14ac:dyDescent="0.45">
      <c r="A397" t="s">
        <v>396</v>
      </c>
      <c r="B397">
        <v>25.557892999524029</v>
      </c>
      <c r="C397">
        <v>303.95876339116847</v>
      </c>
      <c r="E397">
        <f t="shared" si="22"/>
        <v>8.4083422087861459E-2</v>
      </c>
      <c r="F397">
        <f t="shared" si="23"/>
        <v>29.477567849887926</v>
      </c>
      <c r="G397">
        <f t="shared" si="24"/>
        <v>3.9196748503638972</v>
      </c>
    </row>
    <row r="398" spans="1:7" x14ac:dyDescent="0.45">
      <c r="A398" t="s">
        <v>397</v>
      </c>
      <c r="B398">
        <v>15.29777261776022</v>
      </c>
      <c r="C398">
        <v>286.59732290773121</v>
      </c>
      <c r="E398">
        <f t="shared" si="22"/>
        <v>5.3377234869305713E-2</v>
      </c>
      <c r="F398">
        <f t="shared" si="23"/>
        <v>27.793875515728423</v>
      </c>
      <c r="G398">
        <f t="shared" si="24"/>
        <v>12.496102897968203</v>
      </c>
    </row>
    <row r="399" spans="1:7" x14ac:dyDescent="0.45">
      <c r="A399" t="s">
        <v>398</v>
      </c>
      <c r="B399">
        <v>61.744256817476547</v>
      </c>
      <c r="C399">
        <v>290.10673661451898</v>
      </c>
      <c r="E399">
        <f t="shared" si="22"/>
        <v>0.21283289570596767</v>
      </c>
      <c r="F399">
        <f t="shared" si="23"/>
        <v>28.134214381109427</v>
      </c>
      <c r="G399">
        <f t="shared" si="24"/>
        <v>-33.610042436367124</v>
      </c>
    </row>
    <row r="400" spans="1:7" x14ac:dyDescent="0.45">
      <c r="A400" t="s">
        <v>399</v>
      </c>
      <c r="B400">
        <v>34.801267166625642</v>
      </c>
      <c r="C400">
        <v>293.82268907550059</v>
      </c>
      <c r="E400">
        <f t="shared" si="22"/>
        <v>0.11844308986527285</v>
      </c>
      <c r="F400">
        <f t="shared" si="23"/>
        <v>28.494583134993906</v>
      </c>
      <c r="G400">
        <f t="shared" si="24"/>
        <v>-6.3066840316317361</v>
      </c>
    </row>
    <row r="401" spans="1:7" x14ac:dyDescent="0.45">
      <c r="A401" t="s">
        <v>400</v>
      </c>
      <c r="B401">
        <v>46.51039106264588</v>
      </c>
      <c r="C401">
        <v>327.63202112421698</v>
      </c>
      <c r="E401">
        <f t="shared" si="22"/>
        <v>0.14195923494612309</v>
      </c>
      <c r="F401">
        <f t="shared" si="23"/>
        <v>31.773372890243927</v>
      </c>
      <c r="G401">
        <f t="shared" si="24"/>
        <v>-14.737018172401953</v>
      </c>
    </row>
    <row r="402" spans="1:7" x14ac:dyDescent="0.45">
      <c r="A402" t="s">
        <v>401</v>
      </c>
      <c r="B402">
        <v>35.003556820196337</v>
      </c>
      <c r="C402">
        <v>294.83652107654927</v>
      </c>
      <c r="E402">
        <f t="shared" si="22"/>
        <v>0.11872191644503993</v>
      </c>
      <c r="F402">
        <f t="shared" si="23"/>
        <v>28.592903384970842</v>
      </c>
      <c r="G402">
        <f t="shared" si="24"/>
        <v>-6.4106534352254947</v>
      </c>
    </row>
    <row r="403" spans="1:7" x14ac:dyDescent="0.45">
      <c r="A403" t="s">
        <v>402</v>
      </c>
      <c r="B403">
        <v>52.593696139401423</v>
      </c>
      <c r="C403">
        <v>317.35959101725331</v>
      </c>
      <c r="E403">
        <f t="shared" si="22"/>
        <v>0.16572272471999172</v>
      </c>
      <c r="F403">
        <f t="shared" si="23"/>
        <v>30.777164549076385</v>
      </c>
      <c r="G403">
        <f t="shared" si="24"/>
        <v>-21.816531590325038</v>
      </c>
    </row>
    <row r="404" spans="1:7" x14ac:dyDescent="0.45">
      <c r="A404" t="s">
        <v>403</v>
      </c>
      <c r="B404">
        <v>116.9483952681168</v>
      </c>
      <c r="C404">
        <v>389.71236375480117</v>
      </c>
      <c r="E404">
        <f t="shared" si="22"/>
        <v>0.30008900446817299</v>
      </c>
      <c r="F404">
        <f t="shared" si="23"/>
        <v>37.793852417206317</v>
      </c>
      <c r="G404">
        <f t="shared" si="24"/>
        <v>-79.154542850910474</v>
      </c>
    </row>
    <row r="405" spans="1:7" x14ac:dyDescent="0.45">
      <c r="A405" t="s">
        <v>404</v>
      </c>
      <c r="B405">
        <v>20.52071444906613</v>
      </c>
      <c r="C405">
        <v>235.29774022844151</v>
      </c>
      <c r="E405">
        <f t="shared" si="22"/>
        <v>8.7211693699834766E-2</v>
      </c>
      <c r="F405">
        <f t="shared" si="23"/>
        <v>22.818901567852325</v>
      </c>
      <c r="G405">
        <f t="shared" si="24"/>
        <v>2.2981871187861955</v>
      </c>
    </row>
    <row r="406" spans="1:7" x14ac:dyDescent="0.45">
      <c r="A406" t="s">
        <v>405</v>
      </c>
      <c r="B406">
        <v>18.537358970965339</v>
      </c>
      <c r="C406">
        <v>264.33194328709709</v>
      </c>
      <c r="E406">
        <f t="shared" si="22"/>
        <v>7.0129091249601566E-2</v>
      </c>
      <c r="F406">
        <f t="shared" si="23"/>
        <v>25.634604859576569</v>
      </c>
      <c r="G406">
        <f t="shared" si="24"/>
        <v>7.09724588861123</v>
      </c>
    </row>
    <row r="407" spans="1:7" x14ac:dyDescent="0.45">
      <c r="A407" t="s">
        <v>406</v>
      </c>
      <c r="B407">
        <v>34.335260835569983</v>
      </c>
      <c r="C407">
        <v>303.50221702179948</v>
      </c>
      <c r="E407">
        <f t="shared" si="22"/>
        <v>0.11313018129651357</v>
      </c>
      <c r="F407">
        <f t="shared" si="23"/>
        <v>29.433292513228608</v>
      </c>
      <c r="G407">
        <f t="shared" si="24"/>
        <v>-4.901968322341375</v>
      </c>
    </row>
    <row r="408" spans="1:7" x14ac:dyDescent="0.45">
      <c r="A408" t="s">
        <v>407</v>
      </c>
      <c r="B408">
        <v>7.3764081608804588</v>
      </c>
      <c r="C408">
        <v>276.04199531335189</v>
      </c>
      <c r="E408">
        <f t="shared" si="22"/>
        <v>2.6722050579684638E-2</v>
      </c>
      <c r="F408">
        <f t="shared" si="23"/>
        <v>26.770232104794111</v>
      </c>
      <c r="G408">
        <f t="shared" si="24"/>
        <v>19.393823943913652</v>
      </c>
    </row>
    <row r="409" spans="1:7" x14ac:dyDescent="0.45">
      <c r="A409" t="s">
        <v>408</v>
      </c>
      <c r="B409">
        <v>27.512568837266102</v>
      </c>
      <c r="C409">
        <v>271.42503948425912</v>
      </c>
      <c r="E409">
        <f t="shared" si="22"/>
        <v>0.10136341470021837</v>
      </c>
      <c r="F409">
        <f t="shared" si="23"/>
        <v>26.322485090713542</v>
      </c>
      <c r="G409">
        <f t="shared" si="24"/>
        <v>-1.1900837465525598</v>
      </c>
    </row>
    <row r="410" spans="1:7" x14ac:dyDescent="0.45">
      <c r="A410" t="s">
        <v>409</v>
      </c>
      <c r="B410">
        <v>22.233170765715361</v>
      </c>
      <c r="C410">
        <v>323.24226275685231</v>
      </c>
      <c r="E410">
        <f t="shared" si="22"/>
        <v>6.8781756989615819E-2</v>
      </c>
      <c r="F410">
        <f t="shared" si="23"/>
        <v>31.347659222130073</v>
      </c>
      <c r="G410">
        <f t="shared" si="24"/>
        <v>9.1144884564147119</v>
      </c>
    </row>
    <row r="411" spans="1:7" x14ac:dyDescent="0.45">
      <c r="A411" t="s">
        <v>410</v>
      </c>
      <c r="B411">
        <v>45.690708587354642</v>
      </c>
      <c r="C411">
        <v>325.94294515502872</v>
      </c>
      <c r="E411">
        <f t="shared" si="22"/>
        <v>0.14018008141155719</v>
      </c>
      <c r="F411">
        <f t="shared" si="23"/>
        <v>31.609568264478664</v>
      </c>
      <c r="G411">
        <f t="shared" si="24"/>
        <v>-14.081140322875978</v>
      </c>
    </row>
    <row r="412" spans="1:7" x14ac:dyDescent="0.45">
      <c r="A412" t="s">
        <v>411</v>
      </c>
      <c r="B412">
        <v>28.190147994304809</v>
      </c>
      <c r="C412">
        <v>304.44035857537398</v>
      </c>
      <c r="E412">
        <f t="shared" si="22"/>
        <v>9.2596619338580349E-2</v>
      </c>
      <c r="F412">
        <f t="shared" si="23"/>
        <v>29.524272391517897</v>
      </c>
      <c r="G412">
        <f t="shared" si="24"/>
        <v>1.3341243972130883</v>
      </c>
    </row>
    <row r="413" spans="1:7" x14ac:dyDescent="0.45">
      <c r="A413" t="s">
        <v>412</v>
      </c>
      <c r="B413">
        <v>29.08663857776212</v>
      </c>
      <c r="C413">
        <v>248.2226927330598</v>
      </c>
      <c r="E413">
        <f t="shared" si="22"/>
        <v>0.11717961100777385</v>
      </c>
      <c r="F413">
        <f t="shared" si="23"/>
        <v>24.072348450451845</v>
      </c>
      <c r="G413">
        <f t="shared" si="24"/>
        <v>-5.0142901273102751</v>
      </c>
    </row>
    <row r="414" spans="1:7" x14ac:dyDescent="0.45">
      <c r="A414" t="s">
        <v>413</v>
      </c>
      <c r="B414">
        <v>20.481012062236491</v>
      </c>
      <c r="C414">
        <v>286.81136820212788</v>
      </c>
      <c r="E414">
        <f t="shared" si="22"/>
        <v>7.1409345419679013E-2</v>
      </c>
      <c r="F414">
        <f t="shared" si="23"/>
        <v>27.814633379782524</v>
      </c>
      <c r="G414">
        <f t="shared" si="24"/>
        <v>7.333621317546033</v>
      </c>
    </row>
    <row r="415" spans="1:7" x14ac:dyDescent="0.45">
      <c r="A415" t="s">
        <v>414</v>
      </c>
      <c r="B415">
        <v>29.658653297609451</v>
      </c>
      <c r="C415">
        <v>298.81081308022351</v>
      </c>
      <c r="E415">
        <f t="shared" si="22"/>
        <v>9.9255622619141351E-2</v>
      </c>
      <c r="F415">
        <f t="shared" si="23"/>
        <v>28.978325607664946</v>
      </c>
      <c r="G415">
        <f t="shared" si="24"/>
        <v>-0.68032768994450521</v>
      </c>
    </row>
    <row r="416" spans="1:7" x14ac:dyDescent="0.45">
      <c r="A416" t="s">
        <v>415</v>
      </c>
      <c r="B416">
        <v>57.474000390160199</v>
      </c>
      <c r="C416">
        <v>322.20266457032051</v>
      </c>
      <c r="E416">
        <f t="shared" si="22"/>
        <v>0.17837841430270523</v>
      </c>
      <c r="F416">
        <f t="shared" si="23"/>
        <v>31.246840197410346</v>
      </c>
      <c r="G416">
        <f t="shared" si="24"/>
        <v>-26.227160192749853</v>
      </c>
    </row>
    <row r="417" spans="1:7" x14ac:dyDescent="0.45">
      <c r="A417" t="s">
        <v>416</v>
      </c>
      <c r="B417">
        <v>31.85205103972552</v>
      </c>
      <c r="C417">
        <v>306.44874662514519</v>
      </c>
      <c r="E417">
        <f t="shared" si="22"/>
        <v>0.10393924396984937</v>
      </c>
      <c r="F417">
        <f t="shared" si="23"/>
        <v>29.719043532002654</v>
      </c>
      <c r="G417">
        <f t="shared" si="24"/>
        <v>-2.1330075077228656</v>
      </c>
    </row>
    <row r="418" spans="1:7" x14ac:dyDescent="0.45">
      <c r="A418" t="s">
        <v>417</v>
      </c>
      <c r="B418">
        <v>31.776517191418382</v>
      </c>
      <c r="C418">
        <v>304.60838683662359</v>
      </c>
      <c r="E418">
        <f t="shared" si="22"/>
        <v>0.10431924584027191</v>
      </c>
      <c r="F418">
        <f t="shared" si="23"/>
        <v>29.5405675771425</v>
      </c>
      <c r="G418">
        <f t="shared" si="24"/>
        <v>-2.2359496142758815</v>
      </c>
    </row>
    <row r="419" spans="1:7" x14ac:dyDescent="0.45">
      <c r="A419" t="s">
        <v>418</v>
      </c>
      <c r="B419">
        <v>37.794375862904189</v>
      </c>
      <c r="C419">
        <v>302.18520353603998</v>
      </c>
      <c r="E419">
        <f t="shared" si="22"/>
        <v>0.1250702397756436</v>
      </c>
      <c r="F419">
        <f t="shared" si="23"/>
        <v>29.305570074985454</v>
      </c>
      <c r="G419">
        <f t="shared" si="24"/>
        <v>-8.4888057879187357</v>
      </c>
    </row>
    <row r="420" spans="1:7" x14ac:dyDescent="0.45">
      <c r="A420" t="s">
        <v>419</v>
      </c>
      <c r="B420">
        <v>26.93925037196561</v>
      </c>
      <c r="C420">
        <v>243.5160150101826</v>
      </c>
      <c r="E420">
        <f t="shared" si="22"/>
        <v>0.11062619586165266</v>
      </c>
      <c r="F420">
        <f t="shared" si="23"/>
        <v>23.615900311316864</v>
      </c>
      <c r="G420">
        <f t="shared" si="24"/>
        <v>-3.3233500606487461</v>
      </c>
    </row>
    <row r="421" spans="1:7" x14ac:dyDescent="0.45">
      <c r="A421" t="s">
        <v>420</v>
      </c>
      <c r="B421">
        <v>13.61276686679871</v>
      </c>
      <c r="C421">
        <v>246.02263555545159</v>
      </c>
      <c r="E421">
        <f t="shared" si="22"/>
        <v>5.5331359393272161E-2</v>
      </c>
      <c r="F421">
        <f t="shared" si="23"/>
        <v>23.858989460557812</v>
      </c>
      <c r="G421">
        <f t="shared" si="24"/>
        <v>10.246222593759102</v>
      </c>
    </row>
    <row r="422" spans="1:7" x14ac:dyDescent="0.45">
      <c r="A422" t="s">
        <v>421</v>
      </c>
      <c r="B422">
        <v>26.305423608068821</v>
      </c>
      <c r="C422">
        <v>249.44098981318791</v>
      </c>
      <c r="E422">
        <f t="shared" si="22"/>
        <v>0.10545750170318663</v>
      </c>
      <c r="F422">
        <f t="shared" si="23"/>
        <v>24.19049748632807</v>
      </c>
      <c r="G422">
        <f t="shared" si="24"/>
        <v>-2.1149261217407513</v>
      </c>
    </row>
    <row r="423" spans="1:7" x14ac:dyDescent="0.45">
      <c r="A423" t="s">
        <v>422</v>
      </c>
      <c r="B423">
        <v>18.53301320565507</v>
      </c>
      <c r="C423">
        <v>300.83915286937059</v>
      </c>
      <c r="E423">
        <f t="shared" si="22"/>
        <v>6.1604392343513927E-2</v>
      </c>
      <c r="F423">
        <f t="shared" si="23"/>
        <v>29.175031644662027</v>
      </c>
      <c r="G423">
        <f t="shared" si="24"/>
        <v>10.642018439006957</v>
      </c>
    </row>
    <row r="424" spans="1:7" x14ac:dyDescent="0.45">
      <c r="A424" t="s">
        <v>423</v>
      </c>
      <c r="B424">
        <v>23.374506961057619</v>
      </c>
      <c r="C424">
        <v>279.26799095128752</v>
      </c>
      <c r="E424">
        <f t="shared" si="22"/>
        <v>8.3699198327153848E-2</v>
      </c>
      <c r="F424">
        <f t="shared" si="23"/>
        <v>27.083085415025248</v>
      </c>
      <c r="G424">
        <f t="shared" si="24"/>
        <v>3.708578453967629</v>
      </c>
    </row>
    <row r="425" spans="1:7" x14ac:dyDescent="0.45">
      <c r="A425" t="s">
        <v>424</v>
      </c>
      <c r="B425">
        <v>25.72661752445163</v>
      </c>
      <c r="C425">
        <v>267.73655292385939</v>
      </c>
      <c r="E425">
        <f t="shared" si="22"/>
        <v>9.6089298392393691E-2</v>
      </c>
      <c r="F425">
        <f t="shared" si="23"/>
        <v>25.964779947968047</v>
      </c>
      <c r="G425">
        <f t="shared" si="24"/>
        <v>0.23816242351641748</v>
      </c>
    </row>
    <row r="426" spans="1:7" x14ac:dyDescent="0.45">
      <c r="A426" t="s">
        <v>425</v>
      </c>
      <c r="B426">
        <v>46.334698895378168</v>
      </c>
      <c r="C426">
        <v>292.31766208251048</v>
      </c>
      <c r="E426">
        <f t="shared" si="22"/>
        <v>0.1585080373361073</v>
      </c>
      <c r="F426">
        <f t="shared" si="23"/>
        <v>28.348627365182178</v>
      </c>
      <c r="G426">
        <f t="shared" si="24"/>
        <v>-17.986071530195989</v>
      </c>
    </row>
    <row r="427" spans="1:7" x14ac:dyDescent="0.45">
      <c r="A427" t="s">
        <v>426</v>
      </c>
      <c r="B427">
        <v>28.29963870165739</v>
      </c>
      <c r="C427">
        <v>283.90026868195332</v>
      </c>
      <c r="E427">
        <f t="shared" si="22"/>
        <v>9.9681620003540042E-2</v>
      </c>
      <c r="F427">
        <f t="shared" si="23"/>
        <v>27.532318329325207</v>
      </c>
      <c r="G427">
        <f t="shared" si="24"/>
        <v>-0.76732037233218264</v>
      </c>
    </row>
    <row r="428" spans="1:7" x14ac:dyDescent="0.45">
      <c r="A428" t="s">
        <v>427</v>
      </c>
      <c r="B428">
        <v>25.685167063027919</v>
      </c>
      <c r="C428">
        <v>301.21765028141277</v>
      </c>
      <c r="E428">
        <f t="shared" si="22"/>
        <v>8.5271122190321638E-2</v>
      </c>
      <c r="F428">
        <f t="shared" si="23"/>
        <v>29.211737884087412</v>
      </c>
      <c r="G428">
        <f t="shared" si="24"/>
        <v>3.5265708210594937</v>
      </c>
    </row>
    <row r="429" spans="1:7" x14ac:dyDescent="0.45">
      <c r="A429" t="s">
        <v>428</v>
      </c>
      <c r="B429">
        <v>17.337557960221162</v>
      </c>
      <c r="C429">
        <v>257.71239328697118</v>
      </c>
      <c r="E429">
        <f t="shared" si="22"/>
        <v>6.7274831990385586E-2</v>
      </c>
      <c r="F429">
        <f t="shared" si="23"/>
        <v>24.992648588642133</v>
      </c>
      <c r="G429">
        <f t="shared" si="24"/>
        <v>7.6550906284209717</v>
      </c>
    </row>
    <row r="430" spans="1:7" x14ac:dyDescent="0.45">
      <c r="A430" t="s">
        <v>429</v>
      </c>
      <c r="B430">
        <v>29.53697665218283</v>
      </c>
      <c r="C430">
        <v>337.13322499111308</v>
      </c>
      <c r="E430">
        <f t="shared" si="22"/>
        <v>8.761217958556719E-2</v>
      </c>
      <c r="F430">
        <f t="shared" si="23"/>
        <v>32.694788606367297</v>
      </c>
      <c r="G430">
        <f t="shared" si="24"/>
        <v>3.1578119541844671</v>
      </c>
    </row>
    <row r="431" spans="1:7" x14ac:dyDescent="0.45">
      <c r="A431" t="s">
        <v>430</v>
      </c>
      <c r="B431">
        <v>23.91557478884674</v>
      </c>
      <c r="C431">
        <v>250.74536626037931</v>
      </c>
      <c r="E431">
        <f t="shared" si="22"/>
        <v>9.5377933181873042E-2</v>
      </c>
      <c r="F431">
        <f t="shared" si="23"/>
        <v>24.316994399247797</v>
      </c>
      <c r="G431">
        <f t="shared" si="24"/>
        <v>0.40141961040105656</v>
      </c>
    </row>
    <row r="432" spans="1:7" x14ac:dyDescent="0.45">
      <c r="A432" t="s">
        <v>431</v>
      </c>
      <c r="B432">
        <v>15.94453208088389</v>
      </c>
      <c r="C432">
        <v>257.86447159941048</v>
      </c>
      <c r="E432">
        <f t="shared" si="22"/>
        <v>6.1832993052464938E-2</v>
      </c>
      <c r="F432">
        <f t="shared" si="23"/>
        <v>25.007396966755703</v>
      </c>
      <c r="G432">
        <f t="shared" si="24"/>
        <v>9.0628648858718126</v>
      </c>
    </row>
    <row r="433" spans="1:7" x14ac:dyDescent="0.45">
      <c r="A433" t="s">
        <v>432</v>
      </c>
      <c r="B433">
        <v>25.827287306038169</v>
      </c>
      <c r="C433">
        <v>328.21526299818879</v>
      </c>
      <c r="E433">
        <f t="shared" si="22"/>
        <v>7.8690086104194049E-2</v>
      </c>
      <c r="F433">
        <f t="shared" si="23"/>
        <v>31.829935009792933</v>
      </c>
      <c r="G433">
        <f t="shared" si="24"/>
        <v>6.0026477037547643</v>
      </c>
    </row>
    <row r="434" spans="1:7" x14ac:dyDescent="0.45">
      <c r="A434" t="s">
        <v>433</v>
      </c>
      <c r="B434">
        <v>21.688962283896029</v>
      </c>
      <c r="C434">
        <v>278.61902120519068</v>
      </c>
      <c r="E434">
        <f t="shared" si="22"/>
        <v>7.7844513953421221E-2</v>
      </c>
      <c r="F434">
        <f t="shared" si="23"/>
        <v>27.02014908277522</v>
      </c>
      <c r="G434">
        <f t="shared" si="24"/>
        <v>5.331186798879191</v>
      </c>
    </row>
    <row r="435" spans="1:7" x14ac:dyDescent="0.45">
      <c r="A435" t="s">
        <v>434</v>
      </c>
      <c r="B435">
        <v>50.569427895376528</v>
      </c>
      <c r="C435">
        <v>284.55185285259381</v>
      </c>
      <c r="E435">
        <f t="shared" si="22"/>
        <v>0.17771603800300317</v>
      </c>
      <c r="F435">
        <f t="shared" si="23"/>
        <v>27.595508205431031</v>
      </c>
      <c r="G435">
        <f t="shared" si="24"/>
        <v>-22.973919689945497</v>
      </c>
    </row>
    <row r="436" spans="1:7" x14ac:dyDescent="0.45">
      <c r="A436" t="s">
        <v>435</v>
      </c>
      <c r="B436">
        <v>18.76195609886155</v>
      </c>
      <c r="C436">
        <v>245.13004951194409</v>
      </c>
      <c r="E436">
        <f t="shared" si="22"/>
        <v>7.6538784764319009E-2</v>
      </c>
      <c r="F436">
        <f t="shared" si="23"/>
        <v>23.772427502725737</v>
      </c>
      <c r="G436">
        <f t="shared" si="24"/>
        <v>5.0104714038641873</v>
      </c>
    </row>
    <row r="437" spans="1:7" x14ac:dyDescent="0.45">
      <c r="A437" t="s">
        <v>436</v>
      </c>
      <c r="B437">
        <v>26.647760116338091</v>
      </c>
      <c r="C437">
        <v>277.19757291407672</v>
      </c>
      <c r="E437">
        <f t="shared" si="22"/>
        <v>9.6132732462986356E-2</v>
      </c>
      <c r="F437">
        <f t="shared" si="23"/>
        <v>26.882298678401465</v>
      </c>
      <c r="G437">
        <f t="shared" si="24"/>
        <v>0.2345385620633742</v>
      </c>
    </row>
    <row r="438" spans="1:7" x14ac:dyDescent="0.45">
      <c r="A438" t="s">
        <v>437</v>
      </c>
      <c r="B438">
        <v>61.916430501487909</v>
      </c>
      <c r="C438">
        <v>360.20364649037128</v>
      </c>
      <c r="E438">
        <f t="shared" si="22"/>
        <v>0.17189284757322137</v>
      </c>
      <c r="F438">
        <f t="shared" si="23"/>
        <v>34.932131288916374</v>
      </c>
      <c r="G438">
        <f t="shared" si="24"/>
        <v>-26.984299212571536</v>
      </c>
    </row>
    <row r="439" spans="1:7" x14ac:dyDescent="0.45">
      <c r="A439" t="s">
        <v>438</v>
      </c>
      <c r="B439">
        <v>9.2389494520517843</v>
      </c>
      <c r="C439">
        <v>252.8831999891639</v>
      </c>
      <c r="E439">
        <f t="shared" si="22"/>
        <v>3.6534453267151296E-2</v>
      </c>
      <c r="F439">
        <f t="shared" si="23"/>
        <v>24.524319031342472</v>
      </c>
      <c r="G439">
        <f t="shared" si="24"/>
        <v>15.285369579290688</v>
      </c>
    </row>
    <row r="440" spans="1:7" x14ac:dyDescent="0.45">
      <c r="A440" t="s">
        <v>439</v>
      </c>
      <c r="B440">
        <v>52.118680950043533</v>
      </c>
      <c r="C440">
        <v>374.76856011291977</v>
      </c>
      <c r="E440">
        <f t="shared" si="22"/>
        <v>0.13906897882346347</v>
      </c>
      <c r="F440">
        <f t="shared" si="23"/>
        <v>36.344619696049115</v>
      </c>
      <c r="G440">
        <f t="shared" si="24"/>
        <v>-15.774061253994418</v>
      </c>
    </row>
    <row r="441" spans="1:7" x14ac:dyDescent="0.45">
      <c r="A441" t="s">
        <v>440</v>
      </c>
      <c r="B441">
        <v>36.789222848184018</v>
      </c>
      <c r="C441">
        <v>299.14069151280989</v>
      </c>
      <c r="E441">
        <f t="shared" si="22"/>
        <v>0.12298301064336685</v>
      </c>
      <c r="F441">
        <f t="shared" si="23"/>
        <v>29.01031683492976</v>
      </c>
      <c r="G441">
        <f t="shared" si="24"/>
        <v>-7.7789060132542573</v>
      </c>
    </row>
    <row r="442" spans="1:7" x14ac:dyDescent="0.45">
      <c r="A442" t="s">
        <v>441</v>
      </c>
      <c r="B442">
        <v>52.180040042005217</v>
      </c>
      <c r="C442">
        <v>337.36903873097617</v>
      </c>
      <c r="E442">
        <f t="shared" si="22"/>
        <v>0.15466754222107049</v>
      </c>
      <c r="F442">
        <f t="shared" si="23"/>
        <v>32.717657548980426</v>
      </c>
      <c r="G442">
        <f t="shared" si="24"/>
        <v>-19.462382493024791</v>
      </c>
    </row>
    <row r="443" spans="1:7" x14ac:dyDescent="0.45">
      <c r="A443" t="s">
        <v>442</v>
      </c>
      <c r="B443">
        <v>40.038195167703357</v>
      </c>
      <c r="C443">
        <v>290.08857870933059</v>
      </c>
      <c r="E443">
        <f t="shared" si="22"/>
        <v>0.13802058442232473</v>
      </c>
      <c r="F443">
        <f t="shared" si="23"/>
        <v>28.132453448553211</v>
      </c>
      <c r="G443">
        <f t="shared" si="24"/>
        <v>-11.905741719150146</v>
      </c>
    </row>
    <row r="444" spans="1:7" x14ac:dyDescent="0.45">
      <c r="A444" t="s">
        <v>443</v>
      </c>
      <c r="B444">
        <v>27.07961886122391</v>
      </c>
      <c r="C444">
        <v>329.61688713554611</v>
      </c>
      <c r="E444">
        <f t="shared" si="22"/>
        <v>8.2154828584641487E-2</v>
      </c>
      <c r="F444">
        <f t="shared" si="23"/>
        <v>31.965862890759539</v>
      </c>
      <c r="G444">
        <f t="shared" si="24"/>
        <v>4.8862440295356286</v>
      </c>
    </row>
    <row r="445" spans="1:7" x14ac:dyDescent="0.45">
      <c r="A445" t="s">
        <v>444</v>
      </c>
      <c r="B445">
        <v>32.630765941281538</v>
      </c>
      <c r="C445">
        <v>367.63520620356832</v>
      </c>
      <c r="E445">
        <f t="shared" si="22"/>
        <v>8.8758544858223154E-2</v>
      </c>
      <c r="F445">
        <f t="shared" si="23"/>
        <v>35.652835318740124</v>
      </c>
      <c r="G445">
        <f t="shared" si="24"/>
        <v>3.0220693774585854</v>
      </c>
    </row>
    <row r="446" spans="1:7" x14ac:dyDescent="0.45">
      <c r="A446" t="s">
        <v>445</v>
      </c>
      <c r="B446">
        <v>54.373688258296987</v>
      </c>
      <c r="C446">
        <v>365.00957955737448</v>
      </c>
      <c r="E446">
        <f t="shared" si="22"/>
        <v>0.14896509928378521</v>
      </c>
      <c r="F446">
        <f t="shared" si="23"/>
        <v>35.398205096047548</v>
      </c>
      <c r="G446">
        <f t="shared" si="24"/>
        <v>-18.975483162249439</v>
      </c>
    </row>
    <row r="447" spans="1:7" x14ac:dyDescent="0.45">
      <c r="A447" t="s">
        <v>446</v>
      </c>
      <c r="B447">
        <v>43.516747777206518</v>
      </c>
      <c r="C447">
        <v>316.65579189690379</v>
      </c>
      <c r="E447">
        <f t="shared" ref="E447:E501" si="25">B447/C447</f>
        <v>0.13742602816933353</v>
      </c>
      <c r="F447">
        <f t="shared" ref="F447:F501" si="26">$J$15*C447</f>
        <v>30.708910927791266</v>
      </c>
      <c r="G447">
        <f t="shared" ref="G447:G501" si="27">F447-B447</f>
        <v>-12.807836849415253</v>
      </c>
    </row>
    <row r="448" spans="1:7" x14ac:dyDescent="0.45">
      <c r="A448" t="s">
        <v>447</v>
      </c>
      <c r="B448">
        <v>8.6789876802497332</v>
      </c>
      <c r="C448">
        <v>256.46711604513939</v>
      </c>
      <c r="E448">
        <f t="shared" si="25"/>
        <v>3.3840547724341356E-2</v>
      </c>
      <c r="F448">
        <f t="shared" si="26"/>
        <v>24.871883048019182</v>
      </c>
      <c r="G448">
        <f t="shared" si="27"/>
        <v>16.192895367769449</v>
      </c>
    </row>
    <row r="449" spans="1:7" x14ac:dyDescent="0.45">
      <c r="A449" t="s">
        <v>448</v>
      </c>
      <c r="B449">
        <v>11.12261523038778</v>
      </c>
      <c r="C449">
        <v>292.31723019003221</v>
      </c>
      <c r="E449">
        <f t="shared" si="25"/>
        <v>3.8049810553955683E-2</v>
      </c>
      <c r="F449">
        <f t="shared" si="26"/>
        <v>28.348585480751243</v>
      </c>
      <c r="G449">
        <f t="shared" si="27"/>
        <v>17.225970250363464</v>
      </c>
    </row>
    <row r="450" spans="1:7" x14ac:dyDescent="0.45">
      <c r="A450" t="s">
        <v>449</v>
      </c>
      <c r="B450">
        <v>32.420152178218999</v>
      </c>
      <c r="C450">
        <v>329.56453166139858</v>
      </c>
      <c r="E450">
        <f t="shared" si="25"/>
        <v>9.837269810189446E-2</v>
      </c>
      <c r="F450">
        <f t="shared" si="26"/>
        <v>31.960785517683405</v>
      </c>
      <c r="G450">
        <f t="shared" si="27"/>
        <v>-0.4593666605355935</v>
      </c>
    </row>
    <row r="451" spans="1:7" x14ac:dyDescent="0.45">
      <c r="A451" t="s">
        <v>450</v>
      </c>
      <c r="B451">
        <v>16.94102712203221</v>
      </c>
      <c r="C451">
        <v>254.12224330473589</v>
      </c>
      <c r="E451">
        <f t="shared" si="25"/>
        <v>6.666487317962573E-2</v>
      </c>
      <c r="F451">
        <f t="shared" si="26"/>
        <v>24.644480013036954</v>
      </c>
      <c r="G451">
        <f t="shared" si="27"/>
        <v>7.7034528910047442</v>
      </c>
    </row>
    <row r="452" spans="1:7" x14ac:dyDescent="0.45">
      <c r="A452" t="s">
        <v>451</v>
      </c>
      <c r="B452">
        <v>37.45715025971343</v>
      </c>
      <c r="C452">
        <v>343.49398215010359</v>
      </c>
      <c r="E452">
        <f t="shared" si="25"/>
        <v>0.10904747158960419</v>
      </c>
      <c r="F452">
        <f t="shared" si="26"/>
        <v>33.311647448135602</v>
      </c>
      <c r="G452">
        <f t="shared" si="27"/>
        <v>-4.1455028115778276</v>
      </c>
    </row>
    <row r="453" spans="1:7" x14ac:dyDescent="0.45">
      <c r="A453" t="s">
        <v>452</v>
      </c>
      <c r="B453">
        <v>37.544908031548538</v>
      </c>
      <c r="C453">
        <v>309.9881007122367</v>
      </c>
      <c r="E453">
        <f t="shared" si="25"/>
        <v>0.12111725561492323</v>
      </c>
      <c r="F453">
        <f t="shared" si="26"/>
        <v>30.06228598069216</v>
      </c>
      <c r="G453">
        <f t="shared" si="27"/>
        <v>-7.4826220508563779</v>
      </c>
    </row>
    <row r="454" spans="1:7" x14ac:dyDescent="0.45">
      <c r="A454" t="s">
        <v>453</v>
      </c>
      <c r="B454">
        <v>39.290470511959398</v>
      </c>
      <c r="C454">
        <v>241.67005785748739</v>
      </c>
      <c r="E454">
        <f t="shared" si="25"/>
        <v>0.16257897589915318</v>
      </c>
      <c r="F454">
        <f t="shared" si="26"/>
        <v>23.436881530580042</v>
      </c>
      <c r="G454">
        <f t="shared" si="27"/>
        <v>-15.853588981379357</v>
      </c>
    </row>
    <row r="455" spans="1:7" x14ac:dyDescent="0.45">
      <c r="A455" t="s">
        <v>454</v>
      </c>
      <c r="B455">
        <v>8.5104265572094135</v>
      </c>
      <c r="C455">
        <v>245.26309698769401</v>
      </c>
      <c r="E455">
        <f t="shared" si="25"/>
        <v>3.469917269142378E-2</v>
      </c>
      <c r="F455">
        <f t="shared" si="26"/>
        <v>23.785330292399966</v>
      </c>
      <c r="G455">
        <f t="shared" si="27"/>
        <v>15.274903735190552</v>
      </c>
    </row>
    <row r="456" spans="1:7" x14ac:dyDescent="0.45">
      <c r="A456" t="s">
        <v>455</v>
      </c>
      <c r="B456">
        <v>12.189707767019041</v>
      </c>
      <c r="C456">
        <v>256.0567041734306</v>
      </c>
      <c r="E456">
        <f t="shared" si="25"/>
        <v>4.7605501314126067E-2</v>
      </c>
      <c r="F456">
        <f t="shared" si="26"/>
        <v>24.832081781361421</v>
      </c>
      <c r="G456">
        <f t="shared" si="27"/>
        <v>12.64237401434238</v>
      </c>
    </row>
    <row r="457" spans="1:7" x14ac:dyDescent="0.45">
      <c r="A457" t="s">
        <v>456</v>
      </c>
      <c r="B457">
        <v>10.24353175684382</v>
      </c>
      <c r="C457">
        <v>240.14659482616469</v>
      </c>
      <c r="E457">
        <f t="shared" si="25"/>
        <v>4.2655327943578888E-2</v>
      </c>
      <c r="F457">
        <f t="shared" si="26"/>
        <v>23.289137855182801</v>
      </c>
      <c r="G457">
        <f t="shared" si="27"/>
        <v>13.045606098338981</v>
      </c>
    </row>
    <row r="458" spans="1:7" x14ac:dyDescent="0.45">
      <c r="A458" t="s">
        <v>457</v>
      </c>
      <c r="B458">
        <v>29.912116030126359</v>
      </c>
      <c r="C458">
        <v>269.26237628292148</v>
      </c>
      <c r="E458">
        <f t="shared" si="25"/>
        <v>0.1110891036581244</v>
      </c>
      <c r="F458">
        <f t="shared" si="26"/>
        <v>26.112752525208119</v>
      </c>
      <c r="G458">
        <f t="shared" si="27"/>
        <v>-3.7993635049182402</v>
      </c>
    </row>
    <row r="459" spans="1:7" x14ac:dyDescent="0.45">
      <c r="A459" t="s">
        <v>458</v>
      </c>
      <c r="B459">
        <v>34.7270302399793</v>
      </c>
      <c r="C459">
        <v>308.1630223590048</v>
      </c>
      <c r="E459">
        <f t="shared" si="25"/>
        <v>0.11269045187233037</v>
      </c>
      <c r="F459">
        <f t="shared" si="26"/>
        <v>29.885292001678234</v>
      </c>
      <c r="G459">
        <f t="shared" si="27"/>
        <v>-4.8417382383010654</v>
      </c>
    </row>
    <row r="460" spans="1:7" x14ac:dyDescent="0.45">
      <c r="A460" t="s">
        <v>459</v>
      </c>
      <c r="B460">
        <v>19.021776106164818</v>
      </c>
      <c r="C460">
        <v>287.1732341972496</v>
      </c>
      <c r="E460">
        <f t="shared" si="25"/>
        <v>6.6237984049374893E-2</v>
      </c>
      <c r="F460">
        <f t="shared" si="26"/>
        <v>27.849726723711026</v>
      </c>
      <c r="G460">
        <f t="shared" si="27"/>
        <v>8.8279506175462075</v>
      </c>
    </row>
    <row r="461" spans="1:7" x14ac:dyDescent="0.45">
      <c r="A461" t="s">
        <v>460</v>
      </c>
      <c r="B461">
        <v>39.252913362280339</v>
      </c>
      <c r="C461">
        <v>257.93592497369161</v>
      </c>
      <c r="E461">
        <f t="shared" si="25"/>
        <v>0.15218086959497393</v>
      </c>
      <c r="F461">
        <f t="shared" si="26"/>
        <v>25.014326432006108</v>
      </c>
      <c r="G461">
        <f t="shared" si="27"/>
        <v>-14.238586930274231</v>
      </c>
    </row>
    <row r="462" spans="1:7" x14ac:dyDescent="0.45">
      <c r="A462" t="s">
        <v>461</v>
      </c>
      <c r="B462">
        <v>22.7865520595027</v>
      </c>
      <c r="C462">
        <v>286.4123019269548</v>
      </c>
      <c r="E462">
        <f t="shared" si="25"/>
        <v>7.9558566116737797E-2</v>
      </c>
      <c r="F462">
        <f t="shared" si="26"/>
        <v>27.775932395899794</v>
      </c>
      <c r="G462">
        <f t="shared" si="27"/>
        <v>4.9893803363970939</v>
      </c>
    </row>
    <row r="463" spans="1:7" x14ac:dyDescent="0.45">
      <c r="A463" t="s">
        <v>462</v>
      </c>
      <c r="B463">
        <v>13.820494187713919</v>
      </c>
      <c r="C463">
        <v>269.54628598283318</v>
      </c>
      <c r="E463">
        <f t="shared" si="25"/>
        <v>5.1273176097830248E-2</v>
      </c>
      <c r="F463">
        <f t="shared" si="26"/>
        <v>26.140285758167153</v>
      </c>
      <c r="G463">
        <f t="shared" si="27"/>
        <v>12.319791570453233</v>
      </c>
    </row>
    <row r="464" spans="1:7" x14ac:dyDescent="0.45">
      <c r="A464" t="s">
        <v>463</v>
      </c>
      <c r="B464">
        <v>28.099177149500761</v>
      </c>
      <c r="C464">
        <v>299.22506580780453</v>
      </c>
      <c r="E464">
        <f t="shared" si="25"/>
        <v>9.3906495011180535E-2</v>
      </c>
      <c r="F464">
        <f t="shared" si="26"/>
        <v>29.018499356064346</v>
      </c>
      <c r="G464">
        <f t="shared" si="27"/>
        <v>0.9193222065635851</v>
      </c>
    </row>
    <row r="465" spans="1:7" x14ac:dyDescent="0.45">
      <c r="A465" t="s">
        <v>464</v>
      </c>
      <c r="B465">
        <v>36.692509145134387</v>
      </c>
      <c r="C465">
        <v>298.6031689833909</v>
      </c>
      <c r="E465">
        <f t="shared" si="25"/>
        <v>0.12288050816759859</v>
      </c>
      <c r="F465">
        <f t="shared" si="26"/>
        <v>28.958188524316125</v>
      </c>
      <c r="G465">
        <f t="shared" si="27"/>
        <v>-7.7343206208182629</v>
      </c>
    </row>
    <row r="466" spans="1:7" x14ac:dyDescent="0.45">
      <c r="A466" t="s">
        <v>465</v>
      </c>
      <c r="B466">
        <v>27.972316513409179</v>
      </c>
      <c r="C466">
        <v>297.72982410100252</v>
      </c>
      <c r="E466">
        <f t="shared" si="25"/>
        <v>9.3952013701925241E-2</v>
      </c>
      <c r="F466">
        <f t="shared" si="26"/>
        <v>28.873492551942316</v>
      </c>
      <c r="G466">
        <f t="shared" si="27"/>
        <v>0.9011760385331371</v>
      </c>
    </row>
    <row r="467" spans="1:7" x14ac:dyDescent="0.45">
      <c r="A467" t="s">
        <v>466</v>
      </c>
      <c r="B467">
        <v>26.47576709159533</v>
      </c>
      <c r="C467">
        <v>263.28659994772948</v>
      </c>
      <c r="E467">
        <f t="shared" si="25"/>
        <v>0.10055873370255679</v>
      </c>
      <c r="F467">
        <f t="shared" si="26"/>
        <v>25.533228676607362</v>
      </c>
      <c r="G467">
        <f t="shared" si="27"/>
        <v>-0.94253841498796831</v>
      </c>
    </row>
    <row r="468" spans="1:7" x14ac:dyDescent="0.45">
      <c r="A468" t="s">
        <v>467</v>
      </c>
      <c r="B468">
        <v>18.715518747599258</v>
      </c>
      <c r="C468">
        <v>304.20687987794901</v>
      </c>
      <c r="E468">
        <f t="shared" si="25"/>
        <v>6.1522338860673105E-2</v>
      </c>
      <c r="F468">
        <f t="shared" si="26"/>
        <v>29.501629898608453</v>
      </c>
      <c r="G468">
        <f t="shared" si="27"/>
        <v>10.786111151009194</v>
      </c>
    </row>
    <row r="469" spans="1:7" x14ac:dyDescent="0.45">
      <c r="A469" t="s">
        <v>468</v>
      </c>
      <c r="B469">
        <v>23.408157996483499</v>
      </c>
      <c r="C469">
        <v>348.35666014865018</v>
      </c>
      <c r="E469">
        <f t="shared" si="25"/>
        <v>6.7195953671432052E-2</v>
      </c>
      <c r="F469">
        <f t="shared" si="26"/>
        <v>33.783224312823158</v>
      </c>
      <c r="G469">
        <f t="shared" si="27"/>
        <v>10.375066316339659</v>
      </c>
    </row>
    <row r="470" spans="1:7" x14ac:dyDescent="0.45">
      <c r="A470" t="s">
        <v>469</v>
      </c>
      <c r="B470">
        <v>16.475251431518998</v>
      </c>
      <c r="C470">
        <v>273.67523627708817</v>
      </c>
      <c r="E470">
        <f t="shared" si="25"/>
        <v>6.0200008066635183E-2</v>
      </c>
      <c r="F470">
        <f t="shared" si="26"/>
        <v>26.540706562258542</v>
      </c>
      <c r="G470">
        <f t="shared" si="27"/>
        <v>10.065455130739544</v>
      </c>
    </row>
    <row r="471" spans="1:7" x14ac:dyDescent="0.45">
      <c r="A471" t="s">
        <v>470</v>
      </c>
      <c r="B471">
        <v>27.65508366900762</v>
      </c>
      <c r="C471">
        <v>268.80664265901987</v>
      </c>
      <c r="E471">
        <f t="shared" si="25"/>
        <v>0.10288095337021853</v>
      </c>
      <c r="F471">
        <f t="shared" si="26"/>
        <v>26.068556007660288</v>
      </c>
      <c r="G471">
        <f t="shared" si="27"/>
        <v>-1.5865276613473327</v>
      </c>
    </row>
    <row r="472" spans="1:7" x14ac:dyDescent="0.45">
      <c r="A472" t="s">
        <v>471</v>
      </c>
      <c r="B472">
        <v>57.761848034716273</v>
      </c>
      <c r="C472">
        <v>329.79928993834483</v>
      </c>
      <c r="E472">
        <f t="shared" si="25"/>
        <v>0.17514242691521473</v>
      </c>
      <c r="F472">
        <f t="shared" si="26"/>
        <v>31.983552102728694</v>
      </c>
      <c r="G472">
        <f t="shared" si="27"/>
        <v>-25.778295931987579</v>
      </c>
    </row>
    <row r="473" spans="1:7" x14ac:dyDescent="0.45">
      <c r="A473" t="s">
        <v>472</v>
      </c>
      <c r="B473">
        <v>8.0508333636245766</v>
      </c>
      <c r="C473">
        <v>290.01280693105548</v>
      </c>
      <c r="E473">
        <f t="shared" si="25"/>
        <v>2.7760268413037689E-2</v>
      </c>
      <c r="F473">
        <f t="shared" si="26"/>
        <v>28.125105189498949</v>
      </c>
      <c r="G473">
        <f t="shared" si="27"/>
        <v>20.074271825874373</v>
      </c>
    </row>
    <row r="474" spans="1:7" x14ac:dyDescent="0.45">
      <c r="A474" t="s">
        <v>473</v>
      </c>
      <c r="B474">
        <v>40.985843690646448</v>
      </c>
      <c r="C474">
        <v>260.72165987815589</v>
      </c>
      <c r="E474">
        <f t="shared" si="25"/>
        <v>0.15720152943871457</v>
      </c>
      <c r="F474">
        <f t="shared" si="26"/>
        <v>25.284483767632814</v>
      </c>
      <c r="G474">
        <f t="shared" si="27"/>
        <v>-15.701359923013634</v>
      </c>
    </row>
    <row r="475" spans="1:7" x14ac:dyDescent="0.45">
      <c r="A475" t="s">
        <v>474</v>
      </c>
      <c r="B475">
        <v>31.075966567591859</v>
      </c>
      <c r="C475">
        <v>351.31318258909818</v>
      </c>
      <c r="E475">
        <f t="shared" si="25"/>
        <v>8.8456591177618393E-2</v>
      </c>
      <c r="F475">
        <f t="shared" si="26"/>
        <v>34.06994442533351</v>
      </c>
      <c r="G475">
        <f t="shared" si="27"/>
        <v>2.9939778577416511</v>
      </c>
    </row>
    <row r="476" spans="1:7" x14ac:dyDescent="0.45">
      <c r="A476" t="s">
        <v>475</v>
      </c>
      <c r="B476">
        <v>13.363314336467029</v>
      </c>
      <c r="C476">
        <v>251.67770073661819</v>
      </c>
      <c r="E476">
        <f t="shared" si="25"/>
        <v>5.3096934282834199E-2</v>
      </c>
      <c r="F476">
        <f t="shared" si="26"/>
        <v>24.407411113921533</v>
      </c>
      <c r="G476">
        <f t="shared" si="27"/>
        <v>11.044096777454504</v>
      </c>
    </row>
    <row r="477" spans="1:7" x14ac:dyDescent="0.45">
      <c r="A477" t="s">
        <v>476</v>
      </c>
      <c r="B477">
        <v>22.764586414085571</v>
      </c>
      <c r="C477">
        <v>292.11296738125282</v>
      </c>
      <c r="E477">
        <f t="shared" si="25"/>
        <v>7.79307629447831E-2</v>
      </c>
      <c r="F477">
        <f t="shared" si="26"/>
        <v>28.328776310790733</v>
      </c>
      <c r="G477">
        <f t="shared" si="27"/>
        <v>5.5641898967051624</v>
      </c>
    </row>
    <row r="478" spans="1:7" x14ac:dyDescent="0.45">
      <c r="A478" t="s">
        <v>477</v>
      </c>
      <c r="B478">
        <v>14.05733742591201</v>
      </c>
      <c r="C478">
        <v>264.35280416475109</v>
      </c>
      <c r="E478">
        <f t="shared" si="25"/>
        <v>5.3176426368267825E-2</v>
      </c>
      <c r="F478">
        <f t="shared" si="26"/>
        <v>25.636627923263212</v>
      </c>
      <c r="G478">
        <f t="shared" si="27"/>
        <v>11.579290497351202</v>
      </c>
    </row>
    <row r="479" spans="1:7" x14ac:dyDescent="0.45">
      <c r="A479" t="s">
        <v>478</v>
      </c>
      <c r="B479">
        <v>13.76470887443881</v>
      </c>
      <c r="C479">
        <v>272.36262208745029</v>
      </c>
      <c r="E479">
        <f t="shared" si="25"/>
        <v>5.0538171386891817E-2</v>
      </c>
      <c r="F479">
        <f t="shared" si="26"/>
        <v>26.413410762643835</v>
      </c>
      <c r="G479">
        <f t="shared" si="27"/>
        <v>12.648701888205025</v>
      </c>
    </row>
    <row r="480" spans="1:7" x14ac:dyDescent="0.45">
      <c r="A480" t="s">
        <v>479</v>
      </c>
      <c r="B480">
        <v>42.690207180802389</v>
      </c>
      <c r="C480">
        <v>255.74648635400831</v>
      </c>
      <c r="E480">
        <f t="shared" si="25"/>
        <v>0.16692392450588717</v>
      </c>
      <c r="F480">
        <f t="shared" si="26"/>
        <v>24.801997217527028</v>
      </c>
      <c r="G480">
        <f t="shared" si="27"/>
        <v>-17.888209963275362</v>
      </c>
    </row>
    <row r="481" spans="1:7" x14ac:dyDescent="0.45">
      <c r="A481" t="s">
        <v>480</v>
      </c>
      <c r="B481">
        <v>20.203568046982809</v>
      </c>
      <c r="C481">
        <v>291.35985228076498</v>
      </c>
      <c r="E481">
        <f t="shared" si="25"/>
        <v>6.9342319776830183E-2</v>
      </c>
      <c r="F481">
        <f t="shared" si="26"/>
        <v>28.255740083028364</v>
      </c>
      <c r="G481">
        <f t="shared" si="27"/>
        <v>8.0521720360455546</v>
      </c>
    </row>
    <row r="482" spans="1:7" x14ac:dyDescent="0.45">
      <c r="A482" t="s">
        <v>481</v>
      </c>
      <c r="B482">
        <v>17.055309579318259</v>
      </c>
      <c r="C482">
        <v>257.86605219032339</v>
      </c>
      <c r="E482">
        <f t="shared" si="25"/>
        <v>6.6140189584669468E-2</v>
      </c>
      <c r="F482">
        <f t="shared" si="26"/>
        <v>25.007550250626707</v>
      </c>
      <c r="G482">
        <f t="shared" si="27"/>
        <v>7.9522406713084486</v>
      </c>
    </row>
    <row r="483" spans="1:7" x14ac:dyDescent="0.45">
      <c r="A483" t="s">
        <v>482</v>
      </c>
      <c r="B483">
        <v>30.02811499274873</v>
      </c>
      <c r="C483">
        <v>292.00340249409169</v>
      </c>
      <c r="E483">
        <f t="shared" si="25"/>
        <v>0.10283481197913888</v>
      </c>
      <c r="F483">
        <f t="shared" si="26"/>
        <v>28.318150835284698</v>
      </c>
      <c r="G483">
        <f t="shared" si="27"/>
        <v>-1.7099641574640323</v>
      </c>
    </row>
    <row r="484" spans="1:7" x14ac:dyDescent="0.45">
      <c r="A484" t="s">
        <v>483</v>
      </c>
      <c r="B484">
        <v>13.684375924967821</v>
      </c>
      <c r="C484">
        <v>266.98750770839217</v>
      </c>
      <c r="E484">
        <f t="shared" si="25"/>
        <v>5.1254742375115563E-2</v>
      </c>
      <c r="F484">
        <f t="shared" si="26"/>
        <v>25.89213841292813</v>
      </c>
      <c r="G484">
        <f t="shared" si="27"/>
        <v>12.207762487960309</v>
      </c>
    </row>
    <row r="485" spans="1:7" x14ac:dyDescent="0.45">
      <c r="A485" t="s">
        <v>484</v>
      </c>
      <c r="B485">
        <v>38.602705662610532</v>
      </c>
      <c r="C485">
        <v>366.92313214867221</v>
      </c>
      <c r="E485">
        <f t="shared" si="25"/>
        <v>0.10520651951419963</v>
      </c>
      <c r="F485">
        <f t="shared" si="26"/>
        <v>35.583779203913352</v>
      </c>
      <c r="G485">
        <f t="shared" si="27"/>
        <v>-3.0189264586971802</v>
      </c>
    </row>
    <row r="486" spans="1:7" x14ac:dyDescent="0.45">
      <c r="A486" t="s">
        <v>485</v>
      </c>
      <c r="B486">
        <v>31.674287132064379</v>
      </c>
      <c r="C486">
        <v>345.82987311749332</v>
      </c>
      <c r="E486">
        <f t="shared" si="25"/>
        <v>9.1589216531630449E-2</v>
      </c>
      <c r="F486">
        <f t="shared" si="26"/>
        <v>33.538179441202566</v>
      </c>
      <c r="G486">
        <f t="shared" si="27"/>
        <v>1.8638923091381869</v>
      </c>
    </row>
    <row r="487" spans="1:7" x14ac:dyDescent="0.45">
      <c r="A487" t="s">
        <v>486</v>
      </c>
      <c r="B487">
        <v>13.663115754321501</v>
      </c>
      <c r="C487">
        <v>257.29876311387511</v>
      </c>
      <c r="E487">
        <f t="shared" si="25"/>
        <v>5.3102143162167041E-2</v>
      </c>
      <c r="F487">
        <f t="shared" si="26"/>
        <v>24.952535214853633</v>
      </c>
      <c r="G487">
        <f t="shared" si="27"/>
        <v>11.289419460532132</v>
      </c>
    </row>
    <row r="488" spans="1:7" x14ac:dyDescent="0.45">
      <c r="A488" t="s">
        <v>487</v>
      </c>
      <c r="B488">
        <v>13.022223856614451</v>
      </c>
      <c r="C488">
        <v>275.11442162434668</v>
      </c>
      <c r="E488">
        <f t="shared" si="25"/>
        <v>4.7333846694505778E-2</v>
      </c>
      <c r="F488">
        <f t="shared" si="26"/>
        <v>26.680277085737021</v>
      </c>
      <c r="G488">
        <f t="shared" si="27"/>
        <v>13.65805322912257</v>
      </c>
    </row>
    <row r="489" spans="1:7" x14ac:dyDescent="0.45">
      <c r="A489" t="s">
        <v>488</v>
      </c>
      <c r="B489">
        <v>14.809285023214811</v>
      </c>
      <c r="C489">
        <v>290.21605838251259</v>
      </c>
      <c r="E489">
        <f t="shared" si="25"/>
        <v>5.1028482385684443E-2</v>
      </c>
      <c r="F489">
        <f t="shared" si="26"/>
        <v>28.144816279200956</v>
      </c>
      <c r="G489">
        <f t="shared" si="27"/>
        <v>13.335531255986146</v>
      </c>
    </row>
    <row r="490" spans="1:7" x14ac:dyDescent="0.45">
      <c r="A490" t="s">
        <v>489</v>
      </c>
      <c r="B490">
        <v>16.611465617219309</v>
      </c>
      <c r="C490">
        <v>244.1938235563573</v>
      </c>
      <c r="E490">
        <f t="shared" si="25"/>
        <v>6.8025740271786858E-2</v>
      </c>
      <c r="F490">
        <f t="shared" si="26"/>
        <v>23.681633396904484</v>
      </c>
      <c r="G490">
        <f t="shared" si="27"/>
        <v>7.0701677796851747</v>
      </c>
    </row>
    <row r="491" spans="1:7" x14ac:dyDescent="0.45">
      <c r="A491" t="s">
        <v>490</v>
      </c>
      <c r="B491">
        <v>12.286015330701821</v>
      </c>
      <c r="C491">
        <v>252.6016543069079</v>
      </c>
      <c r="E491">
        <f t="shared" si="25"/>
        <v>4.8637905260012521E-2</v>
      </c>
      <c r="F491">
        <f t="shared" si="26"/>
        <v>24.497015058070073</v>
      </c>
      <c r="G491">
        <f t="shared" si="27"/>
        <v>12.210999727368252</v>
      </c>
    </row>
    <row r="492" spans="1:7" x14ac:dyDescent="0.45">
      <c r="A492" t="s">
        <v>491</v>
      </c>
      <c r="B492">
        <v>23.152179056792988</v>
      </c>
      <c r="C492">
        <v>267.69116528748282</v>
      </c>
      <c r="E492">
        <f t="shared" si="25"/>
        <v>8.6488394310395192E-2</v>
      </c>
      <c r="F492">
        <f t="shared" si="26"/>
        <v>25.960378307706353</v>
      </c>
      <c r="G492">
        <f t="shared" si="27"/>
        <v>2.8081992509133649</v>
      </c>
    </row>
    <row r="493" spans="1:7" x14ac:dyDescent="0.45">
      <c r="A493" t="s">
        <v>492</v>
      </c>
      <c r="B493">
        <v>33.719771791460303</v>
      </c>
      <c r="C493">
        <v>243.1815822756889</v>
      </c>
      <c r="E493">
        <f t="shared" si="25"/>
        <v>0.13866087832767302</v>
      </c>
      <c r="F493">
        <f t="shared" si="26"/>
        <v>23.583467413142532</v>
      </c>
      <c r="G493">
        <f t="shared" si="27"/>
        <v>-10.136304378317771</v>
      </c>
    </row>
    <row r="494" spans="1:7" x14ac:dyDescent="0.45">
      <c r="A494" t="s">
        <v>493</v>
      </c>
      <c r="B494">
        <v>27.297550783565232</v>
      </c>
      <c r="C494">
        <v>258.12616308842769</v>
      </c>
      <c r="E494">
        <f t="shared" si="25"/>
        <v>0.1057527468620597</v>
      </c>
      <c r="F494">
        <f t="shared" si="26"/>
        <v>25.032775503426862</v>
      </c>
      <c r="G494">
        <f t="shared" si="27"/>
        <v>-2.2647752801383696</v>
      </c>
    </row>
    <row r="495" spans="1:7" x14ac:dyDescent="0.45">
      <c r="A495" t="s">
        <v>494</v>
      </c>
      <c r="B495">
        <v>37.357798586737829</v>
      </c>
      <c r="C495">
        <v>266.6253979227472</v>
      </c>
      <c r="E495">
        <f t="shared" si="25"/>
        <v>0.1401134283447445</v>
      </c>
      <c r="F495">
        <f t="shared" si="26"/>
        <v>25.857021426477829</v>
      </c>
      <c r="G495">
        <f t="shared" si="27"/>
        <v>-11.50077716026</v>
      </c>
    </row>
    <row r="496" spans="1:7" x14ac:dyDescent="0.45">
      <c r="A496" t="s">
        <v>495</v>
      </c>
      <c r="B496">
        <v>39.028042256193572</v>
      </c>
      <c r="C496">
        <v>346.08594945202458</v>
      </c>
      <c r="E496">
        <f t="shared" si="25"/>
        <v>0.11276979697670088</v>
      </c>
      <c r="F496">
        <f t="shared" si="26"/>
        <v>33.563013426713233</v>
      </c>
      <c r="G496">
        <f t="shared" si="27"/>
        <v>-5.4650288294803389</v>
      </c>
    </row>
    <row r="497" spans="1:7" x14ac:dyDescent="0.45">
      <c r="A497" t="s">
        <v>496</v>
      </c>
      <c r="B497">
        <v>25.888765248343649</v>
      </c>
      <c r="C497">
        <v>320.12584930697619</v>
      </c>
      <c r="E497">
        <f t="shared" si="25"/>
        <v>8.0870586690793292E-2</v>
      </c>
      <c r="F497">
        <f t="shared" si="26"/>
        <v>31.045433065226003</v>
      </c>
      <c r="G497">
        <f t="shared" si="27"/>
        <v>5.1566678168823543</v>
      </c>
    </row>
    <row r="498" spans="1:7" x14ac:dyDescent="0.45">
      <c r="A498" t="s">
        <v>497</v>
      </c>
      <c r="B498">
        <v>16.98690483454774</v>
      </c>
      <c r="C498">
        <v>246.6968691826317</v>
      </c>
      <c r="E498">
        <f t="shared" si="25"/>
        <v>6.8857399329102134E-2</v>
      </c>
      <c r="F498">
        <f t="shared" si="26"/>
        <v>23.924375854653317</v>
      </c>
      <c r="G498">
        <f t="shared" si="27"/>
        <v>6.9374710201055763</v>
      </c>
    </row>
    <row r="499" spans="1:7" x14ac:dyDescent="0.45">
      <c r="A499" t="s">
        <v>498</v>
      </c>
      <c r="B499">
        <v>9.8106080883177356</v>
      </c>
      <c r="C499">
        <v>245.5980829034774</v>
      </c>
      <c r="E499">
        <f t="shared" si="25"/>
        <v>3.9945784479813735E-2</v>
      </c>
      <c r="F499">
        <f t="shared" si="26"/>
        <v>23.817816837453297</v>
      </c>
      <c r="G499">
        <f t="shared" si="27"/>
        <v>14.007208749135561</v>
      </c>
    </row>
    <row r="500" spans="1:7" x14ac:dyDescent="0.45">
      <c r="A500" t="s">
        <v>499</v>
      </c>
      <c r="B500">
        <v>16.701733632959691</v>
      </c>
      <c r="C500">
        <v>260.860629271844</v>
      </c>
      <c r="E500">
        <f t="shared" si="25"/>
        <v>6.4025505418660714E-2</v>
      </c>
      <c r="F500">
        <f t="shared" si="26"/>
        <v>25.297960858030855</v>
      </c>
      <c r="G500">
        <f t="shared" si="27"/>
        <v>8.5962272250711642</v>
      </c>
    </row>
    <row r="501" spans="1:7" x14ac:dyDescent="0.45">
      <c r="A501" t="s">
        <v>500</v>
      </c>
      <c r="B501">
        <v>18.692738921168161</v>
      </c>
      <c r="C501">
        <v>299.43551560706823</v>
      </c>
      <c r="E501">
        <f t="shared" si="25"/>
        <v>6.2426592527846804E-2</v>
      </c>
      <c r="F501">
        <f t="shared" si="26"/>
        <v>29.038908533176336</v>
      </c>
      <c r="G501">
        <f t="shared" si="27"/>
        <v>10.346169612008175</v>
      </c>
    </row>
  </sheetData>
  <mergeCells count="3">
    <mergeCell ref="I6:L6"/>
    <mergeCell ref="I8:I13"/>
    <mergeCell ref="I19:I24"/>
  </mergeCells>
  <conditionalFormatting sqref="G1:G1048576">
    <cfRule type="duplicateValues" dxfId="6" priority="3"/>
  </conditionalFormatting>
  <conditionalFormatting sqref="G1:G1048576">
    <cfRule type="duplicateValues" dxfId="5" priority="4"/>
  </conditionalFormatting>
  <conditionalFormatting sqref="K32">
    <cfRule type="duplicateValues" dxfId="4" priority="2"/>
  </conditionalFormatting>
  <conditionalFormatting sqref="K32 G1:G1048576">
    <cfRule type="duplicateValues" dxfId="0" priority="1"/>
  </conditionalFormatting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Rúben Silva</cp:lastModifiedBy>
  <dcterms:created xsi:type="dcterms:W3CDTF">2024-07-17T12:19:47Z</dcterms:created>
  <dcterms:modified xsi:type="dcterms:W3CDTF">2024-07-23T16:26:14Z</dcterms:modified>
</cp:coreProperties>
</file>