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5E6DD7D9-D6B3-4833-AE81-2D46AD125CE4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H13" i="1" l="1"/>
  <c r="I18" i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<sst xmlns="http://schemas.openxmlformats.org/spreadsheetml/2006/main" count="55" uniqueCount="21">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</sst>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0.88619826005706381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AG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44.775110053755441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0.7956517109611142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AG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4.8446606724772145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90" workbookViewId="0">
      <selection activeCell="P8" sqref="P8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0.69920223340958898</v>
      </c>
      <c r="C2">
        <v>0.82297706495663225</v>
      </c>
      <c r="D2">
        <v>69.250056407919274</v>
      </c>
      <c r="E2">
        <v>9.427003270185244</v>
      </c>
    </row>
    <row r="3" spans="1:13" x14ac:dyDescent="0.45">
      <c r="A3">
        <v>107780</v>
      </c>
      <c r="B3">
        <v>0.87031038971851371</v>
      </c>
      <c r="C3">
        <v>0.9306587767493476</v>
      </c>
      <c r="D3">
        <v>29.409122468632081</v>
      </c>
      <c r="E3">
        <v>3.3160668598491481</v>
      </c>
    </row>
    <row r="4" spans="1:13" x14ac:dyDescent="0.45">
      <c r="A4">
        <v>110830</v>
      </c>
      <c r="B4">
        <v>0.80877668739476671</v>
      </c>
      <c r="C4">
        <v>0.89428030893041988</v>
      </c>
      <c r="D4">
        <v>30.161026176176431</v>
      </c>
      <c r="E4">
        <v>4.1909530643613611</v>
      </c>
      <c r="G4" s="16" t="s">
        <v>17</v>
      </c>
      <c r="H4" s="16"/>
      <c r="I4" s="16"/>
      <c r="J4" s="16"/>
    </row>
    <row r="5" spans="1:13" x14ac:dyDescent="0.45">
      <c r="A5">
        <v>11624799</v>
      </c>
      <c r="B5">
        <v>0.80265667025059517</v>
      </c>
      <c r="C5">
        <v>0.89052639196016659</v>
      </c>
      <c r="D5">
        <v>62.575891423934202</v>
      </c>
      <c r="E5">
        <v>5.1215635092529599</v>
      </c>
    </row>
    <row r="6" spans="1:13" ht="15.75" x14ac:dyDescent="0.45">
      <c r="A6">
        <v>118752</v>
      </c>
      <c r="B6">
        <v>0.77253522124445784</v>
      </c>
      <c r="C6">
        <v>0.87167263249311111</v>
      </c>
      <c r="D6">
        <v>37.707239855232039</v>
      </c>
      <c r="E6">
        <v>5.4802860763003922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0.85112409801709865</v>
      </c>
      <c r="C7">
        <v>0.91957540710405361</v>
      </c>
      <c r="D7">
        <v>38.195784698707257</v>
      </c>
      <c r="E7">
        <v>3.9258139282751312</v>
      </c>
      <c r="G7" s="13"/>
      <c r="H7" s="2">
        <f t="array" ref="H7">INDEX(A$2:A$1048576,J7)</f>
        <v>736311</v>
      </c>
      <c r="I7" s="2">
        <f>LARGE(C$2:C$1048576,1)</f>
        <v>0.94296819940454801</v>
      </c>
      <c r="J7" s="3">
        <f>MATCH(I7,C$2:C$1048576,0)</f>
        <v>22</v>
      </c>
    </row>
    <row r="8" spans="1:13" x14ac:dyDescent="0.45">
      <c r="A8">
        <v>119615</v>
      </c>
      <c r="B8">
        <v>0.85186890630437773</v>
      </c>
      <c r="C8">
        <v>0.92000994606511577</v>
      </c>
      <c r="D8">
        <v>106.93382883821189</v>
      </c>
      <c r="E8">
        <v>5.5419060294479729</v>
      </c>
      <c r="G8" s="13"/>
      <c r="H8" s="2">
        <f t="array" ref="H8">INDEX(A$2:A$1048576,J8)</f>
        <v>768304</v>
      </c>
      <c r="I8" s="2">
        <f>LARGE(C$2:C$1048576,2)</f>
        <v>0.94280771279525</v>
      </c>
      <c r="J8" s="3">
        <f t="shared" ref="J8:J11" si="0">MATCH(I8,C$2:C$1048576,0)</f>
        <v>83</v>
      </c>
    </row>
    <row r="9" spans="1:13" x14ac:dyDescent="0.45">
      <c r="A9">
        <v>123292</v>
      </c>
      <c r="B9">
        <v>0.80603872912329988</v>
      </c>
      <c r="C9">
        <v>0.89260403570035618</v>
      </c>
      <c r="D9">
        <v>30.684381206079429</v>
      </c>
      <c r="E9">
        <v>4.7377664113092166</v>
      </c>
      <c r="G9" s="13"/>
      <c r="H9" s="2">
        <f t="array" ref="H9">INDEX(A$2:A$1048576,J9)</f>
        <v>699615</v>
      </c>
      <c r="I9" s="2">
        <f>LARGE(C$2:C$1048576,3)</f>
        <v>0.94171221765027924</v>
      </c>
      <c r="J9" s="3">
        <f t="shared" si="0"/>
        <v>181</v>
      </c>
    </row>
    <row r="10" spans="1:13" x14ac:dyDescent="0.45">
      <c r="A10">
        <v>123682</v>
      </c>
      <c r="B10">
        <v>0.83033160926356242</v>
      </c>
      <c r="C10">
        <v>0.90730182996473296</v>
      </c>
      <c r="D10">
        <v>157.4990699377301</v>
      </c>
      <c r="E10">
        <v>4.4889422330528443</v>
      </c>
      <c r="G10" s="13"/>
      <c r="H10" s="2">
        <f t="array" ref="H10">INDEX(A$2:A$1048576,J10)</f>
        <v>730705</v>
      </c>
      <c r="I10" s="2">
        <f>LARGE(C$2:C$1048576,4)</f>
        <v>0.93800065247805275</v>
      </c>
      <c r="J10" s="3">
        <f t="shared" si="0"/>
        <v>17</v>
      </c>
    </row>
    <row r="11" spans="1:13" x14ac:dyDescent="0.45">
      <c r="A11">
        <v>777072</v>
      </c>
      <c r="B11">
        <v>0.50694145191761752</v>
      </c>
      <c r="C11">
        <v>0.67280842433861376</v>
      </c>
      <c r="D11">
        <v>72.78473182955338</v>
      </c>
      <c r="E11">
        <v>13.12001833845814</v>
      </c>
      <c r="G11" s="14"/>
      <c r="H11" s="2">
        <f t="array" ref="H11">INDEX(A$2:A$1048576,J11)</f>
        <v>307692</v>
      </c>
      <c r="I11" s="2">
        <f>LARGE(C$2:C$1048576,5)</f>
        <v>0.93798813011781157</v>
      </c>
      <c r="J11" s="3">
        <f t="shared" si="0"/>
        <v>127</v>
      </c>
    </row>
    <row r="12" spans="1:13" ht="18" x14ac:dyDescent="0.55000000000000004">
      <c r="A12">
        <v>725302</v>
      </c>
      <c r="B12">
        <v>0.78923675999766441</v>
      </c>
      <c r="C12">
        <v>0.88220494642497138</v>
      </c>
      <c r="D12">
        <v>51.583461648332602</v>
      </c>
      <c r="E12">
        <v>6.4441404219062424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0.60272940343575521</v>
      </c>
      <c r="C13">
        <v>0.75212871510772827</v>
      </c>
      <c r="D13">
        <v>80.305617409369319</v>
      </c>
      <c r="E13">
        <v>11.725179199280589</v>
      </c>
      <c r="G13" s="5" t="s">
        <v>10</v>
      </c>
      <c r="H13" s="6">
        <f>HARMEAN(C:C)</f>
        <v>0.88619826005706381</v>
      </c>
      <c r="L13" s="7" t="s">
        <v>11</v>
      </c>
      <c r="M13" s="7">
        <f>COUNTIFS(C:C,"&gt;=0.8")</f>
        <v>180</v>
      </c>
    </row>
    <row r="14" spans="1:13" ht="15.75" x14ac:dyDescent="0.45">
      <c r="A14">
        <v>727743</v>
      </c>
      <c r="B14">
        <v>0.8636054071388759</v>
      </c>
      <c r="C14">
        <v>0.92681144176839159</v>
      </c>
      <c r="D14">
        <v>34.242101050826307</v>
      </c>
      <c r="E14">
        <v>3.0666242409989102</v>
      </c>
      <c r="G14" s="5" t="s">
        <v>12</v>
      </c>
      <c r="H14" s="6">
        <f>_xlfn.STDEV.P(C:C)</f>
        <v>4.6344118024813447E-2</v>
      </c>
      <c r="L14" s="8" t="s">
        <v>13</v>
      </c>
      <c r="M14" s="8">
        <f>COUNTIFS(C:C,"&gt;=0.7",C:C,"&lt;0.8")</f>
        <v>8</v>
      </c>
    </row>
    <row r="15" spans="1:13" x14ac:dyDescent="0.45">
      <c r="A15">
        <v>729973</v>
      </c>
      <c r="B15">
        <v>0.78551147409645206</v>
      </c>
      <c r="C15">
        <v>0.87987278210458508</v>
      </c>
      <c r="D15">
        <v>25.749127715808161</v>
      </c>
      <c r="E15">
        <v>3.8978780033810589</v>
      </c>
      <c r="L15" s="9" t="s">
        <v>14</v>
      </c>
      <c r="M15" s="9">
        <f>COUNTIFS(C:C,"&gt;=0.5",C:C,"&lt;0.7")</f>
        <v>2</v>
      </c>
    </row>
    <row r="16" spans="1:13" x14ac:dyDescent="0.45">
      <c r="A16">
        <v>729998</v>
      </c>
      <c r="B16">
        <v>0.79087109608831252</v>
      </c>
      <c r="C16">
        <v>0.88322503815686415</v>
      </c>
      <c r="D16">
        <v>84.131523706931631</v>
      </c>
      <c r="E16">
        <v>5.7818144255062132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0.78081896973372722</v>
      </c>
      <c r="C17">
        <v>0.87692121771420406</v>
      </c>
      <c r="D17">
        <v>59.468889582074759</v>
      </c>
      <c r="E17">
        <v>6.414234563441406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0.88324032841147104</v>
      </c>
      <c r="C18">
        <v>0.93800065247805275</v>
      </c>
      <c r="D18">
        <v>61.354200268808007</v>
      </c>
      <c r="E18">
        <v>2.9846797729433301</v>
      </c>
      <c r="G18" s="13"/>
      <c r="H18" s="2" cm="1">
        <f t="array" ref="H18">INDEX(A$1:A$1048575,J18)</f>
        <v>665325</v>
      </c>
      <c r="I18" s="2">
        <f>SMALL(C:C,1)</f>
        <v>0.65138316217618408</v>
      </c>
      <c r="J18" s="3">
        <f>MATCH(I18,C:C,0)</f>
        <v>175</v>
      </c>
    </row>
    <row r="19" spans="1:10" x14ac:dyDescent="0.45">
      <c r="A19">
        <v>731800</v>
      </c>
      <c r="B19">
        <v>0.79271627458615523</v>
      </c>
      <c r="C19">
        <v>0.88437449452970707</v>
      </c>
      <c r="D19">
        <v>43.139037570395573</v>
      </c>
      <c r="E19">
        <v>5.9219042968992444</v>
      </c>
      <c r="G19" s="13"/>
      <c r="H19" s="2" cm="1">
        <f t="array" ref="H19">INDEX(A$1:A$1048575,J19)</f>
        <v>777072</v>
      </c>
      <c r="I19" s="2">
        <f>SMALL(C:C,2)</f>
        <v>0.67280842433861376</v>
      </c>
      <c r="J19" s="3">
        <f t="shared" ref="J19:J22" si="1">MATCH(I19,C:C,0)</f>
        <v>11</v>
      </c>
    </row>
    <row r="20" spans="1:10" x14ac:dyDescent="0.45">
      <c r="A20">
        <v>731930</v>
      </c>
      <c r="B20">
        <v>0.85178099780742755</v>
      </c>
      <c r="C20">
        <v>0.91995867634019957</v>
      </c>
      <c r="D20">
        <v>18.43591094847228</v>
      </c>
      <c r="E20">
        <v>3.2484102546312621</v>
      </c>
      <c r="G20" s="13"/>
      <c r="H20" s="2" cm="1">
        <f t="array" ref="H20">INDEX(A$1:A$1048575,J20)</f>
        <v>164287</v>
      </c>
      <c r="I20" s="2">
        <f>SMALL(C:C,3)</f>
        <v>0.72134631719089726</v>
      </c>
      <c r="J20" s="3">
        <f t="shared" si="1"/>
        <v>110</v>
      </c>
    </row>
    <row r="21" spans="1:10" x14ac:dyDescent="0.45">
      <c r="A21">
        <v>732047</v>
      </c>
      <c r="B21">
        <v>0.84636964570578754</v>
      </c>
      <c r="C21">
        <v>0.91679328424212359</v>
      </c>
      <c r="D21">
        <v>27.02718538804957</v>
      </c>
      <c r="E21">
        <v>3.6700391487108091</v>
      </c>
      <c r="G21" s="13"/>
      <c r="H21" s="2" cm="1">
        <f t="array" ref="H21">INDEX(A$1:A$1048575,J21)</f>
        <v>223535</v>
      </c>
      <c r="I21" s="2">
        <f>SMALL(C:C,4)</f>
        <v>0.72544007103146546</v>
      </c>
      <c r="J21" s="3">
        <f t="shared" si="1"/>
        <v>115</v>
      </c>
    </row>
    <row r="22" spans="1:10" x14ac:dyDescent="0.45">
      <c r="A22">
        <v>734048</v>
      </c>
      <c r="B22">
        <v>0.66416805518518085</v>
      </c>
      <c r="C22">
        <v>0.79819829868237113</v>
      </c>
      <c r="D22">
        <v>58.663466857576701</v>
      </c>
      <c r="E22">
        <v>7.8500368077448819</v>
      </c>
      <c r="G22" s="14"/>
      <c r="H22" s="2" cm="1">
        <f t="array" ref="H22">INDEX(A$1:A$1048575,J22)</f>
        <v>726287</v>
      </c>
      <c r="I22" s="2">
        <f>SMALL(C:C,5)</f>
        <v>0.75212871510772827</v>
      </c>
      <c r="J22" s="3">
        <f t="shared" si="1"/>
        <v>13</v>
      </c>
    </row>
    <row r="23" spans="1:10" x14ac:dyDescent="0.45">
      <c r="A23">
        <v>736311</v>
      </c>
      <c r="B23">
        <v>0.89209066262088865</v>
      </c>
      <c r="C23">
        <v>0.94296819940454801</v>
      </c>
      <c r="D23">
        <v>77.020289534641449</v>
      </c>
      <c r="E23">
        <v>3.4202486641033758</v>
      </c>
    </row>
    <row r="24" spans="1:10" x14ac:dyDescent="0.45">
      <c r="A24">
        <v>73699</v>
      </c>
      <c r="B24">
        <v>0.79526310757029617</v>
      </c>
      <c r="C24">
        <v>0.88595716607422847</v>
      </c>
      <c r="D24">
        <v>39.79252835018152</v>
      </c>
      <c r="E24">
        <v>5.3937145387108458</v>
      </c>
      <c r="G24" s="16" t="s">
        <v>1</v>
      </c>
      <c r="H24" s="16"/>
      <c r="I24" s="16"/>
      <c r="J24" s="16"/>
    </row>
    <row r="25" spans="1:10" x14ac:dyDescent="0.45">
      <c r="A25">
        <v>737795</v>
      </c>
      <c r="B25">
        <v>0.70737337633123709</v>
      </c>
      <c r="C25">
        <v>0.82861005815988997</v>
      </c>
      <c r="D25">
        <v>65.495303386006242</v>
      </c>
      <c r="E25">
        <v>7.1576870010679663</v>
      </c>
    </row>
    <row r="26" spans="1:10" ht="15.75" x14ac:dyDescent="0.45">
      <c r="A26">
        <v>738237</v>
      </c>
      <c r="B26">
        <v>0.87094855059543919</v>
      </c>
      <c r="C26">
        <v>0.93102351779609882</v>
      </c>
      <c r="D26">
        <v>107.62175154795609</v>
      </c>
      <c r="E26">
        <v>3.3798020402677889</v>
      </c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0.86028615706335332</v>
      </c>
      <c r="C27">
        <v>0.92489658518063755</v>
      </c>
      <c r="D27">
        <v>47.991413620042493</v>
      </c>
      <c r="E27">
        <v>3.6800862763406519</v>
      </c>
      <c r="G27" s="13"/>
      <c r="H27" s="2" cm="1">
        <f t="array" ref="H27">INDEX(A$2:A$1048576,J27)</f>
        <v>736311</v>
      </c>
      <c r="I27" s="2">
        <f>LARGE(B$2:B$1048576,1)</f>
        <v>0.89209066262088865</v>
      </c>
      <c r="J27" s="3">
        <f>MATCH(I27,B$2:B$1048576,0)</f>
        <v>22</v>
      </c>
    </row>
    <row r="28" spans="1:10" x14ac:dyDescent="0.45">
      <c r="A28">
        <v>739664</v>
      </c>
      <c r="B28">
        <v>0.86659234366322435</v>
      </c>
      <c r="C28">
        <v>0.92852876698563958</v>
      </c>
      <c r="D28">
        <v>27.196981105446241</v>
      </c>
      <c r="E28">
        <v>3.0356964052856061</v>
      </c>
      <c r="G28" s="13"/>
      <c r="H28" s="2">
        <f t="array" ref="H28">INDEX(A$2:A$1048576,J28)</f>
        <v>768304</v>
      </c>
      <c r="I28" s="2">
        <f>LARGE(B$2:B$1048576,2)</f>
        <v>0.89180343463161593</v>
      </c>
      <c r="J28" s="3">
        <f t="shared" ref="J28:J31" si="2">MATCH(I28,B$2:B$1048576,0)</f>
        <v>83</v>
      </c>
    </row>
    <row r="29" spans="1:10" x14ac:dyDescent="0.45">
      <c r="A29">
        <v>739819</v>
      </c>
      <c r="B29">
        <v>0.75085140797997085</v>
      </c>
      <c r="C29">
        <v>0.85769860829738709</v>
      </c>
      <c r="D29">
        <v>31.33868665483606</v>
      </c>
      <c r="E29">
        <v>5.9059084963349866</v>
      </c>
      <c r="G29" s="13"/>
      <c r="H29" s="2">
        <f t="array" ref="H29">INDEX(A$2:A$1048576,J29)</f>
        <v>699615</v>
      </c>
      <c r="I29" s="2">
        <f>LARGE(B$2:B$1048576,3)</f>
        <v>0.88984511902744634</v>
      </c>
      <c r="J29" s="3">
        <f t="shared" si="2"/>
        <v>181</v>
      </c>
    </row>
    <row r="30" spans="1:10" x14ac:dyDescent="0.45">
      <c r="A30">
        <v>741368</v>
      </c>
      <c r="B30">
        <v>0.84631514070654879</v>
      </c>
      <c r="C30">
        <v>0.91676130693775337</v>
      </c>
      <c r="D30">
        <v>34.98998182515961</v>
      </c>
      <c r="E30">
        <v>3.6998401493080268</v>
      </c>
      <c r="G30" s="13"/>
      <c r="H30" s="2">
        <f t="array" ref="H30">INDEX(A$2:A$1048576,J30)</f>
        <v>730705</v>
      </c>
      <c r="I30" s="2">
        <f>LARGE(B$2:B$1048576,4)</f>
        <v>0.88324032841147104</v>
      </c>
      <c r="J30" s="3">
        <f t="shared" si="2"/>
        <v>17</v>
      </c>
    </row>
    <row r="31" spans="1:10" x14ac:dyDescent="0.45">
      <c r="A31">
        <v>741814</v>
      </c>
      <c r="B31">
        <v>0.8595579269868342</v>
      </c>
      <c r="C31">
        <v>0.9244755589621596</v>
      </c>
      <c r="D31">
        <v>46.540892637550478</v>
      </c>
      <c r="E31">
        <v>3.9623256635875599</v>
      </c>
      <c r="G31" s="14"/>
      <c r="H31" s="2">
        <f t="array" ref="H31">INDEX(A$2:A$1048576,J31)</f>
        <v>307692</v>
      </c>
      <c r="I31" s="2">
        <f>LARGE(B$2:B$1048576,5)</f>
        <v>0.88321812280861289</v>
      </c>
      <c r="J31" s="3">
        <f t="shared" si="2"/>
        <v>127</v>
      </c>
    </row>
    <row r="32" spans="1:10" x14ac:dyDescent="0.45">
      <c r="A32">
        <v>741888</v>
      </c>
      <c r="B32">
        <v>0.79703733906224705</v>
      </c>
      <c r="C32">
        <v>0.88705707080985563</v>
      </c>
      <c r="D32">
        <v>31.195201954787851</v>
      </c>
      <c r="E32">
        <v>4.6885282910604893</v>
      </c>
    </row>
    <row r="33" spans="1:11" ht="15.75" x14ac:dyDescent="0.45">
      <c r="A33">
        <v>742678</v>
      </c>
      <c r="B33">
        <v>0.83188138072752149</v>
      </c>
      <c r="C33">
        <v>0.90822625250674738</v>
      </c>
      <c r="D33">
        <v>91.221313984178082</v>
      </c>
      <c r="E33">
        <v>4.423761144540638</v>
      </c>
      <c r="G33" s="5" t="s">
        <v>10</v>
      </c>
      <c r="H33" s="6">
        <f>HARMEAN(B:B)</f>
        <v>0.7956517109611142</v>
      </c>
    </row>
    <row r="34" spans="1:11" ht="15.75" x14ac:dyDescent="0.45">
      <c r="A34">
        <v>744233</v>
      </c>
      <c r="B34">
        <v>0.85873888685182187</v>
      </c>
      <c r="C34">
        <v>0.92400163672938762</v>
      </c>
      <c r="D34">
        <v>49.549927472197183</v>
      </c>
      <c r="E34">
        <v>3.9858995595992459</v>
      </c>
      <c r="G34" s="5" t="s">
        <v>12</v>
      </c>
      <c r="H34" s="6">
        <f>_xlfn.STDEV.P(B:B)</f>
        <v>6.9148396898155301E-2</v>
      </c>
    </row>
    <row r="35" spans="1:11" x14ac:dyDescent="0.45">
      <c r="A35">
        <v>745881</v>
      </c>
      <c r="B35">
        <v>0.78462222999755049</v>
      </c>
      <c r="C35">
        <v>0.87931464352388733</v>
      </c>
      <c r="D35">
        <v>30.15895389432465</v>
      </c>
      <c r="E35">
        <v>5.2153860856404828</v>
      </c>
    </row>
    <row r="36" spans="1:11" x14ac:dyDescent="0.45">
      <c r="A36">
        <v>746168</v>
      </c>
      <c r="B36">
        <v>0.78575003001130461</v>
      </c>
      <c r="C36">
        <v>0.88002241837434603</v>
      </c>
      <c r="D36">
        <v>99.391802824729965</v>
      </c>
      <c r="E36">
        <v>5.7083301287278374</v>
      </c>
    </row>
    <row r="37" spans="1:11" ht="15.75" customHeight="1" x14ac:dyDescent="0.5">
      <c r="A37">
        <v>746429</v>
      </c>
      <c r="B37">
        <v>0.81762384447924297</v>
      </c>
      <c r="C37">
        <v>0.8996623222815342</v>
      </c>
      <c r="D37">
        <v>110.9645213570536</v>
      </c>
      <c r="E37">
        <v>6.9693117173552288</v>
      </c>
      <c r="G37" s="17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0.8074185465832987</v>
      </c>
      <c r="C38">
        <v>0.8934494426978451</v>
      </c>
      <c r="D38">
        <v>45.253625545363768</v>
      </c>
      <c r="E38">
        <v>5.3097832241888137</v>
      </c>
      <c r="G38" s="18"/>
      <c r="H38" s="2" cm="1">
        <f t="array" ref="H38">INDEX(A$1:A$1048575,J38)</f>
        <v>665325</v>
      </c>
      <c r="I38" s="2">
        <f>SMALL(B:B,K38)</f>
        <v>0.48300091168020931</v>
      </c>
      <c r="J38" s="3">
        <f>MATCH(I38,B:B,0)</f>
        <v>175</v>
      </c>
      <c r="K38">
        <v>1</v>
      </c>
    </row>
    <row r="39" spans="1:11" x14ac:dyDescent="0.45">
      <c r="A39">
        <v>74808</v>
      </c>
      <c r="B39">
        <v>0.82248217702911219</v>
      </c>
      <c r="C39">
        <v>0.90259557804824997</v>
      </c>
      <c r="D39">
        <v>36.737561670584512</v>
      </c>
      <c r="E39">
        <v>4.6344390558701738</v>
      </c>
      <c r="G39" s="18"/>
      <c r="H39" s="2" cm="1">
        <f t="array" ref="H39">INDEX(A$1:A$1048575,J39)</f>
        <v>777072</v>
      </c>
      <c r="I39" s="2">
        <f t="shared" ref="I39:I42" si="3">SMALL(B:B,K39)</f>
        <v>0.50694145191761752</v>
      </c>
      <c r="J39" s="3">
        <f t="shared" ref="J39:J42" si="4">MATCH(I39,B:B,0)</f>
        <v>11</v>
      </c>
      <c r="K39">
        <v>2</v>
      </c>
    </row>
    <row r="40" spans="1:11" x14ac:dyDescent="0.45">
      <c r="A40">
        <v>748405</v>
      </c>
      <c r="B40">
        <v>0.84726549143802021</v>
      </c>
      <c r="C40">
        <v>0.917318593743078</v>
      </c>
      <c r="D40">
        <v>35.252659474144643</v>
      </c>
      <c r="E40">
        <v>3.4196975789855601</v>
      </c>
      <c r="G40" s="18"/>
      <c r="H40" s="2" cm="1">
        <f t="array" ref="H40">INDEX(A$1:A$1048575,J40)</f>
        <v>164287</v>
      </c>
      <c r="I40" s="2">
        <f t="shared" si="3"/>
        <v>0.56414518402367986</v>
      </c>
      <c r="J40" s="3">
        <f t="shared" si="4"/>
        <v>110</v>
      </c>
      <c r="K40">
        <v>3</v>
      </c>
    </row>
    <row r="41" spans="1:11" x14ac:dyDescent="0.45">
      <c r="A41">
        <v>749729</v>
      </c>
      <c r="B41">
        <v>0.856140895126142</v>
      </c>
      <c r="C41">
        <v>0.92249559004297399</v>
      </c>
      <c r="D41">
        <v>39.167857916281299</v>
      </c>
      <c r="E41">
        <v>3.7910190041193261</v>
      </c>
      <c r="G41" s="18"/>
      <c r="H41" s="2" cm="1">
        <f t="array" ref="H41">INDEX(A$1:A$1048575,J41)</f>
        <v>223535</v>
      </c>
      <c r="I41" s="2">
        <f t="shared" si="3"/>
        <v>0.56916905556456943</v>
      </c>
      <c r="J41" s="3">
        <f t="shared" si="4"/>
        <v>115</v>
      </c>
      <c r="K41">
        <v>4</v>
      </c>
    </row>
    <row r="42" spans="1:11" x14ac:dyDescent="0.45">
      <c r="A42">
        <v>750504</v>
      </c>
      <c r="B42">
        <v>0.87209001128282149</v>
      </c>
      <c r="C42">
        <v>0.93167529982731445</v>
      </c>
      <c r="D42">
        <v>79.572416899639293</v>
      </c>
      <c r="E42">
        <v>5.391957177074886</v>
      </c>
      <c r="G42" s="19"/>
      <c r="H42" s="2" cm="1">
        <f t="array" ref="H42">INDEX(A$1:A$1048575,J42)</f>
        <v>726287</v>
      </c>
      <c r="I42" s="2">
        <f t="shared" si="3"/>
        <v>0.60272940343575521</v>
      </c>
      <c r="J42" s="3">
        <f t="shared" si="4"/>
        <v>13</v>
      </c>
      <c r="K42">
        <v>5</v>
      </c>
    </row>
    <row r="43" spans="1:11" x14ac:dyDescent="0.45">
      <c r="A43">
        <v>751239</v>
      </c>
      <c r="B43">
        <v>0.72929606241343004</v>
      </c>
      <c r="C43">
        <v>0.8434600393360222</v>
      </c>
      <c r="D43">
        <v>101.966906396144</v>
      </c>
      <c r="E43">
        <v>9.6201024395654802</v>
      </c>
    </row>
    <row r="44" spans="1:11" x14ac:dyDescent="0.45">
      <c r="A44">
        <v>751654</v>
      </c>
      <c r="B44">
        <v>0.83539461197556264</v>
      </c>
      <c r="C44">
        <v>0.91031607756151078</v>
      </c>
      <c r="D44">
        <v>76.485292703891758</v>
      </c>
      <c r="E44">
        <v>7.2100200589675403</v>
      </c>
      <c r="G44" s="16" t="s">
        <v>3</v>
      </c>
      <c r="H44" s="16"/>
      <c r="I44" s="16"/>
      <c r="J44" s="16"/>
    </row>
    <row r="45" spans="1:11" x14ac:dyDescent="0.45">
      <c r="A45">
        <v>751855</v>
      </c>
      <c r="B45">
        <v>0.88154601588565773</v>
      </c>
      <c r="C45">
        <v>0.93704433316312763</v>
      </c>
      <c r="D45">
        <v>28.186737794572821</v>
      </c>
      <c r="E45">
        <v>3.0566326750123931</v>
      </c>
    </row>
    <row r="46" spans="1:11" ht="15.75" customHeight="1" x14ac:dyDescent="0.45">
      <c r="A46">
        <v>752242</v>
      </c>
      <c r="B46">
        <v>0.80445847714784668</v>
      </c>
      <c r="C46">
        <v>0.89163423524090779</v>
      </c>
      <c r="D46">
        <v>76.106832807573852</v>
      </c>
      <c r="E46">
        <v>6.5761148883730796</v>
      </c>
      <c r="G46" s="17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0.79988232261887227</v>
      </c>
      <c r="C47">
        <v>0.88881624378089807</v>
      </c>
      <c r="D47">
        <v>28.63475543373821</v>
      </c>
      <c r="E47">
        <v>4.6414866874515814</v>
      </c>
      <c r="G47" s="18"/>
      <c r="H47" s="2" cm="1">
        <f t="array" ref="H47">INDEX(A$2:A$1048576,J47)</f>
        <v>778449</v>
      </c>
      <c r="I47" s="2">
        <f>LARGE(D$2:D$1048576,K47)</f>
        <v>182.70692464299211</v>
      </c>
      <c r="J47" s="3">
        <f>MATCH(I47,D$2:D$1048576,0)</f>
        <v>120</v>
      </c>
      <c r="K47">
        <v>1</v>
      </c>
    </row>
    <row r="48" spans="1:11" ht="14.25" customHeight="1" x14ac:dyDescent="0.45">
      <c r="A48">
        <v>752645</v>
      </c>
      <c r="B48">
        <v>0.78143762729861099</v>
      </c>
      <c r="C48">
        <v>0.87731124045425091</v>
      </c>
      <c r="D48">
        <v>41.952353926806062</v>
      </c>
      <c r="E48">
        <v>5.4728786272166046</v>
      </c>
      <c r="G48" s="18"/>
      <c r="H48" s="2">
        <f t="array" ref="H48">INDEX(A$2:A$1048576,J48)</f>
        <v>307692</v>
      </c>
      <c r="I48" s="2">
        <f t="shared" ref="I48:I51" si="5">LARGE(D$2:D$1048576,K48)</f>
        <v>175.23424055389401</v>
      </c>
      <c r="J48" s="3">
        <f t="shared" ref="J48:J51" si="6">MATCH(I48,D$2:D$1048576,0)</f>
        <v>127</v>
      </c>
      <c r="K48">
        <v>2</v>
      </c>
    </row>
    <row r="49" spans="1:11" ht="14.25" customHeight="1" x14ac:dyDescent="0.45">
      <c r="A49">
        <v>754335</v>
      </c>
      <c r="B49">
        <v>0.81040844401274392</v>
      </c>
      <c r="C49">
        <v>0.89527691576215307</v>
      </c>
      <c r="D49">
        <v>35.835125924154362</v>
      </c>
      <c r="E49">
        <v>5.1583105930613673</v>
      </c>
      <c r="G49" s="18"/>
      <c r="H49" s="2">
        <f t="array" ref="H49">INDEX(A$2:A$1048576,J49)</f>
        <v>267406</v>
      </c>
      <c r="I49" s="2">
        <f t="shared" si="5"/>
        <v>162.38286643762629</v>
      </c>
      <c r="J49" s="3">
        <f t="shared" si="6"/>
        <v>121</v>
      </c>
      <c r="K49">
        <v>3</v>
      </c>
    </row>
    <row r="50" spans="1:11" ht="14.25" customHeight="1" x14ac:dyDescent="0.45">
      <c r="A50">
        <v>754834</v>
      </c>
      <c r="B50">
        <v>0.83936263242999853</v>
      </c>
      <c r="C50">
        <v>0.91266683103277901</v>
      </c>
      <c r="D50">
        <v>32.81535701847536</v>
      </c>
      <c r="E50">
        <v>3.7512338056034462</v>
      </c>
      <c r="G50" s="18"/>
      <c r="H50" s="2">
        <f t="array" ref="H50">INDEX(A$2:A$1048576,J50)</f>
        <v>123682</v>
      </c>
      <c r="I50" s="2">
        <f t="shared" si="5"/>
        <v>157.4990699377301</v>
      </c>
      <c r="J50" s="3">
        <f t="shared" si="6"/>
        <v>9</v>
      </c>
      <c r="K50">
        <v>4</v>
      </c>
    </row>
    <row r="51" spans="1:11" ht="14.25" customHeight="1" x14ac:dyDescent="0.45">
      <c r="A51">
        <v>755870</v>
      </c>
      <c r="B51">
        <v>0.84229718526937691</v>
      </c>
      <c r="C51">
        <v>0.91439881904419018</v>
      </c>
      <c r="D51">
        <v>40.138359341470348</v>
      </c>
      <c r="E51">
        <v>3.7034902995927621</v>
      </c>
      <c r="G51" s="19"/>
      <c r="H51" s="2">
        <f t="array" ref="H51">INDEX(A$2:A$1048576,J51)</f>
        <v>767526</v>
      </c>
      <c r="I51" s="2">
        <f t="shared" si="5"/>
        <v>144.86271113756291</v>
      </c>
      <c r="J51" s="3">
        <f t="shared" si="6"/>
        <v>81</v>
      </c>
      <c r="K51">
        <v>5</v>
      </c>
    </row>
    <row r="52" spans="1:11" x14ac:dyDescent="0.45">
      <c r="A52">
        <v>756125</v>
      </c>
      <c r="B52">
        <v>0.80479264215290669</v>
      </c>
      <c r="C52">
        <v>0.89183945385868058</v>
      </c>
      <c r="D52">
        <v>35.906127610757473</v>
      </c>
      <c r="E52">
        <v>5.1149176474278404</v>
      </c>
    </row>
    <row r="53" spans="1:11" ht="15.75" x14ac:dyDescent="0.45">
      <c r="A53">
        <v>756202</v>
      </c>
      <c r="B53">
        <v>0.76739291992053171</v>
      </c>
      <c r="C53">
        <v>0.86838971829199862</v>
      </c>
      <c r="D53">
        <v>75.64488374966281</v>
      </c>
      <c r="E53">
        <v>7.8827997885007868</v>
      </c>
      <c r="G53" s="5" t="s">
        <v>10</v>
      </c>
      <c r="H53" s="6">
        <f>HARMEAN(D:D)</f>
        <v>44.775110053755441</v>
      </c>
    </row>
    <row r="54" spans="1:11" ht="15.75" x14ac:dyDescent="0.45">
      <c r="A54">
        <v>756413</v>
      </c>
      <c r="B54">
        <v>0.83412238248949111</v>
      </c>
      <c r="C54">
        <v>0.90956022395552483</v>
      </c>
      <c r="D54">
        <v>35.596699285186553</v>
      </c>
      <c r="E54">
        <v>4.3697008187643851</v>
      </c>
      <c r="G54" s="5" t="s">
        <v>12</v>
      </c>
      <c r="H54" s="6">
        <f>_xlfn.STDEV.P(D:D)</f>
        <v>32.826950667272861</v>
      </c>
    </row>
    <row r="55" spans="1:11" x14ac:dyDescent="0.45">
      <c r="A55">
        <v>756817</v>
      </c>
      <c r="B55">
        <v>0.79754552351714603</v>
      </c>
      <c r="C55">
        <v>0.88737171112822566</v>
      </c>
      <c r="D55">
        <v>74.072124902016952</v>
      </c>
      <c r="E55">
        <v>7.1901488901144894</v>
      </c>
    </row>
    <row r="56" spans="1:11" x14ac:dyDescent="0.45">
      <c r="A56">
        <v>756850</v>
      </c>
      <c r="B56">
        <v>0.86704423817962917</v>
      </c>
      <c r="C56">
        <v>0.92878810308747539</v>
      </c>
      <c r="D56">
        <v>22.326807387645012</v>
      </c>
      <c r="E56">
        <v>2.7267447200641728</v>
      </c>
    </row>
    <row r="57" spans="1:11" ht="15.75" customHeight="1" x14ac:dyDescent="0.5">
      <c r="A57">
        <v>759110</v>
      </c>
      <c r="B57">
        <v>0.85369277697197543</v>
      </c>
      <c r="C57">
        <v>0.92107256129733717</v>
      </c>
      <c r="D57">
        <v>26.693646833094949</v>
      </c>
      <c r="E57">
        <v>3.2394426691218219</v>
      </c>
      <c r="G57" s="12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0.82686831275230899</v>
      </c>
      <c r="C58">
        <v>0.90523034088491283</v>
      </c>
      <c r="D58">
        <v>130.43532880320419</v>
      </c>
      <c r="E58">
        <v>7.2987619900666836</v>
      </c>
      <c r="G58" s="13"/>
      <c r="H58" s="2" cm="1">
        <f t="array" ref="H58">INDEX(A$1:A$1048575,J58)</f>
        <v>699615</v>
      </c>
      <c r="I58" s="2">
        <f>SMALL(D:D,K58)</f>
        <v>18.173749097255641</v>
      </c>
      <c r="J58" s="3">
        <f>MATCH(I58,D:D,0)</f>
        <v>182</v>
      </c>
      <c r="K58">
        <v>1</v>
      </c>
    </row>
    <row r="59" spans="1:11" ht="14.25" customHeight="1" x14ac:dyDescent="0.45">
      <c r="A59">
        <v>760053</v>
      </c>
      <c r="B59">
        <v>0.64093141372364604</v>
      </c>
      <c r="C59">
        <v>0.78118001564639084</v>
      </c>
      <c r="D59">
        <v>71.257277588854038</v>
      </c>
      <c r="E59">
        <v>11.04396437431096</v>
      </c>
      <c r="G59" s="13"/>
      <c r="H59" s="2" cm="1">
        <f t="array" ref="H59">INDEX(A$1:A$1048575,J59)</f>
        <v>731930</v>
      </c>
      <c r="I59" s="2">
        <f t="shared" ref="I59:I62" si="7">SMALL(D:D,K59)</f>
        <v>18.43591094847228</v>
      </c>
      <c r="J59" s="3">
        <f t="shared" ref="J59:J62" si="8">MATCH(I59,D:D,0)</f>
        <v>20</v>
      </c>
      <c r="K59">
        <v>2</v>
      </c>
    </row>
    <row r="60" spans="1:11" ht="14.25" customHeight="1" x14ac:dyDescent="0.45">
      <c r="A60">
        <v>761124</v>
      </c>
      <c r="B60">
        <v>0.82533988245292922</v>
      </c>
      <c r="C60">
        <v>0.9043136463372734</v>
      </c>
      <c r="D60">
        <v>36.520542164650287</v>
      </c>
      <c r="E60">
        <v>4.9657499252189314</v>
      </c>
      <c r="G60" s="13"/>
      <c r="H60" s="2" cm="1">
        <f t="array" ref="H60">INDEX(A$1:A$1048575,J60)</f>
        <v>756850</v>
      </c>
      <c r="I60" s="2">
        <f t="shared" si="7"/>
        <v>22.326807387645012</v>
      </c>
      <c r="J60" s="3">
        <f t="shared" si="8"/>
        <v>56</v>
      </c>
      <c r="K60">
        <v>3</v>
      </c>
    </row>
    <row r="61" spans="1:11" ht="14.25" customHeight="1" x14ac:dyDescent="0.45">
      <c r="A61">
        <v>761362</v>
      </c>
      <c r="B61">
        <v>0.87226939776634249</v>
      </c>
      <c r="C61">
        <v>0.93177765850040439</v>
      </c>
      <c r="D61">
        <v>119.4143259831081</v>
      </c>
      <c r="E61">
        <v>8.102778703169113</v>
      </c>
      <c r="G61" s="13"/>
      <c r="H61" s="2" cm="1">
        <f t="array" ref="H61">INDEX(A$1:A$1048575,J61)</f>
        <v>93057</v>
      </c>
      <c r="I61" s="2">
        <f t="shared" si="7"/>
        <v>23.341595449433189</v>
      </c>
      <c r="J61" s="3">
        <f t="shared" si="8"/>
        <v>191</v>
      </c>
      <c r="K61">
        <v>4</v>
      </c>
    </row>
    <row r="62" spans="1:11" ht="14.25" customHeight="1" x14ac:dyDescent="0.45">
      <c r="A62">
        <v>761480</v>
      </c>
      <c r="B62">
        <v>0.86053146014986504</v>
      </c>
      <c r="C62">
        <v>0.92503833295089721</v>
      </c>
      <c r="D62">
        <v>62.608905117403232</v>
      </c>
      <c r="E62">
        <v>4.4181300549880218</v>
      </c>
      <c r="G62" s="14"/>
      <c r="H62" s="2" cm="1">
        <f t="array" ref="H62">INDEX(A$1:A$1048575,J62)</f>
        <v>354535</v>
      </c>
      <c r="I62" s="2">
        <f t="shared" si="7"/>
        <v>23.494306158620638</v>
      </c>
      <c r="J62" s="3">
        <f t="shared" si="8"/>
        <v>137</v>
      </c>
      <c r="K62">
        <v>5</v>
      </c>
    </row>
    <row r="63" spans="1:11" x14ac:dyDescent="0.45">
      <c r="A63">
        <v>761482</v>
      </c>
      <c r="B63">
        <v>0.83633957948355075</v>
      </c>
      <c r="C63">
        <v>0.91087682128897041</v>
      </c>
      <c r="D63">
        <v>30.310889132455351</v>
      </c>
      <c r="E63">
        <v>3.9114079954610559</v>
      </c>
    </row>
    <row r="64" spans="1:11" x14ac:dyDescent="0.45">
      <c r="A64">
        <v>761868</v>
      </c>
      <c r="B64">
        <v>0.86107112134477193</v>
      </c>
      <c r="C64">
        <v>0.92535004328322457</v>
      </c>
      <c r="D64">
        <v>23.598199083828408</v>
      </c>
      <c r="E64">
        <v>3.0415506777721211</v>
      </c>
      <c r="G64" s="16" t="s">
        <v>4</v>
      </c>
      <c r="H64" s="16"/>
      <c r="I64" s="16"/>
      <c r="J64" s="16"/>
    </row>
    <row r="65" spans="1:11" x14ac:dyDescent="0.45">
      <c r="A65">
        <v>761873</v>
      </c>
      <c r="B65">
        <v>0.82060777520337358</v>
      </c>
      <c r="C65">
        <v>0.90146574828475223</v>
      </c>
      <c r="D65">
        <v>65.314144716133285</v>
      </c>
      <c r="E65">
        <v>6.0908327830487252</v>
      </c>
    </row>
    <row r="66" spans="1:11" ht="15.75" customHeight="1" x14ac:dyDescent="0.45">
      <c r="A66">
        <v>762411</v>
      </c>
      <c r="B66">
        <v>0.81700123495503341</v>
      </c>
      <c r="C66">
        <v>0.89928528306724276</v>
      </c>
      <c r="D66">
        <v>65.550553010634474</v>
      </c>
      <c r="E66">
        <v>6.8183802694013949</v>
      </c>
      <c r="G66" s="17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0.80676592667530855</v>
      </c>
      <c r="C67">
        <v>0.89304974680352311</v>
      </c>
      <c r="D67">
        <v>61.195958301998999</v>
      </c>
      <c r="E67">
        <v>6.7783739402742738</v>
      </c>
      <c r="G67" s="18"/>
      <c r="H67" s="2">
        <f t="array" ref="H67">INDEX(A$2:A$1048576,J67)</f>
        <v>777072</v>
      </c>
      <c r="I67" s="2">
        <f>LARGE(E$2:E$1048576,K67)</f>
        <v>13.12001833845814</v>
      </c>
      <c r="J67" s="3">
        <f>MATCH(I67,E$2:E$1048576,0)</f>
        <v>10</v>
      </c>
      <c r="K67">
        <v>1</v>
      </c>
    </row>
    <row r="68" spans="1:11" x14ac:dyDescent="0.45">
      <c r="A68">
        <v>763207</v>
      </c>
      <c r="B68">
        <v>0.84732336814609277</v>
      </c>
      <c r="C68">
        <v>0.91735251419077324</v>
      </c>
      <c r="D68">
        <v>114.92303810594289</v>
      </c>
      <c r="E68">
        <v>4.7674151723183877</v>
      </c>
      <c r="G68" s="18"/>
      <c r="H68" s="2">
        <f t="array" ref="H68">INDEX(A$2:A$1048576,J68)</f>
        <v>315083</v>
      </c>
      <c r="I68" s="2">
        <f t="shared" ref="I68:I71" si="9">LARGE(E$2:E$1048576,K68)</f>
        <v>12.917770778766251</v>
      </c>
      <c r="J68" s="3">
        <f t="shared" ref="J68:J71" si="10">MATCH(I68,E$2:E$1048576,0)</f>
        <v>129</v>
      </c>
      <c r="K68">
        <v>2</v>
      </c>
    </row>
    <row r="69" spans="1:11" x14ac:dyDescent="0.45">
      <c r="A69">
        <v>763315</v>
      </c>
      <c r="B69">
        <v>0.87511853123022942</v>
      </c>
      <c r="C69">
        <v>0.93340076017069795</v>
      </c>
      <c r="D69">
        <v>25.495097567963921</v>
      </c>
      <c r="E69">
        <v>3.040671671129608</v>
      </c>
      <c r="G69" s="18"/>
      <c r="H69" s="2">
        <f t="array" ref="H69">INDEX(A$2:A$1048576,J69)</f>
        <v>665325</v>
      </c>
      <c r="I69" s="2">
        <f t="shared" si="9"/>
        <v>12.332784806721691</v>
      </c>
      <c r="J69" s="3">
        <f t="shared" si="10"/>
        <v>174</v>
      </c>
      <c r="K69">
        <v>3</v>
      </c>
    </row>
    <row r="70" spans="1:11" x14ac:dyDescent="0.45">
      <c r="A70">
        <v>763317</v>
      </c>
      <c r="B70">
        <v>0.74027807032280801</v>
      </c>
      <c r="C70">
        <v>0.8507583735574995</v>
      </c>
      <c r="D70">
        <v>48.15210275782357</v>
      </c>
      <c r="E70">
        <v>6.8359646879745757</v>
      </c>
      <c r="G70" s="18"/>
      <c r="H70" s="2">
        <f t="array" ref="H70">INDEX(A$2:A$1048576,J70)</f>
        <v>726287</v>
      </c>
      <c r="I70" s="2">
        <f t="shared" si="9"/>
        <v>11.725179199280589</v>
      </c>
      <c r="J70" s="3">
        <f t="shared" si="10"/>
        <v>12</v>
      </c>
      <c r="K70">
        <v>4</v>
      </c>
    </row>
    <row r="71" spans="1:11" x14ac:dyDescent="0.45">
      <c r="A71">
        <v>763721</v>
      </c>
      <c r="B71">
        <v>0.76572231238697408</v>
      </c>
      <c r="C71">
        <v>0.86731906485549248</v>
      </c>
      <c r="D71">
        <v>52.640808195733477</v>
      </c>
      <c r="E71">
        <v>6.3130223802782357</v>
      </c>
      <c r="G71" s="19"/>
      <c r="H71" s="2">
        <f t="array" ref="H71">INDEX(A$2:A$1048576,J71)</f>
        <v>760053</v>
      </c>
      <c r="I71" s="2">
        <f t="shared" si="9"/>
        <v>11.04396437431096</v>
      </c>
      <c r="J71" s="3">
        <f t="shared" si="10"/>
        <v>58</v>
      </c>
      <c r="K71">
        <v>5</v>
      </c>
    </row>
    <row r="72" spans="1:11" x14ac:dyDescent="0.45">
      <c r="A72">
        <v>764367</v>
      </c>
      <c r="B72">
        <v>0.81263984194354588</v>
      </c>
      <c r="C72">
        <v>0.89663685321207376</v>
      </c>
      <c r="D72">
        <v>31.464265445104552</v>
      </c>
      <c r="E72">
        <v>4.7498479943545524</v>
      </c>
    </row>
    <row r="73" spans="1:11" ht="15.75" x14ac:dyDescent="0.45">
      <c r="A73">
        <v>764872</v>
      </c>
      <c r="B73">
        <v>0.84019912697220966</v>
      </c>
      <c r="C73">
        <v>0.91316109724999162</v>
      </c>
      <c r="D73">
        <v>62.420496308304052</v>
      </c>
      <c r="E73">
        <v>5.1965786601947057</v>
      </c>
      <c r="G73" s="5" t="s">
        <v>10</v>
      </c>
      <c r="H73" s="6">
        <f>HARMEAN(E:E)</f>
        <v>4.8446606724772145</v>
      </c>
    </row>
    <row r="74" spans="1:11" ht="15.75" x14ac:dyDescent="0.45">
      <c r="A74">
        <v>764934</v>
      </c>
      <c r="B74">
        <v>0.87299548074993671</v>
      </c>
      <c r="C74">
        <v>0.93219176417915783</v>
      </c>
      <c r="D74">
        <v>54.295092146988758</v>
      </c>
      <c r="E74">
        <v>4.0443020033648853</v>
      </c>
      <c r="G74" s="5" t="s">
        <v>12</v>
      </c>
      <c r="H74" s="6">
        <f>_xlfn.STDEV.P(E:E)</f>
        <v>2.0823635101736415</v>
      </c>
    </row>
    <row r="75" spans="1:11" x14ac:dyDescent="0.45">
      <c r="A75">
        <v>765122</v>
      </c>
      <c r="B75">
        <v>0.82738879397258136</v>
      </c>
      <c r="C75">
        <v>0.9055421557816512</v>
      </c>
      <c r="D75">
        <v>26.782179826332278</v>
      </c>
      <c r="E75">
        <v>3.9022029841596431</v>
      </c>
    </row>
    <row r="76" spans="1:11" x14ac:dyDescent="0.45">
      <c r="A76">
        <v>765421</v>
      </c>
      <c r="B76">
        <v>0.78320794217330014</v>
      </c>
      <c r="C76">
        <v>0.87842581187560065</v>
      </c>
      <c r="D76">
        <v>59.236812878479547</v>
      </c>
      <c r="E76">
        <v>6.6673348294140036</v>
      </c>
    </row>
    <row r="77" spans="1:11" ht="15.75" customHeight="1" x14ac:dyDescent="0.5">
      <c r="A77">
        <v>765740</v>
      </c>
      <c r="B77">
        <v>0.81654378680278683</v>
      </c>
      <c r="C77">
        <v>0.89900809739350906</v>
      </c>
      <c r="D77">
        <v>82.879348019425208</v>
      </c>
      <c r="E77">
        <v>5.7204389673911873</v>
      </c>
      <c r="G77" s="12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0.8418464309297421</v>
      </c>
      <c r="C78">
        <v>0.91413314030180903</v>
      </c>
      <c r="D78">
        <v>59.861559034158148</v>
      </c>
      <c r="E78">
        <v>4.3505082293527826</v>
      </c>
      <c r="G78" s="13"/>
      <c r="H78" s="2" cm="1">
        <f t="array" ref="H78">INDEX(A$1:A$1048575,J78)</f>
        <v>699615</v>
      </c>
      <c r="I78" s="2">
        <f>SMALL(E:E,K78)</f>
        <v>2.520189359057607</v>
      </c>
      <c r="J78" s="3">
        <f>MATCH(I78,E:E,0)</f>
        <v>182</v>
      </c>
      <c r="K78">
        <v>1</v>
      </c>
    </row>
    <row r="79" spans="1:11" x14ac:dyDescent="0.45">
      <c r="A79">
        <v>766443</v>
      </c>
      <c r="B79">
        <v>0.80702291963224781</v>
      </c>
      <c r="C79">
        <v>0.89320717613973299</v>
      </c>
      <c r="D79">
        <v>51.329397339633744</v>
      </c>
      <c r="E79">
        <v>5.4002674745752728</v>
      </c>
      <c r="G79" s="13"/>
      <c r="H79" s="2" cm="1">
        <f t="array" ref="H79">INDEX(A$1:A$1048575,J79)</f>
        <v>756850</v>
      </c>
      <c r="I79" s="2">
        <f t="shared" ref="I79:I82" si="11">SMALL(E:E,K79)</f>
        <v>2.7267447200641728</v>
      </c>
      <c r="J79" s="3">
        <f t="shared" ref="J79:J82" si="12">MATCH(I79,E:E,0)</f>
        <v>56</v>
      </c>
      <c r="K79">
        <v>2</v>
      </c>
    </row>
    <row r="80" spans="1:11" x14ac:dyDescent="0.45">
      <c r="A80">
        <v>767140</v>
      </c>
      <c r="B80">
        <v>0.76022034556542584</v>
      </c>
      <c r="C80">
        <v>0.8637786143998063</v>
      </c>
      <c r="D80">
        <v>89.488127704182077</v>
      </c>
      <c r="E80">
        <v>8.9946476417347991</v>
      </c>
      <c r="G80" s="13"/>
      <c r="H80" s="2" cm="1">
        <f t="array" ref="H80">INDEX(A$1:A$1048575,J80)</f>
        <v>72093</v>
      </c>
      <c r="I80" s="2">
        <f t="shared" si="11"/>
        <v>2.791770369028451</v>
      </c>
      <c r="J80" s="3">
        <f t="shared" si="12"/>
        <v>189</v>
      </c>
      <c r="K80">
        <v>3</v>
      </c>
    </row>
    <row r="81" spans="1:11" x14ac:dyDescent="0.45">
      <c r="A81">
        <v>767466</v>
      </c>
      <c r="B81">
        <v>0.8384266674401295</v>
      </c>
      <c r="C81">
        <v>0.91211325672029697</v>
      </c>
      <c r="D81">
        <v>35.304479177577463</v>
      </c>
      <c r="E81">
        <v>4.149662807259487</v>
      </c>
      <c r="G81" s="13"/>
      <c r="H81" s="2" cm="1">
        <f t="array" ref="H81">INDEX(A$1:A$1048575,J81)</f>
        <v>782112</v>
      </c>
      <c r="I81" s="2">
        <f t="shared" si="11"/>
        <v>2.9176376737789038</v>
      </c>
      <c r="J81" s="3">
        <f t="shared" si="12"/>
        <v>171</v>
      </c>
      <c r="K81">
        <v>4</v>
      </c>
    </row>
    <row r="82" spans="1:11" x14ac:dyDescent="0.45">
      <c r="A82">
        <v>767526</v>
      </c>
      <c r="B82">
        <v>0.81783140425249379</v>
      </c>
      <c r="C82">
        <v>0.89978795870653616</v>
      </c>
      <c r="D82">
        <v>144.86271113756291</v>
      </c>
      <c r="E82">
        <v>4.8705929677052744</v>
      </c>
      <c r="G82" s="14"/>
      <c r="H82" s="2" cm="1">
        <f t="array" ref="H82">INDEX(A$1:A$1048575,J82)</f>
        <v>730705</v>
      </c>
      <c r="I82" s="2">
        <f t="shared" si="11"/>
        <v>2.9846797729433301</v>
      </c>
      <c r="J82" s="3">
        <f t="shared" si="12"/>
        <v>18</v>
      </c>
      <c r="K82">
        <v>5</v>
      </c>
    </row>
    <row r="83" spans="1:11" x14ac:dyDescent="0.45">
      <c r="A83">
        <v>767982</v>
      </c>
      <c r="B83">
        <v>0.83993083390849688</v>
      </c>
      <c r="C83">
        <v>0.91300261773891023</v>
      </c>
      <c r="D83">
        <v>47.423869912734872</v>
      </c>
      <c r="E83">
        <v>4.440880084605741</v>
      </c>
    </row>
    <row r="84" spans="1:11" x14ac:dyDescent="0.45">
      <c r="A84">
        <v>768304</v>
      </c>
      <c r="B84">
        <v>0.89180343463161593</v>
      </c>
      <c r="C84">
        <v>0.94280771279525</v>
      </c>
      <c r="D84">
        <v>124.85698068189861</v>
      </c>
      <c r="E84">
        <v>3.8376809758654011</v>
      </c>
    </row>
    <row r="85" spans="1:11" x14ac:dyDescent="0.45">
      <c r="A85">
        <v>768522</v>
      </c>
      <c r="B85">
        <v>0.85781068006735506</v>
      </c>
      <c r="C85">
        <v>0.92346404213399735</v>
      </c>
      <c r="D85">
        <v>42.239828657322953</v>
      </c>
      <c r="E85">
        <v>4.0523829047602513</v>
      </c>
    </row>
    <row r="86" spans="1:11" x14ac:dyDescent="0.45">
      <c r="A86">
        <v>770793</v>
      </c>
      <c r="B86">
        <v>0.82534162428103541</v>
      </c>
      <c r="C86">
        <v>0.90431469189349201</v>
      </c>
      <c r="D86">
        <v>38.232813745197987</v>
      </c>
      <c r="E86">
        <v>4.1789300409463443</v>
      </c>
    </row>
    <row r="87" spans="1:11" x14ac:dyDescent="0.45">
      <c r="A87">
        <v>771387</v>
      </c>
      <c r="B87">
        <v>0.68949173995591728</v>
      </c>
      <c r="C87">
        <v>0.81621202832741613</v>
      </c>
      <c r="D87">
        <v>136.00816410467789</v>
      </c>
      <c r="E87">
        <v>9.8599201208334009</v>
      </c>
    </row>
    <row r="88" spans="1:11" x14ac:dyDescent="0.45">
      <c r="A88">
        <v>771393</v>
      </c>
      <c r="B88">
        <v>0.73095145329351308</v>
      </c>
      <c r="C88">
        <v>0.84456609329247023</v>
      </c>
      <c r="D88">
        <v>59.989159176887959</v>
      </c>
      <c r="E88">
        <v>7.8778454800811639</v>
      </c>
    </row>
    <row r="89" spans="1:11" x14ac:dyDescent="0.45">
      <c r="A89">
        <v>771645</v>
      </c>
      <c r="B89">
        <v>0.78254310914713565</v>
      </c>
      <c r="C89">
        <v>0.87800749965766189</v>
      </c>
      <c r="D89">
        <v>54.578015405701592</v>
      </c>
      <c r="E89">
        <v>6.4165475342161669</v>
      </c>
    </row>
    <row r="90" spans="1:11" x14ac:dyDescent="0.45">
      <c r="A90">
        <v>771992</v>
      </c>
      <c r="B90">
        <v>0.83668553702319126</v>
      </c>
      <c r="C90">
        <v>0.91108196820589082</v>
      </c>
      <c r="D90">
        <v>28.788018340969561</v>
      </c>
      <c r="E90">
        <v>3.9263176956722829</v>
      </c>
    </row>
    <row r="91" spans="1:11" x14ac:dyDescent="0.45">
      <c r="A91">
        <v>772075</v>
      </c>
      <c r="B91">
        <v>0.83648309936624021</v>
      </c>
      <c r="C91">
        <v>0.91096193551131044</v>
      </c>
      <c r="D91">
        <v>90.08599407302448</v>
      </c>
      <c r="E91">
        <v>5.2925039333496997</v>
      </c>
    </row>
    <row r="92" spans="1:11" x14ac:dyDescent="0.45">
      <c r="A92">
        <v>772219</v>
      </c>
      <c r="B92">
        <v>0.80176132496549635</v>
      </c>
      <c r="C92">
        <v>0.88997506368480861</v>
      </c>
      <c r="D92">
        <v>50.214539727055147</v>
      </c>
      <c r="E92">
        <v>4.8974225095619044</v>
      </c>
    </row>
    <row r="93" spans="1:11" x14ac:dyDescent="0.45">
      <c r="A93">
        <v>772415</v>
      </c>
      <c r="B93">
        <v>0.69758642887953393</v>
      </c>
      <c r="C93">
        <v>0.82185674556784161</v>
      </c>
      <c r="D93">
        <v>65.102083299998938</v>
      </c>
      <c r="E93">
        <v>9.3060135304762248</v>
      </c>
    </row>
    <row r="94" spans="1:11" x14ac:dyDescent="0.45">
      <c r="A94">
        <v>772857</v>
      </c>
      <c r="B94">
        <v>0.79089804395257057</v>
      </c>
      <c r="C94">
        <v>0.88324184240777071</v>
      </c>
      <c r="D94">
        <v>54.13777274232843</v>
      </c>
      <c r="E94">
        <v>6.4632714914776628</v>
      </c>
    </row>
    <row r="95" spans="1:11" x14ac:dyDescent="0.45">
      <c r="A95">
        <v>772947</v>
      </c>
      <c r="B95">
        <v>0.82613534416966861</v>
      </c>
      <c r="C95">
        <v>0.90479092560941243</v>
      </c>
      <c r="D95">
        <v>33.149519227282923</v>
      </c>
      <c r="E95">
        <v>4.4113502735688073</v>
      </c>
    </row>
    <row r="96" spans="1:11" x14ac:dyDescent="0.45">
      <c r="A96">
        <v>773757</v>
      </c>
      <c r="B96">
        <v>0.7864036182092129</v>
      </c>
      <c r="C96">
        <v>0.88043218250704858</v>
      </c>
      <c r="D96">
        <v>113.6673807101228</v>
      </c>
      <c r="E96">
        <v>9.3715936941638969</v>
      </c>
    </row>
    <row r="97" spans="1:5" x14ac:dyDescent="0.45">
      <c r="A97">
        <v>774095</v>
      </c>
      <c r="B97">
        <v>0.65673653762573891</v>
      </c>
      <c r="C97">
        <v>0.79280745334065594</v>
      </c>
      <c r="D97">
        <v>96.048815713677598</v>
      </c>
      <c r="E97">
        <v>9.9325134108801976</v>
      </c>
    </row>
    <row r="98" spans="1:5" x14ac:dyDescent="0.45">
      <c r="A98">
        <v>774098</v>
      </c>
      <c r="B98">
        <v>0.68794907182275256</v>
      </c>
      <c r="C98">
        <v>0.81513012839879384</v>
      </c>
      <c r="D98">
        <v>59.400126262492073</v>
      </c>
      <c r="E98">
        <v>9.3087283102088421</v>
      </c>
    </row>
    <row r="99" spans="1:5" x14ac:dyDescent="0.45">
      <c r="A99">
        <v>774333</v>
      </c>
      <c r="B99">
        <v>0.82125226249751959</v>
      </c>
      <c r="C99">
        <v>0.9018544870564168</v>
      </c>
      <c r="D99">
        <v>114.8784003849288</v>
      </c>
      <c r="E99">
        <v>5.3050490427910191</v>
      </c>
    </row>
    <row r="100" spans="1:5" x14ac:dyDescent="0.45">
      <c r="A100">
        <v>774655</v>
      </c>
      <c r="B100">
        <v>0.80736332286209345</v>
      </c>
      <c r="C100">
        <v>0.89341563220788833</v>
      </c>
      <c r="D100">
        <v>31.985928302536411</v>
      </c>
      <c r="E100">
        <v>4.9094226884481094</v>
      </c>
    </row>
    <row r="101" spans="1:5" x14ac:dyDescent="0.45">
      <c r="A101">
        <v>775038</v>
      </c>
      <c r="B101">
        <v>0.85226949640892269</v>
      </c>
      <c r="C101">
        <v>0.92024351538613081</v>
      </c>
      <c r="D101">
        <v>67.0516358860841</v>
      </c>
      <c r="E101">
        <v>4.2480481276555437</v>
      </c>
    </row>
    <row r="102" spans="1:5" x14ac:dyDescent="0.45">
      <c r="A102">
        <v>133988</v>
      </c>
      <c r="B102">
        <v>0.83253883938404283</v>
      </c>
      <c r="C102">
        <v>0.90861794739791457</v>
      </c>
      <c r="D102">
        <v>37.554959725713999</v>
      </c>
      <c r="E102">
        <v>4.1998632344000626</v>
      </c>
    </row>
    <row r="103" spans="1:5" x14ac:dyDescent="0.45">
      <c r="A103">
        <v>135428</v>
      </c>
      <c r="B103">
        <v>0.79405141440437321</v>
      </c>
      <c r="C103">
        <v>0.88520474723183906</v>
      </c>
      <c r="D103">
        <v>31.398926384910041</v>
      </c>
      <c r="E103">
        <v>4.9455228695874887</v>
      </c>
    </row>
    <row r="104" spans="1:5" x14ac:dyDescent="0.45">
      <c r="A104">
        <v>140382</v>
      </c>
      <c r="B104">
        <v>0.87789142436896084</v>
      </c>
      <c r="C104">
        <v>0.93497569984799722</v>
      </c>
      <c r="D104">
        <v>30.039947361804749</v>
      </c>
      <c r="E104">
        <v>3.4005148777622352</v>
      </c>
    </row>
    <row r="105" spans="1:5" x14ac:dyDescent="0.45">
      <c r="A105">
        <v>150685</v>
      </c>
      <c r="B105">
        <v>0.78536347076911173</v>
      </c>
      <c r="C105">
        <v>0.87977992563137541</v>
      </c>
      <c r="D105">
        <v>47.181290982231502</v>
      </c>
      <c r="E105">
        <v>5.7635981287315357</v>
      </c>
    </row>
    <row r="106" spans="1:5" x14ac:dyDescent="0.45">
      <c r="A106">
        <v>151446</v>
      </c>
      <c r="B106">
        <v>0.8213402338084802</v>
      </c>
      <c r="C106">
        <v>0.90190752783298678</v>
      </c>
      <c r="D106">
        <v>28.682631667526611</v>
      </c>
      <c r="E106">
        <v>4.0444492914144989</v>
      </c>
    </row>
    <row r="107" spans="1:5" x14ac:dyDescent="0.45">
      <c r="A107">
        <v>152822</v>
      </c>
      <c r="B107">
        <v>0.76430019713577413</v>
      </c>
      <c r="C107">
        <v>0.86640606669609344</v>
      </c>
      <c r="D107">
        <v>37.363815216061653</v>
      </c>
      <c r="E107">
        <v>4.9970107864892963</v>
      </c>
    </row>
    <row r="108" spans="1:5" x14ac:dyDescent="0.45">
      <c r="A108">
        <v>155996</v>
      </c>
      <c r="B108">
        <v>0.68675856629915044</v>
      </c>
      <c r="C108">
        <v>0.81429385333544202</v>
      </c>
      <c r="D108">
        <v>42.080187588697846</v>
      </c>
      <c r="E108">
        <v>6.6485730885990009</v>
      </c>
    </row>
    <row r="109" spans="1:5" x14ac:dyDescent="0.45">
      <c r="A109">
        <v>157409</v>
      </c>
      <c r="B109">
        <v>0.82435857416378766</v>
      </c>
      <c r="C109">
        <v>0.90372428516870962</v>
      </c>
      <c r="D109">
        <v>26.645788539185709</v>
      </c>
      <c r="E109">
        <v>4.226598529205936</v>
      </c>
    </row>
    <row r="110" spans="1:5" x14ac:dyDescent="0.45">
      <c r="A110">
        <v>164287</v>
      </c>
      <c r="B110">
        <v>0.56414518402367986</v>
      </c>
      <c r="C110">
        <v>0.72134631719089726</v>
      </c>
      <c r="D110">
        <v>72.614779831656861</v>
      </c>
      <c r="E110">
        <v>9.8724714337395483</v>
      </c>
    </row>
    <row r="111" spans="1:5" x14ac:dyDescent="0.45">
      <c r="A111">
        <v>778286</v>
      </c>
      <c r="B111">
        <v>0.67941872235140133</v>
      </c>
      <c r="C111">
        <v>0.80911176386092454</v>
      </c>
      <c r="D111">
        <v>72.592936123289576</v>
      </c>
      <c r="E111">
        <v>7.4829784726847706</v>
      </c>
    </row>
    <row r="112" spans="1:5" x14ac:dyDescent="0.45">
      <c r="A112">
        <v>167629</v>
      </c>
      <c r="B112">
        <v>0.82007810796413394</v>
      </c>
      <c r="C112">
        <v>0.90114606002424835</v>
      </c>
      <c r="D112">
        <v>29.24679469617141</v>
      </c>
      <c r="E112">
        <v>4.2644310913159922</v>
      </c>
    </row>
    <row r="113" spans="1:12" x14ac:dyDescent="0.45">
      <c r="A113">
        <v>167699</v>
      </c>
      <c r="B113">
        <v>0.83132010158774117</v>
      </c>
      <c r="C113">
        <v>0.90789163605750045</v>
      </c>
      <c r="D113">
        <v>33.250352441741128</v>
      </c>
      <c r="E113">
        <v>4.0563957541858828</v>
      </c>
    </row>
    <row r="114" spans="1:12" x14ac:dyDescent="0.45">
      <c r="A114">
        <v>186556</v>
      </c>
      <c r="B114">
        <v>0.84355460406523219</v>
      </c>
      <c r="C114">
        <v>0.91513926650732802</v>
      </c>
      <c r="D114">
        <v>62.401359660667651</v>
      </c>
      <c r="E114">
        <v>5.2686345008110846</v>
      </c>
    </row>
    <row r="115" spans="1:12" x14ac:dyDescent="0.45">
      <c r="A115">
        <v>223535</v>
      </c>
      <c r="B115">
        <v>0.56916905556456943</v>
      </c>
      <c r="C115">
        <v>0.72544007103146546</v>
      </c>
      <c r="D115">
        <v>67.7331044431008</v>
      </c>
      <c r="E115">
        <v>9.8770503780161203</v>
      </c>
    </row>
    <row r="116" spans="1:12" x14ac:dyDescent="0.45">
      <c r="A116">
        <v>248949</v>
      </c>
      <c r="B116">
        <v>0.84495577531628918</v>
      </c>
      <c r="C116">
        <v>0.91596317550910877</v>
      </c>
      <c r="D116">
        <v>37.363815216061653</v>
      </c>
      <c r="E116">
        <v>3.8747680435784959</v>
      </c>
    </row>
    <row r="117" spans="1:12" x14ac:dyDescent="0.45">
      <c r="A117">
        <v>258530</v>
      </c>
      <c r="B117">
        <v>0.82518698486168329</v>
      </c>
      <c r="C117">
        <v>0.90422185968438484</v>
      </c>
      <c r="D117">
        <v>63.085770607364367</v>
      </c>
      <c r="E117">
        <v>5.000947528150764</v>
      </c>
    </row>
    <row r="118" spans="1:12" x14ac:dyDescent="0.45">
      <c r="A118">
        <v>262084</v>
      </c>
      <c r="B118">
        <v>0.77996529249001179</v>
      </c>
      <c r="C118">
        <v>0.87638258541424741</v>
      </c>
      <c r="D118">
        <v>70.310249963998842</v>
      </c>
      <c r="E118">
        <v>7.2998099401547538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AG</v>
      </c>
      <c r="L118" t="str">
        <f ca="1">_xlfn.CONCAT("Dice","_",$J$118)</f>
        <v>Dice_calc augm 2.5d AG</v>
      </c>
    </row>
    <row r="119" spans="1:12" x14ac:dyDescent="0.45">
      <c r="A119">
        <v>262601</v>
      </c>
      <c r="B119">
        <v>0.80984487191284682</v>
      </c>
      <c r="C119">
        <v>0.89493291329097402</v>
      </c>
      <c r="D119">
        <v>97.322916109208336</v>
      </c>
      <c r="E119">
        <v>6.6111064983071017</v>
      </c>
      <c r="L119" t="str">
        <f ca="1">_xlfn.CONCAT("Jaccard","_",$J$118)</f>
        <v>Jaccard_calc augm 2.5d AG</v>
      </c>
    </row>
    <row r="120" spans="1:12" x14ac:dyDescent="0.45">
      <c r="A120">
        <v>265647</v>
      </c>
      <c r="B120">
        <v>0.814587575321704</v>
      </c>
      <c r="C120">
        <v>0.89782117589699428</v>
      </c>
      <c r="D120">
        <v>40.831972766448601</v>
      </c>
      <c r="E120">
        <v>4.541435942001927</v>
      </c>
      <c r="L120" t="str">
        <f ca="1">_xlfn.CONCAT("HD","_",$J$118)</f>
        <v>HD_calc augm 2.5d AG</v>
      </c>
    </row>
    <row r="121" spans="1:12" x14ac:dyDescent="0.45">
      <c r="A121">
        <v>778449</v>
      </c>
      <c r="B121">
        <v>0.85563661163704174</v>
      </c>
      <c r="C121">
        <v>0.9222027699509544</v>
      </c>
      <c r="D121">
        <v>182.70692464299211</v>
      </c>
      <c r="E121">
        <v>3.9050906326140828</v>
      </c>
      <c r="L121" t="str">
        <f ca="1">_xlfn.CONCAT("MAD","_",$J$118)</f>
        <v>MAD_calc augm 2.5d AG</v>
      </c>
    </row>
    <row r="122" spans="1:12" x14ac:dyDescent="0.45">
      <c r="A122">
        <v>267406</v>
      </c>
      <c r="B122">
        <v>0.83827915531423014</v>
      </c>
      <c r="C122">
        <v>0.9120259595947352</v>
      </c>
      <c r="D122">
        <v>162.38286643762629</v>
      </c>
      <c r="E122">
        <v>4.2259895001975778</v>
      </c>
    </row>
    <row r="123" spans="1:12" x14ac:dyDescent="0.45">
      <c r="A123">
        <v>281528</v>
      </c>
      <c r="B123">
        <v>0.76706673572854689</v>
      </c>
      <c r="C123">
        <v>0.86818083348990405</v>
      </c>
      <c r="D123">
        <v>30.286586862008729</v>
      </c>
      <c r="E123">
        <v>5.175963681329768</v>
      </c>
    </row>
    <row r="124" spans="1:12" x14ac:dyDescent="0.45">
      <c r="A124">
        <v>282459</v>
      </c>
      <c r="B124">
        <v>0.81473852686139958</v>
      </c>
      <c r="C124">
        <v>0.89791285609667904</v>
      </c>
      <c r="D124">
        <v>30.06867140397128</v>
      </c>
      <c r="E124">
        <v>4.8382170906112449</v>
      </c>
    </row>
    <row r="125" spans="1:12" x14ac:dyDescent="0.45">
      <c r="A125">
        <v>288313</v>
      </c>
      <c r="B125">
        <v>0.68404202881851084</v>
      </c>
      <c r="C125">
        <v>0.81238118421358008</v>
      </c>
      <c r="D125">
        <v>44.161458026201991</v>
      </c>
      <c r="E125">
        <v>7.189316620039266</v>
      </c>
    </row>
    <row r="126" spans="1:12" x14ac:dyDescent="0.45">
      <c r="A126">
        <v>29874</v>
      </c>
      <c r="B126">
        <v>0.84452304930173727</v>
      </c>
      <c r="C126">
        <v>0.91570885993692519</v>
      </c>
      <c r="D126">
        <v>31.366345918037691</v>
      </c>
      <c r="E126">
        <v>4.0988007550819718</v>
      </c>
    </row>
    <row r="127" spans="1:12" x14ac:dyDescent="0.45">
      <c r="A127">
        <v>306437</v>
      </c>
      <c r="B127">
        <v>0.86571267748006642</v>
      </c>
      <c r="C127">
        <v>0.92802357826001958</v>
      </c>
      <c r="D127">
        <v>25.976476738580239</v>
      </c>
      <c r="E127">
        <v>3.6278351877490982</v>
      </c>
    </row>
    <row r="128" spans="1:12" x14ac:dyDescent="0.45">
      <c r="A128">
        <v>307692</v>
      </c>
      <c r="B128">
        <v>0.88321812280861289</v>
      </c>
      <c r="C128">
        <v>0.93798813011781157</v>
      </c>
      <c r="D128">
        <v>175.23424055389401</v>
      </c>
      <c r="E128">
        <v>3.6713107805880671</v>
      </c>
    </row>
    <row r="129" spans="1:5" x14ac:dyDescent="0.45">
      <c r="A129">
        <v>31423198</v>
      </c>
      <c r="B129">
        <v>0.77961718774683786</v>
      </c>
      <c r="C129">
        <v>0.87616279851051149</v>
      </c>
      <c r="D129">
        <v>37.647600147618967</v>
      </c>
      <c r="E129">
        <v>5.3055022363023836</v>
      </c>
    </row>
    <row r="130" spans="1:5" x14ac:dyDescent="0.45">
      <c r="A130">
        <v>315083</v>
      </c>
      <c r="B130">
        <v>0.66878187024617752</v>
      </c>
      <c r="C130">
        <v>0.80152101622187355</v>
      </c>
      <c r="D130">
        <v>119.492742980484</v>
      </c>
      <c r="E130">
        <v>12.917770778766251</v>
      </c>
    </row>
    <row r="131" spans="1:5" x14ac:dyDescent="0.45">
      <c r="A131">
        <v>778599</v>
      </c>
      <c r="B131">
        <v>0.83042702015404868</v>
      </c>
      <c r="C131">
        <v>0.90735878678644077</v>
      </c>
      <c r="D131">
        <v>121.48800738138721</v>
      </c>
      <c r="E131">
        <v>4.8771025793632852</v>
      </c>
    </row>
    <row r="132" spans="1:5" x14ac:dyDescent="0.45">
      <c r="A132">
        <v>320926</v>
      </c>
      <c r="B132">
        <v>0.87148889266763141</v>
      </c>
      <c r="C132">
        <v>0.93133215599843178</v>
      </c>
      <c r="D132">
        <v>39.240842880855659</v>
      </c>
      <c r="E132">
        <v>3.3316418593487551</v>
      </c>
    </row>
    <row r="133" spans="1:5" x14ac:dyDescent="0.45">
      <c r="A133">
        <v>322300</v>
      </c>
      <c r="B133">
        <v>0.82465065603445975</v>
      </c>
      <c r="C133">
        <v>0.903899772054652</v>
      </c>
      <c r="D133">
        <v>70.412179344201519</v>
      </c>
      <c r="E133">
        <v>5.464587601188339</v>
      </c>
    </row>
    <row r="134" spans="1:5" x14ac:dyDescent="0.45">
      <c r="A134">
        <v>327814</v>
      </c>
      <c r="B134">
        <v>0.82229204154969715</v>
      </c>
      <c r="C134">
        <v>0.9024810763596498</v>
      </c>
      <c r="D134">
        <v>32.409579746966777</v>
      </c>
      <c r="E134">
        <v>4.7481169787860793</v>
      </c>
    </row>
    <row r="135" spans="1:5" x14ac:dyDescent="0.45">
      <c r="A135">
        <v>344037</v>
      </c>
      <c r="B135">
        <v>0.77102360326229369</v>
      </c>
      <c r="C135">
        <v>0.87070957365225232</v>
      </c>
      <c r="D135">
        <v>99.655029978421055</v>
      </c>
      <c r="E135">
        <v>7.1758781839321983</v>
      </c>
    </row>
    <row r="136" spans="1:5" x14ac:dyDescent="0.45">
      <c r="A136">
        <v>354446</v>
      </c>
      <c r="B136">
        <v>0.72857467904232998</v>
      </c>
      <c r="C136">
        <v>0.84297738232053365</v>
      </c>
      <c r="D136">
        <v>62.433104825284801</v>
      </c>
      <c r="E136">
        <v>7.9106825811242834</v>
      </c>
    </row>
    <row r="137" spans="1:5" x14ac:dyDescent="0.45">
      <c r="A137">
        <v>354535</v>
      </c>
      <c r="B137">
        <v>0.8592388828145322</v>
      </c>
      <c r="C137">
        <v>0.92429099967381156</v>
      </c>
      <c r="D137">
        <v>23.494306158620638</v>
      </c>
      <c r="E137">
        <v>3.1875769212752769</v>
      </c>
    </row>
    <row r="138" spans="1:5" x14ac:dyDescent="0.45">
      <c r="A138">
        <v>354985</v>
      </c>
      <c r="B138">
        <v>0.84666573957658731</v>
      </c>
      <c r="C138">
        <v>0.91696696530549704</v>
      </c>
      <c r="D138">
        <v>104.25250109409851</v>
      </c>
      <c r="E138">
        <v>4.5755595072556527</v>
      </c>
    </row>
    <row r="139" spans="1:5" x14ac:dyDescent="0.45">
      <c r="A139">
        <v>377335</v>
      </c>
      <c r="B139">
        <v>0.75551206387562553</v>
      </c>
      <c r="C139">
        <v>0.86073126972159841</v>
      </c>
      <c r="D139">
        <v>42.274401237628432</v>
      </c>
      <c r="E139">
        <v>6.53377577829988</v>
      </c>
    </row>
    <row r="140" spans="1:5" x14ac:dyDescent="0.45">
      <c r="A140">
        <v>38011</v>
      </c>
      <c r="B140">
        <v>0.80922506296302965</v>
      </c>
      <c r="C140">
        <v>0.8945543365818005</v>
      </c>
      <c r="D140">
        <v>126.81561110032941</v>
      </c>
      <c r="E140">
        <v>6.7748218317127016</v>
      </c>
    </row>
    <row r="141" spans="1:5" x14ac:dyDescent="0.45">
      <c r="A141">
        <v>779317</v>
      </c>
      <c r="B141">
        <v>0.82601045446329757</v>
      </c>
      <c r="C141">
        <v>0.90471601895190601</v>
      </c>
      <c r="D141">
        <v>56.541812515164388</v>
      </c>
      <c r="E141">
        <v>5.7973219742040154</v>
      </c>
    </row>
    <row r="142" spans="1:5" x14ac:dyDescent="0.45">
      <c r="A142">
        <v>3890</v>
      </c>
      <c r="B142">
        <v>0.85639537366388085</v>
      </c>
      <c r="C142">
        <v>0.92264329658789579</v>
      </c>
      <c r="D142">
        <v>105.34281833613529</v>
      </c>
      <c r="E142">
        <v>5.1508674472074372</v>
      </c>
    </row>
    <row r="143" spans="1:5" x14ac:dyDescent="0.45">
      <c r="A143">
        <v>389103</v>
      </c>
      <c r="B143">
        <v>0.83290177700855805</v>
      </c>
      <c r="C143">
        <v>0.9088340547827064</v>
      </c>
      <c r="D143">
        <v>34.169270734096742</v>
      </c>
      <c r="E143">
        <v>4.3579738002680788</v>
      </c>
    </row>
    <row r="144" spans="1:5" x14ac:dyDescent="0.45">
      <c r="A144">
        <v>391063</v>
      </c>
      <c r="B144">
        <v>0.7997221311415913</v>
      </c>
      <c r="C144">
        <v>0.88871733841969858</v>
      </c>
      <c r="D144">
        <v>114.057962238504</v>
      </c>
      <c r="E144">
        <v>5.8211962947254063</v>
      </c>
    </row>
    <row r="145" spans="1:5" x14ac:dyDescent="0.45">
      <c r="A145">
        <v>407299</v>
      </c>
      <c r="B145">
        <v>0.793484073911635</v>
      </c>
      <c r="C145">
        <v>0.88485209927850184</v>
      </c>
      <c r="D145">
        <v>50.14938621259487</v>
      </c>
      <c r="E145">
        <v>5.304148111431684</v>
      </c>
    </row>
    <row r="146" spans="1:5" x14ac:dyDescent="0.45">
      <c r="A146">
        <v>415228</v>
      </c>
      <c r="B146">
        <v>0.79826123881944078</v>
      </c>
      <c r="C146">
        <v>0.88781454172197982</v>
      </c>
      <c r="D146">
        <v>94.820883775674645</v>
      </c>
      <c r="E146">
        <v>7.0779289599007038</v>
      </c>
    </row>
    <row r="147" spans="1:5" x14ac:dyDescent="0.45">
      <c r="A147">
        <v>416502</v>
      </c>
      <c r="B147">
        <v>0.70684574355080598</v>
      </c>
      <c r="C147">
        <v>0.82824794943722579</v>
      </c>
      <c r="D147">
        <v>40.422645069008041</v>
      </c>
      <c r="E147">
        <v>6.1215536513932314</v>
      </c>
    </row>
    <row r="148" spans="1:5" x14ac:dyDescent="0.45">
      <c r="A148">
        <v>423791</v>
      </c>
      <c r="B148">
        <v>0.84273756805840594</v>
      </c>
      <c r="C148">
        <v>0.91465825917507437</v>
      </c>
      <c r="D148">
        <v>61.620689504418877</v>
      </c>
      <c r="E148">
        <v>4.7485352240067442</v>
      </c>
    </row>
    <row r="149" spans="1:5" x14ac:dyDescent="0.45">
      <c r="A149">
        <v>425790</v>
      </c>
      <c r="B149">
        <v>0.82460004574856727</v>
      </c>
      <c r="C149">
        <v>0.9038693687089806</v>
      </c>
      <c r="D149">
        <v>36.423346307691183</v>
      </c>
      <c r="E149">
        <v>4.5133695515217536</v>
      </c>
    </row>
    <row r="150" spans="1:5" x14ac:dyDescent="0.45">
      <c r="A150">
        <v>428239</v>
      </c>
      <c r="B150">
        <v>0.6814175737044742</v>
      </c>
      <c r="C150">
        <v>0.81052747914747336</v>
      </c>
      <c r="D150">
        <v>66.771532107628005</v>
      </c>
      <c r="E150">
        <v>9.8704807875846914</v>
      </c>
    </row>
    <row r="151" spans="1:5" x14ac:dyDescent="0.45">
      <c r="A151">
        <v>779752</v>
      </c>
      <c r="B151">
        <v>0.77515017925939655</v>
      </c>
      <c r="C151">
        <v>0.87333476154991452</v>
      </c>
      <c r="D151">
        <v>110.58632798632929</v>
      </c>
      <c r="E151">
        <v>10.625283604106849</v>
      </c>
    </row>
    <row r="152" spans="1:5" x14ac:dyDescent="0.45">
      <c r="A152">
        <v>441689</v>
      </c>
      <c r="B152">
        <v>0.80246836576871816</v>
      </c>
      <c r="C152">
        <v>0.89041048487581176</v>
      </c>
      <c r="D152">
        <v>29.514231207165128</v>
      </c>
      <c r="E152">
        <v>5.0165031252701144</v>
      </c>
    </row>
    <row r="153" spans="1:5" x14ac:dyDescent="0.45">
      <c r="A153">
        <v>468380</v>
      </c>
      <c r="B153">
        <v>0.78276603413840506</v>
      </c>
      <c r="C153">
        <v>0.87814779858839853</v>
      </c>
      <c r="D153">
        <v>26.96406028169719</v>
      </c>
      <c r="E153">
        <v>4.5690784887651734</v>
      </c>
    </row>
    <row r="154" spans="1:5" x14ac:dyDescent="0.45">
      <c r="A154">
        <v>477514</v>
      </c>
      <c r="B154">
        <v>0.82108607267074929</v>
      </c>
      <c r="C154">
        <v>0.90175427179734524</v>
      </c>
      <c r="D154">
        <v>59.16568367728037</v>
      </c>
      <c r="E154">
        <v>4.410873905684201</v>
      </c>
    </row>
    <row r="155" spans="1:5" x14ac:dyDescent="0.45">
      <c r="A155">
        <v>499545</v>
      </c>
      <c r="B155">
        <v>0.8299699090205499</v>
      </c>
      <c r="C155">
        <v>0.9070858541764466</v>
      </c>
      <c r="D155">
        <v>31.836588375248368</v>
      </c>
      <c r="E155">
        <v>4.0495554849311253</v>
      </c>
    </row>
    <row r="156" spans="1:5" x14ac:dyDescent="0.45">
      <c r="A156">
        <v>50696</v>
      </c>
      <c r="B156">
        <v>0.76743574080165411</v>
      </c>
      <c r="C156">
        <v>0.86841713459247916</v>
      </c>
      <c r="D156">
        <v>101.3768495515618</v>
      </c>
      <c r="E156">
        <v>6.2595512210525506</v>
      </c>
    </row>
    <row r="157" spans="1:5" x14ac:dyDescent="0.45">
      <c r="A157">
        <v>518068</v>
      </c>
      <c r="B157">
        <v>0.85269294006690943</v>
      </c>
      <c r="C157">
        <v>0.92049029995884224</v>
      </c>
      <c r="D157">
        <v>28.662673080593869</v>
      </c>
      <c r="E157">
        <v>3.5780364979528541</v>
      </c>
    </row>
    <row r="158" spans="1:5" x14ac:dyDescent="0.45">
      <c r="A158">
        <v>523865</v>
      </c>
      <c r="B158">
        <v>0.82723345185907382</v>
      </c>
      <c r="C158">
        <v>0.90544911053092358</v>
      </c>
      <c r="D158">
        <v>31.868871959954909</v>
      </c>
      <c r="E158">
        <v>4.2038973588650954</v>
      </c>
    </row>
    <row r="159" spans="1:5" x14ac:dyDescent="0.45">
      <c r="A159">
        <v>525891</v>
      </c>
      <c r="B159">
        <v>0.79019824155403673</v>
      </c>
      <c r="C159">
        <v>0.88280529296920862</v>
      </c>
      <c r="D159">
        <v>51.455343199224707</v>
      </c>
      <c r="E159">
        <v>5.5312918983940413</v>
      </c>
    </row>
    <row r="160" spans="1:5" x14ac:dyDescent="0.45">
      <c r="A160">
        <v>527679</v>
      </c>
      <c r="B160">
        <v>0.81206388064197033</v>
      </c>
      <c r="C160">
        <v>0.89628615118610033</v>
      </c>
      <c r="D160">
        <v>93.879909991435341</v>
      </c>
      <c r="E160">
        <v>4.3161341300273808</v>
      </c>
    </row>
    <row r="161" spans="1:5" x14ac:dyDescent="0.45">
      <c r="A161">
        <v>781432</v>
      </c>
      <c r="B161">
        <v>0.85460061255274178</v>
      </c>
      <c r="C161">
        <v>0.92160070127059601</v>
      </c>
      <c r="D161">
        <v>27.724087000296329</v>
      </c>
      <c r="E161">
        <v>3.8253688693175589</v>
      </c>
    </row>
    <row r="162" spans="1:5" x14ac:dyDescent="0.45">
      <c r="A162">
        <v>541516</v>
      </c>
      <c r="B162">
        <v>0.62852304558657501</v>
      </c>
      <c r="C162">
        <v>0.77189333892439738</v>
      </c>
      <c r="D162">
        <v>56.430612813436639</v>
      </c>
      <c r="E162">
        <v>8.3476137578337575</v>
      </c>
    </row>
    <row r="163" spans="1:5" x14ac:dyDescent="0.45">
      <c r="A163">
        <v>543704</v>
      </c>
      <c r="B163">
        <v>0.67804583359843895</v>
      </c>
      <c r="C163">
        <v>0.80813744180565361</v>
      </c>
      <c r="D163">
        <v>76.808202686952654</v>
      </c>
      <c r="E163">
        <v>10.289004517714121</v>
      </c>
    </row>
    <row r="164" spans="1:5" x14ac:dyDescent="0.45">
      <c r="A164">
        <v>549611</v>
      </c>
      <c r="B164">
        <v>0.83158161946667875</v>
      </c>
      <c r="C164">
        <v>0.90804757006550363</v>
      </c>
      <c r="D164">
        <v>37.363815216061653</v>
      </c>
      <c r="E164">
        <v>3.6637966170545999</v>
      </c>
    </row>
    <row r="165" spans="1:5" x14ac:dyDescent="0.45">
      <c r="A165">
        <v>583912</v>
      </c>
      <c r="B165">
        <v>0.78887140311556203</v>
      </c>
      <c r="C165">
        <v>0.88197664934621411</v>
      </c>
      <c r="D165">
        <v>32.575393320726</v>
      </c>
      <c r="E165">
        <v>4.9245962441570059</v>
      </c>
    </row>
    <row r="166" spans="1:5" x14ac:dyDescent="0.45">
      <c r="A166">
        <v>584613</v>
      </c>
      <c r="B166">
        <v>0.81410820474887768</v>
      </c>
      <c r="C166">
        <v>0.89752992971174239</v>
      </c>
      <c r="D166">
        <v>47.041205341700163</v>
      </c>
      <c r="E166">
        <v>5.4739797485968111</v>
      </c>
    </row>
    <row r="167" spans="1:5" x14ac:dyDescent="0.45">
      <c r="A167">
        <v>611559</v>
      </c>
      <c r="B167">
        <v>0.85571146504947415</v>
      </c>
      <c r="C167">
        <v>0.92224624481334483</v>
      </c>
      <c r="D167">
        <v>35.601966237835803</v>
      </c>
      <c r="E167">
        <v>3.4242803442999619</v>
      </c>
    </row>
    <row r="168" spans="1:5" x14ac:dyDescent="0.45">
      <c r="A168">
        <v>618577</v>
      </c>
      <c r="B168">
        <v>0.74176324080733125</v>
      </c>
      <c r="C168">
        <v>0.85173831141770306</v>
      </c>
      <c r="D168">
        <v>56.908643895281841</v>
      </c>
      <c r="E168">
        <v>6.6579851948956126</v>
      </c>
    </row>
    <row r="169" spans="1:5" x14ac:dyDescent="0.45">
      <c r="A169">
        <v>625719</v>
      </c>
      <c r="B169">
        <v>0.84723368756069706</v>
      </c>
      <c r="C169">
        <v>0.91729995318511459</v>
      </c>
      <c r="D169">
        <v>54.452674406313612</v>
      </c>
      <c r="E169">
        <v>5.4692393267645798</v>
      </c>
    </row>
    <row r="170" spans="1:5" x14ac:dyDescent="0.45">
      <c r="A170">
        <v>627609</v>
      </c>
      <c r="B170">
        <v>0.85641598374503203</v>
      </c>
      <c r="C170">
        <v>0.92265525748959043</v>
      </c>
      <c r="D170">
        <v>31.355696252834189</v>
      </c>
      <c r="E170">
        <v>3.9545571616293902</v>
      </c>
    </row>
    <row r="171" spans="1:5" x14ac:dyDescent="0.45">
      <c r="A171">
        <v>782112</v>
      </c>
      <c r="B171">
        <v>0.86739093212733687</v>
      </c>
      <c r="C171">
        <v>0.92898698093087839</v>
      </c>
      <c r="D171">
        <v>24.31543202114657</v>
      </c>
      <c r="E171">
        <v>2.9176376737789038</v>
      </c>
    </row>
    <row r="172" spans="1:5" x14ac:dyDescent="0.45">
      <c r="A172">
        <v>637664</v>
      </c>
      <c r="B172">
        <v>0.83248532434128752</v>
      </c>
      <c r="C172">
        <v>0.90858607518784484</v>
      </c>
      <c r="D172">
        <v>43.491378455965268</v>
      </c>
      <c r="E172">
        <v>4.8541242286337161</v>
      </c>
    </row>
    <row r="173" spans="1:5" x14ac:dyDescent="0.45">
      <c r="A173">
        <v>64142</v>
      </c>
      <c r="B173">
        <v>0.81135777535071496</v>
      </c>
      <c r="C173">
        <v>0.89585590035477114</v>
      </c>
      <c r="D173">
        <v>49.465897343523437</v>
      </c>
      <c r="E173">
        <v>4.9383577498474356</v>
      </c>
    </row>
    <row r="174" spans="1:5" x14ac:dyDescent="0.45">
      <c r="A174">
        <v>645367</v>
      </c>
      <c r="B174">
        <v>0.85278869805446722</v>
      </c>
      <c r="C174">
        <v>0.92054609243886643</v>
      </c>
      <c r="D174">
        <v>49.745485033819897</v>
      </c>
      <c r="E174">
        <v>4.4477312609630228</v>
      </c>
    </row>
    <row r="175" spans="1:5" x14ac:dyDescent="0.45">
      <c r="A175">
        <v>665325</v>
      </c>
      <c r="B175">
        <v>0.48300091168020931</v>
      </c>
      <c r="C175">
        <v>0.65138316217618408</v>
      </c>
      <c r="D175">
        <v>72.761113841804274</v>
      </c>
      <c r="E175">
        <v>12.332784806721691</v>
      </c>
    </row>
    <row r="176" spans="1:5" x14ac:dyDescent="0.45">
      <c r="A176">
        <v>665856</v>
      </c>
      <c r="B176">
        <v>0.86887541146189018</v>
      </c>
      <c r="C176">
        <v>0.92983770467848359</v>
      </c>
      <c r="D176">
        <v>26.727794521808189</v>
      </c>
      <c r="E176">
        <v>3.4640181312398299</v>
      </c>
    </row>
    <row r="177" spans="1:5" x14ac:dyDescent="0.45">
      <c r="A177">
        <v>67653</v>
      </c>
      <c r="B177">
        <v>0.81262192951830259</v>
      </c>
      <c r="C177">
        <v>0.89662594971942522</v>
      </c>
      <c r="D177">
        <v>30.117932262192241</v>
      </c>
      <c r="E177">
        <v>3.8751436667163959</v>
      </c>
    </row>
    <row r="178" spans="1:5" x14ac:dyDescent="0.45">
      <c r="A178">
        <v>678429</v>
      </c>
      <c r="B178">
        <v>0.80114294534382657</v>
      </c>
      <c r="C178">
        <v>0.88959396300541105</v>
      </c>
      <c r="D178">
        <v>45.196619066031921</v>
      </c>
      <c r="E178">
        <v>5.675012821670272</v>
      </c>
    </row>
    <row r="179" spans="1:5" x14ac:dyDescent="0.45">
      <c r="A179">
        <v>692114</v>
      </c>
      <c r="B179">
        <v>0.80534117538374317</v>
      </c>
      <c r="C179">
        <v>0.89217615635732661</v>
      </c>
      <c r="D179">
        <v>35.586163041272087</v>
      </c>
      <c r="E179">
        <v>3.9421165065427308</v>
      </c>
    </row>
    <row r="180" spans="1:5" x14ac:dyDescent="0.45">
      <c r="A180">
        <v>699302</v>
      </c>
      <c r="B180">
        <v>0.85803756529598296</v>
      </c>
      <c r="C180">
        <v>0.92359549809134101</v>
      </c>
      <c r="D180">
        <v>30.599191931732449</v>
      </c>
      <c r="E180">
        <v>3.5898575940503612</v>
      </c>
    </row>
    <row r="181" spans="1:5" x14ac:dyDescent="0.45">
      <c r="A181">
        <v>89601</v>
      </c>
      <c r="B181">
        <v>0.81489910550781797</v>
      </c>
      <c r="C181">
        <v>0.89801036656503841</v>
      </c>
      <c r="D181">
        <v>46.540892637550478</v>
      </c>
      <c r="E181">
        <v>5.5346729473708622</v>
      </c>
    </row>
    <row r="182" spans="1:5" x14ac:dyDescent="0.45">
      <c r="A182">
        <v>699615</v>
      </c>
      <c r="B182">
        <v>0.88984511902744634</v>
      </c>
      <c r="C182">
        <v>0.94171221765027924</v>
      </c>
      <c r="D182">
        <v>18.173749097255641</v>
      </c>
      <c r="E182">
        <v>2.520189359057607</v>
      </c>
    </row>
    <row r="183" spans="1:5" x14ac:dyDescent="0.45">
      <c r="A183">
        <v>705186</v>
      </c>
      <c r="B183">
        <v>0.82958671439603882</v>
      </c>
      <c r="C183">
        <v>0.90685695066373717</v>
      </c>
      <c r="D183">
        <v>29.348392204684739</v>
      </c>
      <c r="E183">
        <v>4.2183544094633643</v>
      </c>
    </row>
    <row r="184" spans="1:5" x14ac:dyDescent="0.45">
      <c r="A184">
        <v>711314</v>
      </c>
      <c r="B184">
        <v>0.85115583007662554</v>
      </c>
      <c r="C184">
        <v>0.91959392747761637</v>
      </c>
      <c r="D184">
        <v>106.96363283845589</v>
      </c>
      <c r="E184">
        <v>5.1023771121307044</v>
      </c>
    </row>
    <row r="185" spans="1:5" x14ac:dyDescent="0.45">
      <c r="A185">
        <v>711891</v>
      </c>
      <c r="B185">
        <v>0.83592398655119471</v>
      </c>
      <c r="C185">
        <v>0.91063027954821596</v>
      </c>
      <c r="D185">
        <v>35.092511665596128</v>
      </c>
      <c r="E185">
        <v>3.9579380502916011</v>
      </c>
    </row>
    <row r="186" spans="1:5" x14ac:dyDescent="0.45">
      <c r="A186">
        <v>717305</v>
      </c>
      <c r="B186">
        <v>0.82443591261410676</v>
      </c>
      <c r="C186">
        <v>0.90377075666399276</v>
      </c>
      <c r="D186">
        <v>39.052848807737448</v>
      </c>
      <c r="E186">
        <v>4.6153698521538011</v>
      </c>
    </row>
    <row r="187" spans="1:5" x14ac:dyDescent="0.45">
      <c r="A187">
        <v>718000</v>
      </c>
      <c r="B187">
        <v>0.8810559824312677</v>
      </c>
      <c r="C187">
        <v>0.93676742283076719</v>
      </c>
      <c r="D187">
        <v>76.100519462747428</v>
      </c>
      <c r="E187">
        <v>3.3070393188593878</v>
      </c>
    </row>
    <row r="188" spans="1:5" x14ac:dyDescent="0.45">
      <c r="A188">
        <v>719172</v>
      </c>
      <c r="B188">
        <v>0.84069144486431624</v>
      </c>
      <c r="C188">
        <v>0.91345178705525676</v>
      </c>
      <c r="D188">
        <v>25.40054133281415</v>
      </c>
      <c r="E188">
        <v>3.594672340009518</v>
      </c>
    </row>
    <row r="189" spans="1:5" x14ac:dyDescent="0.45">
      <c r="A189">
        <v>72093</v>
      </c>
      <c r="B189">
        <v>0.87657580462890461</v>
      </c>
      <c r="C189">
        <v>0.93422903830122517</v>
      </c>
      <c r="D189">
        <v>23.824717994133749</v>
      </c>
      <c r="E189">
        <v>2.791770369028451</v>
      </c>
    </row>
    <row r="190" spans="1:5" x14ac:dyDescent="0.45">
      <c r="A190">
        <v>723975</v>
      </c>
      <c r="B190">
        <v>0.62650684991974681</v>
      </c>
      <c r="C190">
        <v>0.7703709946879832</v>
      </c>
      <c r="D190">
        <v>71.030913164621481</v>
      </c>
      <c r="E190">
        <v>8.9659720488199213</v>
      </c>
    </row>
    <row r="191" spans="1:5" x14ac:dyDescent="0.45">
      <c r="A191">
        <v>93057</v>
      </c>
      <c r="B191">
        <v>0.83604657346872324</v>
      </c>
      <c r="C191">
        <v>0.91070301325661362</v>
      </c>
      <c r="D191">
        <v>23.341595449433189</v>
      </c>
      <c r="E191">
        <v>3.541696351160827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2023-05-12T14:53:39Z</dcterms:modified>
</cp:coreProperties>
</file>