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75162B67-AF28-45C0-B569-6B6D5D511A79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8" i="1" l="1" a="1"/>
  <c r="J118" i="1" s="1"/>
  <c r="L118" i="1" s="1"/>
  <c r="L121" i="1" l="1"/>
  <c r="L120" i="1"/>
  <c r="L119" i="1"/>
  <c r="I18" i="1" l="1"/>
  <c r="J18" i="1" s="1"/>
  <c r="H18" i="1" s="1" a="1"/>
  <c r="H18" i="1" s="1"/>
  <c r="M14" i="1"/>
  <c r="M13" i="1"/>
  <c r="H54" i="1"/>
  <c r="H53" i="1"/>
  <c r="I79" i="1"/>
  <c r="J79" i="1" s="1"/>
  <c r="H79" i="1" s="1" a="1"/>
  <c r="H79" i="1" s="1"/>
  <c r="I80" i="1"/>
  <c r="J80" i="1" s="1"/>
  <c r="H80" i="1" s="1" a="1"/>
  <c r="H80" i="1" s="1"/>
  <c r="I81" i="1"/>
  <c r="J81" i="1" s="1"/>
  <c r="H81" i="1" s="1" a="1"/>
  <c r="H81" i="1" s="1"/>
  <c r="I82" i="1"/>
  <c r="J82" i="1" s="1"/>
  <c r="H82" i="1" s="1" a="1"/>
  <c r="H82" i="1" s="1"/>
  <c r="I78" i="1"/>
  <c r="J78" i="1" s="1"/>
  <c r="H78" i="1" s="1" a="1"/>
  <c r="H78" i="1" s="1"/>
  <c r="H74" i="1"/>
  <c r="H73" i="1"/>
  <c r="I68" i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59" i="1"/>
  <c r="J59" i="1" s="1"/>
  <c r="H59" i="1" s="1" a="1"/>
  <c r="H59" i="1" s="1"/>
  <c r="I60" i="1"/>
  <c r="J60" i="1" s="1"/>
  <c r="H60" i="1" s="1" a="1"/>
  <c r="H60" i="1" s="1"/>
  <c r="I61" i="1"/>
  <c r="J61" i="1" s="1"/>
  <c r="H61" i="1" s="1" a="1"/>
  <c r="H61" i="1" s="1"/>
  <c r="I62" i="1"/>
  <c r="J62" i="1" s="1"/>
  <c r="H62" i="1" s="1" a="1"/>
  <c r="H62" i="1" s="1"/>
  <c r="I58" i="1"/>
  <c r="J58" i="1" s="1"/>
  <c r="H58" i="1" s="1" a="1"/>
  <c r="H58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M16" i="1"/>
  <c r="M15" i="1"/>
  <c r="I22" i="1"/>
  <c r="J22" i="1" s="1"/>
  <c r="H22" i="1" s="1" a="1"/>
  <c r="H22" i="1" s="1"/>
  <c r="I21" i="1"/>
  <c r="J21" i="1" s="1"/>
  <c r="H21" i="1" s="1" a="1"/>
  <c r="H21" i="1" s="1"/>
  <c r="I20" i="1"/>
  <c r="J20" i="1" s="1"/>
  <c r="H20" i="1" s="1" a="1"/>
  <c r="H20" i="1" s="1"/>
  <c r="I19" i="1"/>
  <c r="J19" i="1" s="1"/>
  <c r="H19" i="1" s="1" a="1"/>
  <c r="H19" i="1" s="1"/>
  <c r="H14" i="1"/>
  <c r="H13" i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H50" i="1" l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<sst xmlns="http://schemas.openxmlformats.org/spreadsheetml/2006/main" count="55" uniqueCount="21">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</sst>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Dice_calc augm 2.5d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0.88479957399492359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HD_calc augm 2.5d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50.021090229281903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Jaccard_calc augm 2.5d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0.79339960186752689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MAD_calc augm 2.5d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5.0366233727183598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83</xdr:row>
      <xdr:rowOff>85725</xdr:rowOff>
    </xdr:from>
    <xdr:to>
      <xdr:col>13</xdr:col>
      <xdr:colOff>295275</xdr:colOff>
      <xdr:row>97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topLeftCell="F81" workbookViewId="0">
      <selection activeCell="M82" sqref="M82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107103</v>
      </c>
      <c r="B2">
        <v>0.75294802468440369</v>
      </c>
      <c r="C2">
        <v>0.85906485997491289</v>
      </c>
      <c r="D2">
        <v>72.814082600826623</v>
      </c>
      <c r="E2">
        <v>7.8366367160608892</v>
      </c>
    </row>
    <row r="3" spans="1:13" x14ac:dyDescent="0.45">
      <c r="A3">
        <v>107780</v>
      </c>
      <c r="B3">
        <v>0.86281081077441435</v>
      </c>
      <c r="C3">
        <v>0.92635366488529625</v>
      </c>
      <c r="D3">
        <v>31.021760255907459</v>
      </c>
      <c r="E3">
        <v>3.4772445769388831</v>
      </c>
    </row>
    <row r="4" spans="1:13" x14ac:dyDescent="0.45">
      <c r="A4">
        <v>110830</v>
      </c>
      <c r="B4">
        <v>0.80469017369899964</v>
      </c>
      <c r="C4">
        <v>0.89177653364140519</v>
      </c>
      <c r="D4">
        <v>29.04616476404415</v>
      </c>
      <c r="E4">
        <v>3.863100269947406</v>
      </c>
      <c r="G4" s="18" t="s">
        <v>17</v>
      </c>
      <c r="H4" s="18"/>
      <c r="I4" s="18"/>
      <c r="J4" s="18"/>
    </row>
    <row r="5" spans="1:13" x14ac:dyDescent="0.45">
      <c r="A5">
        <v>11624799</v>
      </c>
      <c r="B5">
        <v>0.83295240188398734</v>
      </c>
      <c r="C5">
        <v>0.90886419203012925</v>
      </c>
      <c r="D5">
        <v>39.98583733648703</v>
      </c>
      <c r="E5">
        <v>4.4812866840913657</v>
      </c>
    </row>
    <row r="6" spans="1:13" ht="15.75" x14ac:dyDescent="0.45">
      <c r="A6">
        <v>118752</v>
      </c>
      <c r="B6">
        <v>0.78380903309695782</v>
      </c>
      <c r="C6">
        <v>0.87880374922886084</v>
      </c>
      <c r="D6">
        <v>51.784936878401233</v>
      </c>
      <c r="E6">
        <v>5.7464946072176932</v>
      </c>
      <c r="G6" s="15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119046</v>
      </c>
      <c r="B7">
        <v>0.85768865804325023</v>
      </c>
      <c r="C7">
        <v>0.92339333001760915</v>
      </c>
      <c r="D7">
        <v>37.051141809328897</v>
      </c>
      <c r="E7">
        <v>3.779226086508372</v>
      </c>
      <c r="G7" s="16"/>
      <c r="H7" s="2">
        <f t="array" ref="H7">INDEX(A$2:A$1048576,J7)</f>
        <v>73699</v>
      </c>
      <c r="I7" s="2">
        <f>LARGE(C$2:C$1048576,1)</f>
        <v>0.94382262026393615</v>
      </c>
      <c r="J7" s="3">
        <f>MATCH(I7,C$2:C$1048576,0)</f>
        <v>23</v>
      </c>
    </row>
    <row r="8" spans="1:13" x14ac:dyDescent="0.45">
      <c r="A8">
        <v>119615</v>
      </c>
      <c r="B8">
        <v>0.81269299703021969</v>
      </c>
      <c r="C8">
        <v>0.8966692080365235</v>
      </c>
      <c r="D8">
        <v>140.15253966660751</v>
      </c>
      <c r="E8">
        <v>9.6874574775011215</v>
      </c>
      <c r="G8" s="16"/>
      <c r="H8" s="2">
        <f t="array" ref="H8">INDEX(A$2:A$1048576,J8)</f>
        <v>764934</v>
      </c>
      <c r="I8" s="2">
        <f>LARGE(C$2:C$1048576,2)</f>
        <v>0.94178905063776341</v>
      </c>
      <c r="J8" s="3">
        <f t="shared" ref="J8:J11" si="0">MATCH(I8,C$2:C$1048576,0)</f>
        <v>73</v>
      </c>
    </row>
    <row r="9" spans="1:13" x14ac:dyDescent="0.45">
      <c r="A9">
        <v>123292</v>
      </c>
      <c r="B9">
        <v>0.81441122420589263</v>
      </c>
      <c r="C9">
        <v>0.89771404998040982</v>
      </c>
      <c r="D9">
        <v>28.744938413136321</v>
      </c>
      <c r="E9">
        <v>4.3915776393048844</v>
      </c>
      <c r="G9" s="16"/>
      <c r="H9" s="2">
        <f t="array" ref="H9">INDEX(A$2:A$1048576,J9)</f>
        <v>736311</v>
      </c>
      <c r="I9" s="2">
        <f>LARGE(C$2:C$1048576,3)</f>
        <v>0.93804744367949422</v>
      </c>
      <c r="J9" s="3">
        <f t="shared" si="0"/>
        <v>22</v>
      </c>
    </row>
    <row r="10" spans="1:13" x14ac:dyDescent="0.45">
      <c r="A10">
        <v>123682</v>
      </c>
      <c r="B10">
        <v>0.8031245389765338</v>
      </c>
      <c r="C10">
        <v>0.89081427446203232</v>
      </c>
      <c r="D10">
        <v>172.19977270237609</v>
      </c>
      <c r="E10">
        <v>5.2067867172138724</v>
      </c>
      <c r="G10" s="16"/>
      <c r="H10" s="2">
        <f t="array" ref="H10">INDEX(A$2:A$1048576,J10)</f>
        <v>768304</v>
      </c>
      <c r="I10" s="2">
        <f>LARGE(C$2:C$1048576,4)</f>
        <v>0.93624587675335824</v>
      </c>
      <c r="J10" s="3">
        <f t="shared" si="0"/>
        <v>83</v>
      </c>
    </row>
    <row r="11" spans="1:13" x14ac:dyDescent="0.45">
      <c r="A11">
        <v>777072</v>
      </c>
      <c r="B11">
        <v>0.49189493985263549</v>
      </c>
      <c r="C11">
        <v>0.659423028676836</v>
      </c>
      <c r="D11">
        <v>183.05982201865049</v>
      </c>
      <c r="E11">
        <v>13.059299643229339</v>
      </c>
      <c r="G11" s="17"/>
      <c r="H11" s="2">
        <f t="array" ref="H11">INDEX(A$2:A$1048576,J11)</f>
        <v>750504</v>
      </c>
      <c r="I11" s="2">
        <f>LARGE(C$2:C$1048576,5)</f>
        <v>0.93559897392645541</v>
      </c>
      <c r="J11" s="3">
        <f t="shared" si="0"/>
        <v>41</v>
      </c>
    </row>
    <row r="12" spans="1:13" ht="18" x14ac:dyDescent="0.55000000000000004">
      <c r="A12">
        <v>725302</v>
      </c>
      <c r="B12">
        <v>0.83676429548574172</v>
      </c>
      <c r="C12">
        <v>0.91112865983107005</v>
      </c>
      <c r="D12">
        <v>48.982558279708087</v>
      </c>
      <c r="E12">
        <v>4.8716259268711513</v>
      </c>
      <c r="L12" s="4" t="s">
        <v>8</v>
      </c>
      <c r="M12" s="4" t="s">
        <v>9</v>
      </c>
    </row>
    <row r="13" spans="1:13" ht="15.75" x14ac:dyDescent="0.45">
      <c r="A13">
        <v>726287</v>
      </c>
      <c r="B13">
        <v>0.5903155108603918</v>
      </c>
      <c r="C13">
        <v>0.7423879184087433</v>
      </c>
      <c r="D13">
        <v>89.363176665503559</v>
      </c>
      <c r="E13">
        <v>11.09273635937166</v>
      </c>
      <c r="G13" s="5" t="s">
        <v>10</v>
      </c>
      <c r="H13" s="6">
        <f>HARMEAN(C:C)</f>
        <v>0.88479957399492359</v>
      </c>
      <c r="L13" s="7" t="s">
        <v>11</v>
      </c>
      <c r="M13" s="7">
        <f>COUNTIFS(C:C,"&gt;=0.8")</f>
        <v>180</v>
      </c>
    </row>
    <row r="14" spans="1:13" ht="15.75" x14ac:dyDescent="0.45">
      <c r="A14">
        <v>727743</v>
      </c>
      <c r="B14">
        <v>0.85105511464193162</v>
      </c>
      <c r="C14">
        <v>0.91953514285992477</v>
      </c>
      <c r="D14">
        <v>35.676059900162741</v>
      </c>
      <c r="E14">
        <v>3.539444901551271</v>
      </c>
      <c r="G14" s="5" t="s">
        <v>12</v>
      </c>
      <c r="H14" s="6">
        <f>_xlfn.STDEV.P(C:C)</f>
        <v>4.4281068616855428E-2</v>
      </c>
      <c r="L14" s="8" t="s">
        <v>13</v>
      </c>
      <c r="M14" s="8">
        <f>COUNTIFS(C:C,"&gt;=0.7",C:C,"&lt;0.8")</f>
        <v>8</v>
      </c>
    </row>
    <row r="15" spans="1:13" x14ac:dyDescent="0.45">
      <c r="A15">
        <v>729973</v>
      </c>
      <c r="B15">
        <v>0.78792964441663815</v>
      </c>
      <c r="C15">
        <v>0.88138775133260028</v>
      </c>
      <c r="D15">
        <v>29.622659453955169</v>
      </c>
      <c r="E15">
        <v>3.8306261536685078</v>
      </c>
      <c r="L15" s="9" t="s">
        <v>14</v>
      </c>
      <c r="M15" s="9">
        <f>COUNTIFS(C:C,"&gt;=0.5",C:C,"&lt;0.7")</f>
        <v>2</v>
      </c>
    </row>
    <row r="16" spans="1:13" x14ac:dyDescent="0.45">
      <c r="A16">
        <v>729998</v>
      </c>
      <c r="B16">
        <v>0.77116299576112113</v>
      </c>
      <c r="C16">
        <v>0.87079845006555101</v>
      </c>
      <c r="D16">
        <v>86.832341145163184</v>
      </c>
      <c r="E16">
        <v>5.9278424206670364</v>
      </c>
      <c r="L16" s="10" t="s">
        <v>15</v>
      </c>
      <c r="M16" s="10">
        <f>COUNTIFS(C:C,"&lt;0.5")</f>
        <v>0</v>
      </c>
    </row>
    <row r="17" spans="1:10" ht="15.75" x14ac:dyDescent="0.5">
      <c r="A17">
        <v>730375</v>
      </c>
      <c r="B17">
        <v>0.81052300293098201</v>
      </c>
      <c r="C17">
        <v>0.89534681594087384</v>
      </c>
      <c r="D17">
        <v>47.084469473755362</v>
      </c>
      <c r="E17">
        <v>5.0982659970357913</v>
      </c>
      <c r="G17" s="19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730705</v>
      </c>
      <c r="B18">
        <v>0.87479357241596167</v>
      </c>
      <c r="C18">
        <v>0.93321588604408845</v>
      </c>
      <c r="D18">
        <v>96.201905597680366</v>
      </c>
      <c r="E18">
        <v>3.5396374603956811</v>
      </c>
      <c r="G18" s="16"/>
      <c r="H18" s="2" cm="1">
        <f t="array" ref="H18">INDEX(A$1:A$1048575,J18)</f>
        <v>777072</v>
      </c>
      <c r="I18" s="2">
        <f>SMALL(C:C,1)</f>
        <v>0.659423028676836</v>
      </c>
      <c r="J18" s="3">
        <f>MATCH(I18,C:C,0)</f>
        <v>11</v>
      </c>
    </row>
    <row r="19" spans="1:10" x14ac:dyDescent="0.45">
      <c r="A19">
        <v>731800</v>
      </c>
      <c r="B19">
        <v>0.77709567141511238</v>
      </c>
      <c r="C19">
        <v>0.87456818888800314</v>
      </c>
      <c r="D19">
        <v>55.964204519496207</v>
      </c>
      <c r="E19">
        <v>6.433930455366065</v>
      </c>
      <c r="G19" s="16"/>
      <c r="H19" s="2" cm="1">
        <f t="array" ref="H19">INDEX(A$1:A$1048575,J19)</f>
        <v>665325</v>
      </c>
      <c r="I19" s="2">
        <f>SMALL(C:C,2)</f>
        <v>0.65962396951623359</v>
      </c>
      <c r="J19" s="3">
        <f t="shared" ref="J19:J22" si="1">MATCH(I19,C:C,0)</f>
        <v>175</v>
      </c>
    </row>
    <row r="20" spans="1:10" x14ac:dyDescent="0.45">
      <c r="A20">
        <v>731930</v>
      </c>
      <c r="B20">
        <v>0.84361152009801132</v>
      </c>
      <c r="C20">
        <v>0.91517275836198164</v>
      </c>
      <c r="D20">
        <v>117.6128779619817</v>
      </c>
      <c r="E20">
        <v>3.5436231019509892</v>
      </c>
      <c r="G20" s="16"/>
      <c r="H20" s="2" cm="1">
        <f t="array" ref="H20">INDEX(A$1:A$1048575,J20)</f>
        <v>164287</v>
      </c>
      <c r="I20" s="2">
        <f>SMALL(C:C,3)</f>
        <v>0.73513651245906575</v>
      </c>
      <c r="J20" s="3">
        <f t="shared" si="1"/>
        <v>110</v>
      </c>
    </row>
    <row r="21" spans="1:10" x14ac:dyDescent="0.45">
      <c r="A21">
        <v>732047</v>
      </c>
      <c r="B21">
        <v>0.82587939381603392</v>
      </c>
      <c r="C21">
        <v>0.90463740005299076</v>
      </c>
      <c r="D21">
        <v>35.342630950454158</v>
      </c>
      <c r="E21">
        <v>4.4020880545698873</v>
      </c>
      <c r="G21" s="16"/>
      <c r="H21" s="2" cm="1">
        <f t="array" ref="H21">INDEX(A$1:A$1048575,J21)</f>
        <v>726287</v>
      </c>
      <c r="I21" s="2">
        <f>SMALL(C:C,4)</f>
        <v>0.7423879184087433</v>
      </c>
      <c r="J21" s="3">
        <f t="shared" si="1"/>
        <v>13</v>
      </c>
    </row>
    <row r="22" spans="1:10" x14ac:dyDescent="0.45">
      <c r="A22">
        <v>734048</v>
      </c>
      <c r="B22">
        <v>0.6629694354292236</v>
      </c>
      <c r="C22">
        <v>0.79733207514797977</v>
      </c>
      <c r="D22">
        <v>70.002957526807393</v>
      </c>
      <c r="E22">
        <v>9.0639564580103098</v>
      </c>
      <c r="G22" s="17"/>
      <c r="H22" s="2" cm="1">
        <f t="array" ref="H22">INDEX(A$1:A$1048575,J22)</f>
        <v>223535</v>
      </c>
      <c r="I22" s="2">
        <f>SMALL(C:C,5)</f>
        <v>0.74634698215248563</v>
      </c>
      <c r="J22" s="3">
        <f t="shared" si="1"/>
        <v>115</v>
      </c>
    </row>
    <row r="23" spans="1:10" x14ac:dyDescent="0.45">
      <c r="A23">
        <v>736311</v>
      </c>
      <c r="B23">
        <v>0.88332330676774984</v>
      </c>
      <c r="C23">
        <v>0.93804744367949422</v>
      </c>
      <c r="D23">
        <v>56.391488719486738</v>
      </c>
      <c r="E23">
        <v>3.444422400141264</v>
      </c>
    </row>
    <row r="24" spans="1:10" x14ac:dyDescent="0.45">
      <c r="A24">
        <v>73699</v>
      </c>
      <c r="B24">
        <v>0.89362131624121244</v>
      </c>
      <c r="C24">
        <v>0.94382262026393615</v>
      </c>
      <c r="D24">
        <v>106.82347990669</v>
      </c>
      <c r="E24">
        <v>3.311164375051781</v>
      </c>
      <c r="G24" s="18" t="s">
        <v>1</v>
      </c>
      <c r="H24" s="18"/>
      <c r="I24" s="18"/>
      <c r="J24" s="18"/>
    </row>
    <row r="25" spans="1:10" x14ac:dyDescent="0.45">
      <c r="A25">
        <v>737795</v>
      </c>
      <c r="B25">
        <v>0.69186541657931777</v>
      </c>
      <c r="C25">
        <v>0.81787287546566134</v>
      </c>
      <c r="D25">
        <v>117.66616409093569</v>
      </c>
      <c r="E25">
        <v>8.3931778593533579</v>
      </c>
    </row>
    <row r="26" spans="1:10" ht="15.75" x14ac:dyDescent="0.45">
      <c r="A26">
        <v>738237</v>
      </c>
      <c r="B26">
        <v>0.87434729869907057</v>
      </c>
      <c r="C26">
        <v>0.93296188951314341</v>
      </c>
      <c r="D26">
        <v>31.811272078463009</v>
      </c>
      <c r="E26">
        <v>3.0751220198682212</v>
      </c>
      <c r="G26" s="15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A27">
        <v>738655</v>
      </c>
      <c r="B27">
        <v>0.85217005675804358</v>
      </c>
      <c r="C27">
        <v>0.92018554521893559</v>
      </c>
      <c r="D27">
        <v>31.42836596929596</v>
      </c>
      <c r="E27">
        <v>3.4414213051734901</v>
      </c>
      <c r="G27" s="16"/>
      <c r="H27" s="2" cm="1">
        <f t="array" ref="H27">INDEX(A$2:A$1048576,J27)</f>
        <v>73699</v>
      </c>
      <c r="I27" s="2">
        <f>LARGE(B$2:B$1048576,1)</f>
        <v>0.89362131624121244</v>
      </c>
      <c r="J27" s="3">
        <f>MATCH(I27,B$2:B$1048576,0)</f>
        <v>23</v>
      </c>
    </row>
    <row r="28" spans="1:10" x14ac:dyDescent="0.45">
      <c r="A28">
        <v>739664</v>
      </c>
      <c r="B28">
        <v>0.85914621375121381</v>
      </c>
      <c r="C28">
        <v>0.92423738100480834</v>
      </c>
      <c r="D28">
        <v>17.608480733726012</v>
      </c>
      <c r="E28">
        <v>2.851812371551766</v>
      </c>
      <c r="G28" s="16"/>
      <c r="H28" s="2">
        <f t="array" ref="H28">INDEX(A$2:A$1048576,J28)</f>
        <v>764934</v>
      </c>
      <c r="I28" s="2">
        <f>LARGE(B$2:B$1048576,2)</f>
        <v>0.88998233405670357</v>
      </c>
      <c r="J28" s="3">
        <f t="shared" ref="J28:J31" si="2">MATCH(I28,B$2:B$1048576,0)</f>
        <v>73</v>
      </c>
    </row>
    <row r="29" spans="1:10" x14ac:dyDescent="0.45">
      <c r="A29">
        <v>739819</v>
      </c>
      <c r="B29">
        <v>0.71155432437485</v>
      </c>
      <c r="C29">
        <v>0.83147150428280703</v>
      </c>
      <c r="D29">
        <v>49.700587898937371</v>
      </c>
      <c r="E29">
        <v>6.1271620692923046</v>
      </c>
      <c r="G29" s="16"/>
      <c r="H29" s="2">
        <f t="array" ref="H29">INDEX(A$2:A$1048576,J29)</f>
        <v>736311</v>
      </c>
      <c r="I29" s="2">
        <f>LARGE(B$2:B$1048576,3)</f>
        <v>0.88332330676774984</v>
      </c>
      <c r="J29" s="3">
        <f t="shared" si="2"/>
        <v>22</v>
      </c>
    </row>
    <row r="30" spans="1:10" x14ac:dyDescent="0.45">
      <c r="A30">
        <v>741368</v>
      </c>
      <c r="B30">
        <v>0.81976789036931774</v>
      </c>
      <c r="C30">
        <v>0.90095873732880039</v>
      </c>
      <c r="D30">
        <v>39.79252835018152</v>
      </c>
      <c r="E30">
        <v>3.930943206252373</v>
      </c>
      <c r="G30" s="16"/>
      <c r="H30" s="2">
        <f t="array" ref="H30">INDEX(A$2:A$1048576,J30)</f>
        <v>768304</v>
      </c>
      <c r="I30" s="2">
        <f>LARGE(B$2:B$1048576,4)</f>
        <v>0.88013372290946268</v>
      </c>
      <c r="J30" s="3">
        <f t="shared" si="2"/>
        <v>83</v>
      </c>
    </row>
    <row r="31" spans="1:10" x14ac:dyDescent="0.45">
      <c r="A31">
        <v>741814</v>
      </c>
      <c r="B31">
        <v>0.8433943957333182</v>
      </c>
      <c r="C31">
        <v>0.91504498189364258</v>
      </c>
      <c r="D31">
        <v>154.20271256531129</v>
      </c>
      <c r="E31">
        <v>4.1370926641172883</v>
      </c>
      <c r="G31" s="17"/>
      <c r="H31" s="2">
        <f t="array" ref="H31">INDEX(A$2:A$1048576,J31)</f>
        <v>750504</v>
      </c>
      <c r="I31" s="2">
        <f>LARGE(B$2:B$1048576,5)</f>
        <v>0.87899104849398213</v>
      </c>
      <c r="J31" s="3">
        <f t="shared" si="2"/>
        <v>41</v>
      </c>
    </row>
    <row r="32" spans="1:10" x14ac:dyDescent="0.45">
      <c r="A32">
        <v>741888</v>
      </c>
      <c r="B32">
        <v>0.81586245001665136</v>
      </c>
      <c r="C32">
        <v>0.89859498995551124</v>
      </c>
      <c r="D32">
        <v>26.923067479393939</v>
      </c>
      <c r="E32">
        <v>3.9745236115697131</v>
      </c>
    </row>
    <row r="33" spans="1:11" ht="15.75" x14ac:dyDescent="0.45">
      <c r="A33">
        <v>742678</v>
      </c>
      <c r="B33">
        <v>0.80623941993706094</v>
      </c>
      <c r="C33">
        <v>0.89272707819116759</v>
      </c>
      <c r="D33">
        <v>51.129431348294887</v>
      </c>
      <c r="E33">
        <v>5.6487043972316719</v>
      </c>
      <c r="G33" s="5" t="s">
        <v>10</v>
      </c>
      <c r="H33" s="6">
        <f>HARMEAN(B:B)</f>
        <v>0.79339960186752689</v>
      </c>
    </row>
    <row r="34" spans="1:11" ht="15.75" x14ac:dyDescent="0.45">
      <c r="A34">
        <v>744233</v>
      </c>
      <c r="B34">
        <v>0.86193321661785927</v>
      </c>
      <c r="C34">
        <v>0.92584761786841396</v>
      </c>
      <c r="D34">
        <v>90.559103197166223</v>
      </c>
      <c r="E34">
        <v>5.9335759126113743</v>
      </c>
      <c r="G34" s="5" t="s">
        <v>12</v>
      </c>
      <c r="H34" s="6">
        <f>_xlfn.STDEV.P(B:B)</f>
        <v>6.5978141279978197E-2</v>
      </c>
    </row>
    <row r="35" spans="1:11" x14ac:dyDescent="0.45">
      <c r="A35">
        <v>745881</v>
      </c>
      <c r="B35">
        <v>0.81016436328951014</v>
      </c>
      <c r="C35">
        <v>0.89512795602410811</v>
      </c>
      <c r="D35">
        <v>51.910078501192807</v>
      </c>
      <c r="E35">
        <v>4.242706189550514</v>
      </c>
    </row>
    <row r="36" spans="1:11" x14ac:dyDescent="0.45">
      <c r="A36">
        <v>746168</v>
      </c>
      <c r="B36">
        <v>0.84103627432601935</v>
      </c>
      <c r="C36">
        <v>0.9136552995229954</v>
      </c>
      <c r="D36">
        <v>113.8535757837671</v>
      </c>
      <c r="E36">
        <v>4.5742133348803087</v>
      </c>
    </row>
    <row r="37" spans="1:11" ht="15.75" customHeight="1" x14ac:dyDescent="0.5">
      <c r="A37">
        <v>746429</v>
      </c>
      <c r="B37">
        <v>0.7628021187909052</v>
      </c>
      <c r="C37">
        <v>0.86544270699436909</v>
      </c>
      <c r="D37">
        <v>88.838336319406608</v>
      </c>
      <c r="E37">
        <v>9.3761171756789317</v>
      </c>
      <c r="G37" s="12" t="s">
        <v>16</v>
      </c>
      <c r="H37" s="11" t="s">
        <v>5</v>
      </c>
      <c r="I37" s="11" t="s">
        <v>1</v>
      </c>
      <c r="J37" s="11" t="s">
        <v>7</v>
      </c>
    </row>
    <row r="38" spans="1:11" x14ac:dyDescent="0.45">
      <c r="A38">
        <v>747522</v>
      </c>
      <c r="B38">
        <v>0.8015835878605132</v>
      </c>
      <c r="C38">
        <v>0.88986555301876502</v>
      </c>
      <c r="D38">
        <v>57.553982811791577</v>
      </c>
      <c r="E38">
        <v>6.2222374992709764</v>
      </c>
      <c r="G38" s="13"/>
      <c r="H38" s="2" cm="1">
        <f t="array" ref="H38">INDEX(A$1:A$1048575,J38)</f>
        <v>777072</v>
      </c>
      <c r="I38" s="2">
        <f>SMALL(B:B,K38)</f>
        <v>0.49189493985263549</v>
      </c>
      <c r="J38" s="3">
        <f>MATCH(I38,B:B,0)</f>
        <v>11</v>
      </c>
      <c r="K38">
        <v>1</v>
      </c>
    </row>
    <row r="39" spans="1:11" x14ac:dyDescent="0.45">
      <c r="A39">
        <v>74808</v>
      </c>
      <c r="B39">
        <v>0.78850783754573017</v>
      </c>
      <c r="C39">
        <v>0.88174937899937367</v>
      </c>
      <c r="D39">
        <v>38.474321793892607</v>
      </c>
      <c r="E39">
        <v>5.6435220994458701</v>
      </c>
      <c r="G39" s="13"/>
      <c r="H39" s="2" cm="1">
        <f t="array" ref="H39">INDEX(A$1:A$1048575,J39)</f>
        <v>665325</v>
      </c>
      <c r="I39" s="2">
        <f t="shared" ref="I39:I42" si="3">SMALL(B:B,K39)</f>
        <v>0.49211859546470937</v>
      </c>
      <c r="J39" s="3">
        <f t="shared" ref="J39:J42" si="4">MATCH(I39,B:B,0)</f>
        <v>175</v>
      </c>
      <c r="K39">
        <v>2</v>
      </c>
    </row>
    <row r="40" spans="1:11" x14ac:dyDescent="0.45">
      <c r="A40">
        <v>748405</v>
      </c>
      <c r="B40">
        <v>0.85048949883741187</v>
      </c>
      <c r="C40">
        <v>0.919204890783482</v>
      </c>
      <c r="D40">
        <v>72.223611097756674</v>
      </c>
      <c r="E40">
        <v>3.3517380000582282</v>
      </c>
      <c r="G40" s="13"/>
      <c r="H40" s="2" cm="1">
        <f t="array" ref="H40">INDEX(A$1:A$1048575,J40)</f>
        <v>164287</v>
      </c>
      <c r="I40" s="2">
        <f t="shared" si="3"/>
        <v>0.58119830297913855</v>
      </c>
      <c r="J40" s="3">
        <f t="shared" si="4"/>
        <v>110</v>
      </c>
      <c r="K40">
        <v>3</v>
      </c>
    </row>
    <row r="41" spans="1:11" x14ac:dyDescent="0.45">
      <c r="A41">
        <v>749729</v>
      </c>
      <c r="B41">
        <v>0.82773052568187555</v>
      </c>
      <c r="C41">
        <v>0.90574678712341605</v>
      </c>
      <c r="D41">
        <v>72.329878529726557</v>
      </c>
      <c r="E41">
        <v>5.5338710155549409</v>
      </c>
      <c r="G41" s="13"/>
      <c r="H41" s="2" cm="1">
        <f t="array" ref="H41">INDEX(A$1:A$1048575,J41)</f>
        <v>726287</v>
      </c>
      <c r="I41" s="2">
        <f t="shared" si="3"/>
        <v>0.5903155108603918</v>
      </c>
      <c r="J41" s="3">
        <f t="shared" si="4"/>
        <v>13</v>
      </c>
      <c r="K41">
        <v>4</v>
      </c>
    </row>
    <row r="42" spans="1:11" x14ac:dyDescent="0.45">
      <c r="A42">
        <v>750504</v>
      </c>
      <c r="B42">
        <v>0.87899104849398213</v>
      </c>
      <c r="C42">
        <v>0.93559897392645541</v>
      </c>
      <c r="D42">
        <v>75.667730696446824</v>
      </c>
      <c r="E42">
        <v>3.056815530644911</v>
      </c>
      <c r="G42" s="14"/>
      <c r="H42" s="2" cm="1">
        <f t="array" ref="H42">INDEX(A$1:A$1048575,J42)</f>
        <v>223535</v>
      </c>
      <c r="I42" s="2">
        <f t="shared" si="3"/>
        <v>0.59533776214565459</v>
      </c>
      <c r="J42" s="3">
        <f t="shared" si="4"/>
        <v>115</v>
      </c>
      <c r="K42">
        <v>5</v>
      </c>
    </row>
    <row r="43" spans="1:11" x14ac:dyDescent="0.45">
      <c r="A43">
        <v>751239</v>
      </c>
      <c r="B43">
        <v>0.65779772028655892</v>
      </c>
      <c r="C43">
        <v>0.79358019647035727</v>
      </c>
      <c r="D43">
        <v>102.4951218351391</v>
      </c>
      <c r="E43">
        <v>10.137713317104421</v>
      </c>
    </row>
    <row r="44" spans="1:11" x14ac:dyDescent="0.45">
      <c r="A44">
        <v>751654</v>
      </c>
      <c r="B44">
        <v>0.82854522931310981</v>
      </c>
      <c r="C44">
        <v>0.90623432883238175</v>
      </c>
      <c r="D44">
        <v>77.550789809001927</v>
      </c>
      <c r="E44">
        <v>7.9780319630858063</v>
      </c>
      <c r="G44" s="18" t="s">
        <v>3</v>
      </c>
      <c r="H44" s="18"/>
      <c r="I44" s="18"/>
      <c r="J44" s="18"/>
    </row>
    <row r="45" spans="1:11" x14ac:dyDescent="0.45">
      <c r="A45">
        <v>751855</v>
      </c>
      <c r="B45">
        <v>0.87479848499085222</v>
      </c>
      <c r="C45">
        <v>0.93321868136150177</v>
      </c>
      <c r="D45">
        <v>21.750538786430099</v>
      </c>
      <c r="E45">
        <v>3.1542887012529399</v>
      </c>
    </row>
    <row r="46" spans="1:11" ht="15.75" customHeight="1" x14ac:dyDescent="0.45">
      <c r="A46">
        <v>752242</v>
      </c>
      <c r="B46">
        <v>0.82711725811504644</v>
      </c>
      <c r="C46">
        <v>0.90537950363223596</v>
      </c>
      <c r="D46">
        <v>93.770997648526702</v>
      </c>
      <c r="E46">
        <v>6.7295439067979803</v>
      </c>
      <c r="G46" s="12" t="s">
        <v>16</v>
      </c>
      <c r="H46" s="1" t="s">
        <v>5</v>
      </c>
      <c r="I46" s="1" t="s">
        <v>19</v>
      </c>
      <c r="J46" s="1" t="s">
        <v>7</v>
      </c>
    </row>
    <row r="47" spans="1:11" ht="14.25" customHeight="1" x14ac:dyDescent="0.45">
      <c r="A47">
        <v>752433</v>
      </c>
      <c r="B47">
        <v>0.78587243817494445</v>
      </c>
      <c r="C47">
        <v>0.88009918443901791</v>
      </c>
      <c r="D47">
        <v>43.93445490870463</v>
      </c>
      <c r="E47">
        <v>4.8751480625217978</v>
      </c>
      <c r="G47" s="13"/>
      <c r="H47" s="2" cm="1">
        <f t="array" ref="H47">INDEX(A$2:A$1048576,J47)</f>
        <v>768304</v>
      </c>
      <c r="I47" s="2">
        <f>LARGE(D$2:D$1048576,K47)</f>
        <v>191.70570707467209</v>
      </c>
      <c r="J47" s="3">
        <f>MATCH(I47,D$2:D$1048576,0)</f>
        <v>83</v>
      </c>
      <c r="K47">
        <v>1</v>
      </c>
    </row>
    <row r="48" spans="1:11" ht="14.25" customHeight="1" x14ac:dyDescent="0.45">
      <c r="A48">
        <v>752645</v>
      </c>
      <c r="B48">
        <v>0.81418994787752896</v>
      </c>
      <c r="C48">
        <v>0.89757960441801843</v>
      </c>
      <c r="D48">
        <v>82.252232112569445</v>
      </c>
      <c r="E48">
        <v>4.7991753539517461</v>
      </c>
      <c r="G48" s="13"/>
      <c r="H48" s="2">
        <f t="array" ref="H48">INDEX(A$2:A$1048576,J48)</f>
        <v>778449</v>
      </c>
      <c r="I48" s="2">
        <f t="shared" ref="I48:I51" si="5">LARGE(D$2:D$1048576,K48)</f>
        <v>185.6935952803031</v>
      </c>
      <c r="J48" s="3">
        <f t="shared" ref="J48:J51" si="6">MATCH(I48,D$2:D$1048576,0)</f>
        <v>120</v>
      </c>
      <c r="K48">
        <v>2</v>
      </c>
    </row>
    <row r="49" spans="1:11" ht="14.25" customHeight="1" x14ac:dyDescent="0.45">
      <c r="A49">
        <v>754335</v>
      </c>
      <c r="B49">
        <v>0.82644138539822554</v>
      </c>
      <c r="C49">
        <v>0.90497444046695596</v>
      </c>
      <c r="D49">
        <v>35.280793287566539</v>
      </c>
      <c r="E49">
        <v>4.5457977075883189</v>
      </c>
      <c r="G49" s="13"/>
      <c r="H49" s="2">
        <f t="array" ref="H49">INDEX(A$2:A$1048576,J49)</f>
        <v>756125</v>
      </c>
      <c r="I49" s="2">
        <f t="shared" si="5"/>
        <v>184.62495768449079</v>
      </c>
      <c r="J49" s="3">
        <f t="shared" si="6"/>
        <v>51</v>
      </c>
      <c r="K49">
        <v>3</v>
      </c>
    </row>
    <row r="50" spans="1:11" ht="14.25" customHeight="1" x14ac:dyDescent="0.45">
      <c r="A50">
        <v>754834</v>
      </c>
      <c r="B50">
        <v>0.85825210793708873</v>
      </c>
      <c r="C50">
        <v>0.92371977329799959</v>
      </c>
      <c r="D50">
        <v>82.368645430163539</v>
      </c>
      <c r="E50">
        <v>3.21186773526862</v>
      </c>
      <c r="G50" s="13"/>
      <c r="H50" s="2">
        <f t="array" ref="H50">INDEX(A$2:A$1048576,J50)</f>
        <v>777072</v>
      </c>
      <c r="I50" s="2">
        <f t="shared" si="5"/>
        <v>183.05982201865049</v>
      </c>
      <c r="J50" s="3">
        <f t="shared" si="6"/>
        <v>10</v>
      </c>
      <c r="K50">
        <v>4</v>
      </c>
    </row>
    <row r="51" spans="1:11" ht="14.25" customHeight="1" x14ac:dyDescent="0.45">
      <c r="A51">
        <v>755870</v>
      </c>
      <c r="B51">
        <v>0.84860631975400203</v>
      </c>
      <c r="C51">
        <v>0.91810388256914321</v>
      </c>
      <c r="D51">
        <v>50.091771249128342</v>
      </c>
      <c r="E51">
        <v>4.107472961109865</v>
      </c>
      <c r="G51" s="14"/>
      <c r="H51" s="2">
        <f t="array" ref="H51">INDEX(A$2:A$1048576,J51)</f>
        <v>327814</v>
      </c>
      <c r="I51" s="2">
        <f t="shared" si="5"/>
        <v>178.086015470755</v>
      </c>
      <c r="J51" s="3">
        <f t="shared" si="6"/>
        <v>133</v>
      </c>
      <c r="K51">
        <v>5</v>
      </c>
    </row>
    <row r="52" spans="1:11" x14ac:dyDescent="0.45">
      <c r="A52">
        <v>756125</v>
      </c>
      <c r="B52">
        <v>0.79835467457206166</v>
      </c>
      <c r="C52">
        <v>0.88787232670000305</v>
      </c>
      <c r="D52">
        <v>184.62495768449079</v>
      </c>
      <c r="E52">
        <v>4.9825362205854162</v>
      </c>
    </row>
    <row r="53" spans="1:11" ht="15.75" x14ac:dyDescent="0.45">
      <c r="A53">
        <v>756202</v>
      </c>
      <c r="B53">
        <v>0.69189487254126281</v>
      </c>
      <c r="C53">
        <v>0.8178934563493554</v>
      </c>
      <c r="D53">
        <v>74.072124902016952</v>
      </c>
      <c r="E53">
        <v>9.9257227279196023</v>
      </c>
      <c r="G53" s="5" t="s">
        <v>10</v>
      </c>
      <c r="H53" s="6">
        <f>HARMEAN(D:D)</f>
        <v>50.021090229281903</v>
      </c>
    </row>
    <row r="54" spans="1:11" ht="15.75" x14ac:dyDescent="0.45">
      <c r="A54">
        <v>756413</v>
      </c>
      <c r="B54">
        <v>0.81892424529053176</v>
      </c>
      <c r="C54">
        <v>0.90044898506449589</v>
      </c>
      <c r="D54">
        <v>97.776530926393605</v>
      </c>
      <c r="E54">
        <v>4.7763425786591771</v>
      </c>
      <c r="G54" s="5" t="s">
        <v>12</v>
      </c>
      <c r="H54" s="6">
        <f>_xlfn.STDEV.P(D:D)</f>
        <v>41.392936602573954</v>
      </c>
    </row>
    <row r="55" spans="1:11" x14ac:dyDescent="0.45">
      <c r="A55">
        <v>756817</v>
      </c>
      <c r="B55">
        <v>0.75858049635153357</v>
      </c>
      <c r="C55">
        <v>0.86271910546640818</v>
      </c>
      <c r="D55">
        <v>76.590428579555564</v>
      </c>
      <c r="E55">
        <v>9.2915356235565554</v>
      </c>
    </row>
    <row r="56" spans="1:11" x14ac:dyDescent="0.45">
      <c r="A56">
        <v>756850</v>
      </c>
      <c r="B56">
        <v>0.84904950452242689</v>
      </c>
      <c r="C56">
        <v>0.91836319411223077</v>
      </c>
      <c r="D56">
        <v>114.20948577340241</v>
      </c>
      <c r="E56">
        <v>3.5088155425569152</v>
      </c>
    </row>
    <row r="57" spans="1:11" ht="15.75" customHeight="1" x14ac:dyDescent="0.5">
      <c r="A57">
        <v>759110</v>
      </c>
      <c r="B57">
        <v>0.85572565772751008</v>
      </c>
      <c r="C57">
        <v>0.92225448752529204</v>
      </c>
      <c r="D57">
        <v>57.250631137350801</v>
      </c>
      <c r="E57">
        <v>3.5067262938060022</v>
      </c>
      <c r="G57" s="15" t="s">
        <v>18</v>
      </c>
      <c r="H57" s="11" t="s">
        <v>5</v>
      </c>
      <c r="I57" s="11" t="s">
        <v>19</v>
      </c>
      <c r="J57" s="11" t="s">
        <v>7</v>
      </c>
    </row>
    <row r="58" spans="1:11" ht="14.25" customHeight="1" x14ac:dyDescent="0.45">
      <c r="A58">
        <v>759755</v>
      </c>
      <c r="B58">
        <v>0.81254707346892496</v>
      </c>
      <c r="C58">
        <v>0.8965803816767528</v>
      </c>
      <c r="D58">
        <v>130.72251145078269</v>
      </c>
      <c r="E58">
        <v>8.5760196182193109</v>
      </c>
      <c r="G58" s="16"/>
      <c r="H58" s="2" cm="1">
        <f t="array" ref="H58">INDEX(A$1:A$1048575,J58)</f>
        <v>699615</v>
      </c>
      <c r="I58" s="2">
        <f>SMALL(D:D,K58)</f>
        <v>17.003676073131949</v>
      </c>
      <c r="J58" s="3">
        <f>MATCH(I58,D:D,0)</f>
        <v>182</v>
      </c>
      <c r="K58">
        <v>1</v>
      </c>
    </row>
    <row r="59" spans="1:11" ht="14.25" customHeight="1" x14ac:dyDescent="0.45">
      <c r="A59">
        <v>760053</v>
      </c>
      <c r="B59">
        <v>0.7471565635813161</v>
      </c>
      <c r="C59">
        <v>0.85528289697151916</v>
      </c>
      <c r="D59">
        <v>160.05352498266009</v>
      </c>
      <c r="E59">
        <v>8.5448069180606829</v>
      </c>
      <c r="G59" s="16"/>
      <c r="H59" s="2" cm="1">
        <f t="array" ref="H59">INDEX(A$1:A$1048575,J59)</f>
        <v>739664</v>
      </c>
      <c r="I59" s="2">
        <f t="shared" ref="I59:I62" si="7">SMALL(D:D,K59)</f>
        <v>17.608480733726012</v>
      </c>
      <c r="J59" s="3">
        <f t="shared" ref="J59:J62" si="8">MATCH(I59,D:D,0)</f>
        <v>28</v>
      </c>
      <c r="K59">
        <v>2</v>
      </c>
    </row>
    <row r="60" spans="1:11" ht="14.25" customHeight="1" x14ac:dyDescent="0.45">
      <c r="A60">
        <v>761124</v>
      </c>
      <c r="B60">
        <v>0.81220044195358554</v>
      </c>
      <c r="C60">
        <v>0.89636932333822683</v>
      </c>
      <c r="D60">
        <v>57.747767814002998</v>
      </c>
      <c r="E60">
        <v>5.7436948312112914</v>
      </c>
      <c r="G60" s="16"/>
      <c r="H60" s="2" cm="1">
        <f t="array" ref="H60">INDEX(A$1:A$1048575,J60)</f>
        <v>770793</v>
      </c>
      <c r="I60" s="2">
        <f t="shared" si="7"/>
        <v>20.296387840573999</v>
      </c>
      <c r="J60" s="3">
        <f t="shared" si="8"/>
        <v>86</v>
      </c>
      <c r="K60">
        <v>3</v>
      </c>
    </row>
    <row r="61" spans="1:11" ht="14.25" customHeight="1" x14ac:dyDescent="0.45">
      <c r="A61">
        <v>761362</v>
      </c>
      <c r="B61">
        <v>0.84838917269081981</v>
      </c>
      <c r="C61">
        <v>0.91797678240645042</v>
      </c>
      <c r="D61">
        <v>157.19722882417491</v>
      </c>
      <c r="E61">
        <v>8.2738463390747796</v>
      </c>
      <c r="G61" s="16"/>
      <c r="H61" s="2" cm="1">
        <f t="array" ref="H61">INDEX(A$1:A$1048575,J61)</f>
        <v>719172</v>
      </c>
      <c r="I61" s="2">
        <f t="shared" si="7"/>
        <v>21.496365971949771</v>
      </c>
      <c r="J61" s="3">
        <f t="shared" si="8"/>
        <v>188</v>
      </c>
      <c r="K61">
        <v>4</v>
      </c>
    </row>
    <row r="62" spans="1:11" ht="14.25" customHeight="1" x14ac:dyDescent="0.45">
      <c r="A62">
        <v>761480</v>
      </c>
      <c r="B62">
        <v>0.79852755739011838</v>
      </c>
      <c r="C62">
        <v>0.88797922957475139</v>
      </c>
      <c r="D62">
        <v>69.02445218906125</v>
      </c>
      <c r="E62">
        <v>7.5382771604699146</v>
      </c>
      <c r="G62" s="17"/>
      <c r="H62" s="2" cm="1">
        <f t="array" ref="H62">INDEX(A$1:A$1048575,J62)</f>
        <v>751855</v>
      </c>
      <c r="I62" s="2">
        <f t="shared" si="7"/>
        <v>21.750538786430099</v>
      </c>
      <c r="J62" s="3">
        <f t="shared" si="8"/>
        <v>45</v>
      </c>
      <c r="K62">
        <v>5</v>
      </c>
    </row>
    <row r="63" spans="1:11" x14ac:dyDescent="0.45">
      <c r="A63">
        <v>761482</v>
      </c>
      <c r="B63">
        <v>0.84287722933133402</v>
      </c>
      <c r="C63">
        <v>0.91474051110519383</v>
      </c>
      <c r="D63">
        <v>29.406631905065229</v>
      </c>
      <c r="E63">
        <v>3.8372899608546591</v>
      </c>
    </row>
    <row r="64" spans="1:11" x14ac:dyDescent="0.45">
      <c r="A64">
        <v>761868</v>
      </c>
      <c r="B64">
        <v>0.82612520407810952</v>
      </c>
      <c r="C64">
        <v>0.90478484414234439</v>
      </c>
      <c r="D64">
        <v>32.306515403243353</v>
      </c>
      <c r="E64">
        <v>3.7659125456608851</v>
      </c>
      <c r="G64" s="18" t="s">
        <v>4</v>
      </c>
      <c r="H64" s="18"/>
      <c r="I64" s="18"/>
      <c r="J64" s="18"/>
    </row>
    <row r="65" spans="1:11" x14ac:dyDescent="0.45">
      <c r="A65">
        <v>761873</v>
      </c>
      <c r="B65">
        <v>0.81163858623797014</v>
      </c>
      <c r="C65">
        <v>0.89602704689947066</v>
      </c>
      <c r="D65">
        <v>77.118770007696583</v>
      </c>
      <c r="E65">
        <v>7.1378848861665594</v>
      </c>
    </row>
    <row r="66" spans="1:11" ht="15.75" customHeight="1" x14ac:dyDescent="0.45">
      <c r="A66">
        <v>762411</v>
      </c>
      <c r="B66">
        <v>0.83842962186271852</v>
      </c>
      <c r="C66">
        <v>0.91211500499345921</v>
      </c>
      <c r="D66">
        <v>56.121380729629237</v>
      </c>
      <c r="E66">
        <v>5.4437139774733891</v>
      </c>
      <c r="G66" s="12" t="s">
        <v>16</v>
      </c>
      <c r="H66" s="1" t="s">
        <v>5</v>
      </c>
      <c r="I66" s="1" t="s">
        <v>20</v>
      </c>
      <c r="J66" s="1" t="s">
        <v>7</v>
      </c>
    </row>
    <row r="67" spans="1:11" x14ac:dyDescent="0.45">
      <c r="A67">
        <v>762821</v>
      </c>
      <c r="B67">
        <v>0.77736771201575328</v>
      </c>
      <c r="C67">
        <v>0.87474044539058582</v>
      </c>
      <c r="D67">
        <v>69.158516399825984</v>
      </c>
      <c r="E67">
        <v>8.9256411107996367</v>
      </c>
      <c r="G67" s="13"/>
      <c r="H67" s="2">
        <f t="array" ref="H67">INDEX(A$2:A$1048576,J67)</f>
        <v>315083</v>
      </c>
      <c r="I67" s="2">
        <f>LARGE(E$2:E$1048576,K67)</f>
        <v>13.171972954159861</v>
      </c>
      <c r="J67" s="3">
        <f>MATCH(I67,E$2:E$1048576,0)</f>
        <v>129</v>
      </c>
      <c r="K67">
        <v>1</v>
      </c>
    </row>
    <row r="68" spans="1:11" x14ac:dyDescent="0.45">
      <c r="A68">
        <v>763207</v>
      </c>
      <c r="B68">
        <v>0.83246177204366567</v>
      </c>
      <c r="C68">
        <v>0.90857204744332198</v>
      </c>
      <c r="D68">
        <v>139.22974493620251</v>
      </c>
      <c r="E68">
        <v>5.30751526788739</v>
      </c>
      <c r="G68" s="13"/>
      <c r="H68" s="2">
        <f t="array" ref="H68">INDEX(A$2:A$1048576,J68)</f>
        <v>777072</v>
      </c>
      <c r="I68" s="2">
        <f t="shared" ref="I68:I71" si="9">LARGE(E$2:E$1048576,K68)</f>
        <v>13.059299643229339</v>
      </c>
      <c r="J68" s="3">
        <f t="shared" ref="J68:J71" si="10">MATCH(I68,E$2:E$1048576,0)</f>
        <v>10</v>
      </c>
      <c r="K68">
        <v>2</v>
      </c>
    </row>
    <row r="69" spans="1:11" x14ac:dyDescent="0.45">
      <c r="A69">
        <v>763315</v>
      </c>
      <c r="B69">
        <v>0.86175078363614066</v>
      </c>
      <c r="C69">
        <v>0.92574236166354762</v>
      </c>
      <c r="D69">
        <v>24.869660230891771</v>
      </c>
      <c r="E69">
        <v>3.408168472195662</v>
      </c>
      <c r="G69" s="13"/>
      <c r="H69" s="2">
        <f t="array" ref="H69">INDEX(A$2:A$1048576,J69)</f>
        <v>665325</v>
      </c>
      <c r="I69" s="2">
        <f t="shared" si="9"/>
        <v>11.77847191305125</v>
      </c>
      <c r="J69" s="3">
        <f t="shared" si="10"/>
        <v>174</v>
      </c>
      <c r="K69">
        <v>3</v>
      </c>
    </row>
    <row r="70" spans="1:11" x14ac:dyDescent="0.45">
      <c r="A70">
        <v>763317</v>
      </c>
      <c r="B70">
        <v>0.71768056884442244</v>
      </c>
      <c r="C70">
        <v>0.83563915417317125</v>
      </c>
      <c r="D70">
        <v>55.460307456098732</v>
      </c>
      <c r="E70">
        <v>7.5683340579153668</v>
      </c>
      <c r="G70" s="13"/>
      <c r="H70" s="2">
        <f t="array" ref="H70">INDEX(A$2:A$1048576,J70)</f>
        <v>774095</v>
      </c>
      <c r="I70" s="2">
        <f t="shared" si="9"/>
        <v>11.618544752282141</v>
      </c>
      <c r="J70" s="3">
        <f t="shared" si="10"/>
        <v>96</v>
      </c>
      <c r="K70">
        <v>4</v>
      </c>
    </row>
    <row r="71" spans="1:11" x14ac:dyDescent="0.45">
      <c r="A71">
        <v>763721</v>
      </c>
      <c r="B71">
        <v>0.8098776262364602</v>
      </c>
      <c r="C71">
        <v>0.89495291228120843</v>
      </c>
      <c r="D71">
        <v>58.578873111387182</v>
      </c>
      <c r="E71">
        <v>5.6168007206040356</v>
      </c>
      <c r="G71" s="14"/>
      <c r="H71" s="2">
        <f t="array" ref="H71">INDEX(A$2:A$1048576,J71)</f>
        <v>773757</v>
      </c>
      <c r="I71" s="2">
        <f t="shared" si="9"/>
        <v>11.244634143827801</v>
      </c>
      <c r="J71" s="3">
        <f t="shared" si="10"/>
        <v>95</v>
      </c>
      <c r="K71">
        <v>5</v>
      </c>
    </row>
    <row r="72" spans="1:11" x14ac:dyDescent="0.45">
      <c r="A72">
        <v>764367</v>
      </c>
      <c r="B72">
        <v>0.82794580140413299</v>
      </c>
      <c r="C72">
        <v>0.90587565645343315</v>
      </c>
      <c r="D72">
        <v>41.952353926806062</v>
      </c>
      <c r="E72">
        <v>4.2686619830637778</v>
      </c>
    </row>
    <row r="73" spans="1:11" ht="15.75" x14ac:dyDescent="0.45">
      <c r="A73">
        <v>764872</v>
      </c>
      <c r="B73">
        <v>0.85354550934322637</v>
      </c>
      <c r="C73">
        <v>0.92098683851109364</v>
      </c>
      <c r="D73">
        <v>94.318795349866505</v>
      </c>
      <c r="E73">
        <v>5.6465256440549041</v>
      </c>
      <c r="G73" s="5" t="s">
        <v>10</v>
      </c>
      <c r="H73" s="6">
        <f>HARMEAN(E:E)</f>
        <v>5.0366233727183598</v>
      </c>
    </row>
    <row r="74" spans="1:11" ht="15.75" x14ac:dyDescent="0.45">
      <c r="A74">
        <v>764934</v>
      </c>
      <c r="B74">
        <v>0.88998233405670357</v>
      </c>
      <c r="C74">
        <v>0.94178905063776341</v>
      </c>
      <c r="D74">
        <v>70.078569187555473</v>
      </c>
      <c r="E74">
        <v>3.1659560659316401</v>
      </c>
      <c r="G74" s="5" t="s">
        <v>12</v>
      </c>
      <c r="H74" s="6">
        <f>_xlfn.STDEV.P(E:E)</f>
        <v>2.2396727618575056</v>
      </c>
    </row>
    <row r="75" spans="1:11" x14ac:dyDescent="0.45">
      <c r="A75">
        <v>765122</v>
      </c>
      <c r="B75">
        <v>0.81676285512894942</v>
      </c>
      <c r="C75">
        <v>0.89914085685220335</v>
      </c>
      <c r="D75">
        <v>24.626110381056929</v>
      </c>
      <c r="E75">
        <v>4.2177279712793858</v>
      </c>
    </row>
    <row r="76" spans="1:11" x14ac:dyDescent="0.45">
      <c r="A76">
        <v>765421</v>
      </c>
      <c r="B76">
        <v>0.70882332573088869</v>
      </c>
      <c r="C76">
        <v>0.82960399130520368</v>
      </c>
      <c r="D76">
        <v>67.77075327897721</v>
      </c>
      <c r="E76">
        <v>8.7074132482981259</v>
      </c>
    </row>
    <row r="77" spans="1:11" ht="15.75" customHeight="1" x14ac:dyDescent="0.5">
      <c r="A77">
        <v>765740</v>
      </c>
      <c r="B77">
        <v>0.84185280814991381</v>
      </c>
      <c r="C77">
        <v>0.91413690000074421</v>
      </c>
      <c r="D77">
        <v>58.861264321283493</v>
      </c>
      <c r="E77">
        <v>5.4307281513620076</v>
      </c>
      <c r="G77" s="15" t="s">
        <v>18</v>
      </c>
      <c r="H77" s="11" t="s">
        <v>5</v>
      </c>
      <c r="I77" s="11" t="s">
        <v>20</v>
      </c>
      <c r="J77" s="11" t="s">
        <v>7</v>
      </c>
    </row>
    <row r="78" spans="1:11" x14ac:dyDescent="0.45">
      <c r="A78">
        <v>766300</v>
      </c>
      <c r="B78">
        <v>0.8251228249903958</v>
      </c>
      <c r="C78">
        <v>0.90418333899773318</v>
      </c>
      <c r="D78">
        <v>38.132581213445278</v>
      </c>
      <c r="E78">
        <v>4.7425389951980286</v>
      </c>
      <c r="G78" s="16"/>
      <c r="H78" s="2" cm="1">
        <f t="array" ref="H78">INDEX(A$1:A$1048575,J78)</f>
        <v>739664</v>
      </c>
      <c r="I78" s="2">
        <f>SMALL(E:E,K78)</f>
        <v>2.851812371551766</v>
      </c>
      <c r="J78" s="3">
        <f>MATCH(I78,E:E,0)</f>
        <v>28</v>
      </c>
      <c r="K78">
        <v>1</v>
      </c>
    </row>
    <row r="79" spans="1:11" x14ac:dyDescent="0.45">
      <c r="A79">
        <v>766443</v>
      </c>
      <c r="B79">
        <v>0.76427687825730517</v>
      </c>
      <c r="C79">
        <v>0.86639108370816809</v>
      </c>
      <c r="D79">
        <v>66.039317124346454</v>
      </c>
      <c r="E79">
        <v>6.9500376148663943</v>
      </c>
      <c r="G79" s="16"/>
      <c r="H79" s="2" cm="1">
        <f t="array" ref="H79">INDEX(A$1:A$1048575,J79)</f>
        <v>768304</v>
      </c>
      <c r="I79" s="2">
        <f t="shared" ref="I79:I82" si="11">SMALL(E:E,K79)</f>
        <v>3.0049505076985712</v>
      </c>
      <c r="J79" s="3">
        <f t="shared" ref="J79:J82" si="12">MATCH(I79,E:E,0)</f>
        <v>84</v>
      </c>
      <c r="K79">
        <v>2</v>
      </c>
    </row>
    <row r="80" spans="1:11" x14ac:dyDescent="0.45">
      <c r="A80">
        <v>767140</v>
      </c>
      <c r="B80">
        <v>0.78755027157257207</v>
      </c>
      <c r="C80">
        <v>0.8811503475980409</v>
      </c>
      <c r="D80">
        <v>69.81045766932057</v>
      </c>
      <c r="E80">
        <v>8.8558034093612097</v>
      </c>
      <c r="G80" s="16"/>
      <c r="H80" s="2" cm="1">
        <f t="array" ref="H80">INDEX(A$1:A$1048575,J80)</f>
        <v>750504</v>
      </c>
      <c r="I80" s="2">
        <f t="shared" si="11"/>
        <v>3.056815530644911</v>
      </c>
      <c r="J80" s="3">
        <f t="shared" si="12"/>
        <v>42</v>
      </c>
      <c r="K80">
        <v>3</v>
      </c>
    </row>
    <row r="81" spans="1:11" x14ac:dyDescent="0.45">
      <c r="A81">
        <v>767466</v>
      </c>
      <c r="B81">
        <v>0.82596712756565505</v>
      </c>
      <c r="C81">
        <v>0.90469002984387659</v>
      </c>
      <c r="D81">
        <v>41.244317790454488</v>
      </c>
      <c r="E81">
        <v>4.5381762056720767</v>
      </c>
      <c r="G81" s="16"/>
      <c r="H81" s="2" cm="1">
        <f t="array" ref="H81">INDEX(A$1:A$1048575,J81)</f>
        <v>738237</v>
      </c>
      <c r="I81" s="2">
        <f t="shared" si="11"/>
        <v>3.0751220198682212</v>
      </c>
      <c r="J81" s="3">
        <f t="shared" si="12"/>
        <v>26</v>
      </c>
      <c r="K81">
        <v>4</v>
      </c>
    </row>
    <row r="82" spans="1:11" x14ac:dyDescent="0.45">
      <c r="A82">
        <v>767526</v>
      </c>
      <c r="B82">
        <v>0.78525598528289942</v>
      </c>
      <c r="C82">
        <v>0.87971248017797776</v>
      </c>
      <c r="D82">
        <v>145.7277333441545</v>
      </c>
      <c r="E82">
        <v>5.8513972794458073</v>
      </c>
      <c r="G82" s="17"/>
      <c r="H82" s="2" cm="1">
        <f t="array" ref="H82">INDEX(A$1:A$1048575,J82)</f>
        <v>699615</v>
      </c>
      <c r="I82" s="2">
        <f t="shared" si="11"/>
        <v>3.1292293994785441</v>
      </c>
      <c r="J82" s="3">
        <f t="shared" si="12"/>
        <v>182</v>
      </c>
      <c r="K82">
        <v>5</v>
      </c>
    </row>
    <row r="83" spans="1:11" x14ac:dyDescent="0.45">
      <c r="A83">
        <v>767982</v>
      </c>
      <c r="B83">
        <v>0.82991690734084012</v>
      </c>
      <c r="C83">
        <v>0.90705419903119122</v>
      </c>
      <c r="D83">
        <v>44.71393448915002</v>
      </c>
      <c r="E83">
        <v>4.753494903468459</v>
      </c>
    </row>
    <row r="84" spans="1:11" x14ac:dyDescent="0.45">
      <c r="A84">
        <v>768304</v>
      </c>
      <c r="B84">
        <v>0.88013372290946268</v>
      </c>
      <c r="C84">
        <v>0.93624587675335824</v>
      </c>
      <c r="D84">
        <v>191.70570707467209</v>
      </c>
      <c r="E84">
        <v>3.0049505076985712</v>
      </c>
    </row>
    <row r="85" spans="1:11" x14ac:dyDescent="0.45">
      <c r="A85">
        <v>768522</v>
      </c>
      <c r="B85">
        <v>0.85956605609984926</v>
      </c>
      <c r="C85">
        <v>0.9244802606288216</v>
      </c>
      <c r="D85">
        <v>43.590692097052099</v>
      </c>
      <c r="E85">
        <v>4.2302180659803241</v>
      </c>
    </row>
    <row r="86" spans="1:11" x14ac:dyDescent="0.45">
      <c r="A86">
        <v>770793</v>
      </c>
      <c r="B86">
        <v>0.86001876483989814</v>
      </c>
      <c r="C86">
        <v>0.92474203066862559</v>
      </c>
      <c r="D86">
        <v>20.296387840573999</v>
      </c>
      <c r="E86">
        <v>3.179196961823791</v>
      </c>
    </row>
    <row r="87" spans="1:11" x14ac:dyDescent="0.45">
      <c r="A87">
        <v>771387</v>
      </c>
      <c r="B87">
        <v>0.76090920506703363</v>
      </c>
      <c r="C87">
        <v>0.86422309892811044</v>
      </c>
      <c r="D87">
        <v>126.53342258569469</v>
      </c>
      <c r="E87">
        <v>7.6586706358397754</v>
      </c>
    </row>
    <row r="88" spans="1:11" x14ac:dyDescent="0.45">
      <c r="A88">
        <v>771393</v>
      </c>
      <c r="B88">
        <v>0.79951935326388857</v>
      </c>
      <c r="C88">
        <v>0.88859211412620343</v>
      </c>
      <c r="D88">
        <v>50.247531811274079</v>
      </c>
      <c r="E88">
        <v>5.717748887331811</v>
      </c>
    </row>
    <row r="89" spans="1:11" x14ac:dyDescent="0.45">
      <c r="A89">
        <v>771645</v>
      </c>
      <c r="B89">
        <v>0.76095279133900728</v>
      </c>
      <c r="C89">
        <v>0.86425121114165471</v>
      </c>
      <c r="D89">
        <v>39.429649575224481</v>
      </c>
      <c r="E89">
        <v>6.9100137652585349</v>
      </c>
    </row>
    <row r="90" spans="1:11" x14ac:dyDescent="0.45">
      <c r="A90">
        <v>771992</v>
      </c>
      <c r="B90">
        <v>0.81430281641819802</v>
      </c>
      <c r="C90">
        <v>0.89764818645411903</v>
      </c>
      <c r="D90">
        <v>29.559262507714909</v>
      </c>
      <c r="E90">
        <v>4.642994612089101</v>
      </c>
    </row>
    <row r="91" spans="1:11" x14ac:dyDescent="0.45">
      <c r="A91">
        <v>772075</v>
      </c>
      <c r="B91">
        <v>0.80880324130189563</v>
      </c>
      <c r="C91">
        <v>0.89429654130844571</v>
      </c>
      <c r="D91">
        <v>99.669610463771761</v>
      </c>
      <c r="E91">
        <v>7.2239496511432231</v>
      </c>
    </row>
    <row r="92" spans="1:11" x14ac:dyDescent="0.45">
      <c r="A92">
        <v>772219</v>
      </c>
      <c r="B92">
        <v>0.80156076862103964</v>
      </c>
      <c r="C92">
        <v>0.88985149164252131</v>
      </c>
      <c r="D92">
        <v>43.079867687819103</v>
      </c>
      <c r="E92">
        <v>4.6242012449215766</v>
      </c>
    </row>
    <row r="93" spans="1:11" x14ac:dyDescent="0.45">
      <c r="A93">
        <v>772415</v>
      </c>
      <c r="B93">
        <v>0.67288593114222051</v>
      </c>
      <c r="C93">
        <v>0.80446122310656831</v>
      </c>
      <c r="D93">
        <v>64.147854723482368</v>
      </c>
      <c r="E93">
        <v>9.8587827373751846</v>
      </c>
    </row>
    <row r="94" spans="1:11" x14ac:dyDescent="0.45">
      <c r="A94">
        <v>772857</v>
      </c>
      <c r="B94">
        <v>0.78845729304467493</v>
      </c>
      <c r="C94">
        <v>0.88171777554990194</v>
      </c>
      <c r="D94">
        <v>56.908300690672533</v>
      </c>
      <c r="E94">
        <v>6.6035046102262367</v>
      </c>
    </row>
    <row r="95" spans="1:11" x14ac:dyDescent="0.45">
      <c r="A95">
        <v>772947</v>
      </c>
      <c r="B95">
        <v>0.82205228483799664</v>
      </c>
      <c r="C95">
        <v>0.902336658150386</v>
      </c>
      <c r="D95">
        <v>34.254903846018898</v>
      </c>
      <c r="E95">
        <v>4.592399374913299</v>
      </c>
    </row>
    <row r="96" spans="1:11" x14ac:dyDescent="0.45">
      <c r="A96">
        <v>773757</v>
      </c>
      <c r="B96">
        <v>0.77152329607679104</v>
      </c>
      <c r="C96">
        <v>0.87102811211729891</v>
      </c>
      <c r="D96">
        <v>130.83043056758621</v>
      </c>
      <c r="E96">
        <v>11.244634143827801</v>
      </c>
    </row>
    <row r="97" spans="1:5" x14ac:dyDescent="0.45">
      <c r="A97">
        <v>774095</v>
      </c>
      <c r="B97">
        <v>0.66903217512211388</v>
      </c>
      <c r="C97">
        <v>0.80170075220169379</v>
      </c>
      <c r="D97">
        <v>108.9317446844582</v>
      </c>
      <c r="E97">
        <v>11.618544752282141</v>
      </c>
    </row>
    <row r="98" spans="1:5" x14ac:dyDescent="0.45">
      <c r="A98">
        <v>774098</v>
      </c>
      <c r="B98">
        <v>0.66824527919590537</v>
      </c>
      <c r="C98">
        <v>0.80113552548819411</v>
      </c>
      <c r="D98">
        <v>65.506679048780981</v>
      </c>
      <c r="E98">
        <v>8.8970314774900956</v>
      </c>
    </row>
    <row r="99" spans="1:5" x14ac:dyDescent="0.45">
      <c r="A99">
        <v>774333</v>
      </c>
      <c r="B99">
        <v>0.82085687847176236</v>
      </c>
      <c r="C99">
        <v>0.90161603383205402</v>
      </c>
      <c r="D99">
        <v>148.28409177993441</v>
      </c>
      <c r="E99">
        <v>4.7247986698435032</v>
      </c>
    </row>
    <row r="100" spans="1:5" x14ac:dyDescent="0.45">
      <c r="A100">
        <v>774655</v>
      </c>
      <c r="B100">
        <v>0.79089200328885967</v>
      </c>
      <c r="C100">
        <v>0.88323807559186884</v>
      </c>
      <c r="D100">
        <v>80.298418026135479</v>
      </c>
      <c r="E100">
        <v>5.6403013838501561</v>
      </c>
    </row>
    <row r="101" spans="1:5" x14ac:dyDescent="0.45">
      <c r="A101">
        <v>775038</v>
      </c>
      <c r="B101">
        <v>0.83875601447664871</v>
      </c>
      <c r="C101">
        <v>0.91230811252071164</v>
      </c>
      <c r="D101">
        <v>100.683833732134</v>
      </c>
      <c r="E101">
        <v>7.0162819871393287</v>
      </c>
    </row>
    <row r="102" spans="1:5" x14ac:dyDescent="0.45">
      <c r="A102">
        <v>133988</v>
      </c>
      <c r="B102">
        <v>0.84285017547152008</v>
      </c>
      <c r="C102">
        <v>0.91472457901344539</v>
      </c>
      <c r="D102">
        <v>42.510292871256489</v>
      </c>
      <c r="E102">
        <v>4.0754820395234201</v>
      </c>
    </row>
    <row r="103" spans="1:5" x14ac:dyDescent="0.45">
      <c r="A103">
        <v>135428</v>
      </c>
      <c r="B103">
        <v>0.77594197652325569</v>
      </c>
      <c r="C103">
        <v>0.87383708114418213</v>
      </c>
      <c r="D103">
        <v>31.398926384910041</v>
      </c>
      <c r="E103">
        <v>5.3183005387316467</v>
      </c>
    </row>
    <row r="104" spans="1:5" x14ac:dyDescent="0.45">
      <c r="A104">
        <v>140382</v>
      </c>
      <c r="B104">
        <v>0.86323472818824731</v>
      </c>
      <c r="C104">
        <v>0.9265979375852772</v>
      </c>
      <c r="D104">
        <v>32.12551677599911</v>
      </c>
      <c r="E104">
        <v>3.8529997028969358</v>
      </c>
    </row>
    <row r="105" spans="1:5" x14ac:dyDescent="0.45">
      <c r="A105">
        <v>150685</v>
      </c>
      <c r="B105">
        <v>0.78494475562469546</v>
      </c>
      <c r="C105">
        <v>0.87951714264678216</v>
      </c>
      <c r="D105">
        <v>53.220227152136431</v>
      </c>
      <c r="E105">
        <v>6.3512500566711338</v>
      </c>
    </row>
    <row r="106" spans="1:5" x14ac:dyDescent="0.45">
      <c r="A106">
        <v>151446</v>
      </c>
      <c r="B106">
        <v>0.80132952923934742</v>
      </c>
      <c r="C106">
        <v>0.88970898020833222</v>
      </c>
      <c r="D106">
        <v>28.161261346484469</v>
      </c>
      <c r="E106">
        <v>4.4202112827344706</v>
      </c>
    </row>
    <row r="107" spans="1:5" x14ac:dyDescent="0.45">
      <c r="A107">
        <v>152822</v>
      </c>
      <c r="B107">
        <v>0.805359348386397</v>
      </c>
      <c r="C107">
        <v>0.89218730786889056</v>
      </c>
      <c r="D107">
        <v>32.77527650531723</v>
      </c>
      <c r="E107">
        <v>4.329662704995263</v>
      </c>
    </row>
    <row r="108" spans="1:5" x14ac:dyDescent="0.45">
      <c r="A108">
        <v>155996</v>
      </c>
      <c r="B108">
        <v>0.74424810289828225</v>
      </c>
      <c r="C108">
        <v>0.8533741291294773</v>
      </c>
      <c r="D108">
        <v>40.055625385206511</v>
      </c>
      <c r="E108">
        <v>4.7384759556220004</v>
      </c>
    </row>
    <row r="109" spans="1:5" x14ac:dyDescent="0.45">
      <c r="A109">
        <v>157409</v>
      </c>
      <c r="B109">
        <v>0.78805300154279878</v>
      </c>
      <c r="C109">
        <v>0.88146492398473342</v>
      </c>
      <c r="D109">
        <v>44.409647565309513</v>
      </c>
      <c r="E109">
        <v>5.1795888080852128</v>
      </c>
    </row>
    <row r="110" spans="1:5" x14ac:dyDescent="0.45">
      <c r="A110">
        <v>164287</v>
      </c>
      <c r="B110">
        <v>0.58119830297913855</v>
      </c>
      <c r="C110">
        <v>0.73513651245906575</v>
      </c>
      <c r="D110">
        <v>72.524672525975603</v>
      </c>
      <c r="E110">
        <v>9.0263973855198287</v>
      </c>
    </row>
    <row r="111" spans="1:5" x14ac:dyDescent="0.45">
      <c r="A111">
        <v>778286</v>
      </c>
      <c r="B111">
        <v>0.66498427542791938</v>
      </c>
      <c r="C111">
        <v>0.79878745432236709</v>
      </c>
      <c r="D111">
        <v>78.525274593598212</v>
      </c>
      <c r="E111">
        <v>9.4753652067704515</v>
      </c>
    </row>
    <row r="112" spans="1:5" x14ac:dyDescent="0.45">
      <c r="A112">
        <v>167629</v>
      </c>
      <c r="B112">
        <v>0.77999352470718519</v>
      </c>
      <c r="C112">
        <v>0.87640040694585863</v>
      </c>
      <c r="D112">
        <v>108.4210542284108</v>
      </c>
      <c r="E112">
        <v>5.670777621526188</v>
      </c>
    </row>
    <row r="113" spans="1:12" x14ac:dyDescent="0.45">
      <c r="A113">
        <v>167699</v>
      </c>
      <c r="B113">
        <v>0.82997757268125538</v>
      </c>
      <c r="C113">
        <v>0.90709043113045895</v>
      </c>
      <c r="D113">
        <v>126.5329440797929</v>
      </c>
      <c r="E113">
        <v>4.3453949984422611</v>
      </c>
    </row>
    <row r="114" spans="1:12" x14ac:dyDescent="0.45">
      <c r="A114">
        <v>186556</v>
      </c>
      <c r="B114">
        <v>0.74835670694065659</v>
      </c>
      <c r="C114">
        <v>0.85606867748419679</v>
      </c>
      <c r="D114">
        <v>68.547599793865871</v>
      </c>
      <c r="E114">
        <v>7.8224187454185472</v>
      </c>
    </row>
    <row r="115" spans="1:12" x14ac:dyDescent="0.45">
      <c r="A115">
        <v>223535</v>
      </c>
      <c r="B115">
        <v>0.59533776214565459</v>
      </c>
      <c r="C115">
        <v>0.74634698215248563</v>
      </c>
      <c r="D115">
        <v>68.668701931811711</v>
      </c>
      <c r="E115">
        <v>9.3525577218932927</v>
      </c>
    </row>
    <row r="116" spans="1:12" x14ac:dyDescent="0.45">
      <c r="A116">
        <v>248949</v>
      </c>
      <c r="B116">
        <v>0.84983640825976392</v>
      </c>
      <c r="C116">
        <v>0.91882331266173822</v>
      </c>
      <c r="D116">
        <v>43.243496620879313</v>
      </c>
      <c r="E116">
        <v>4.0774915403711001</v>
      </c>
    </row>
    <row r="117" spans="1:12" x14ac:dyDescent="0.45">
      <c r="A117">
        <v>258530</v>
      </c>
      <c r="B117">
        <v>0.81949179794334626</v>
      </c>
      <c r="C117">
        <v>0.90079196715220677</v>
      </c>
      <c r="D117">
        <v>46.010358887972167</v>
      </c>
      <c r="E117">
        <v>4.4797680560215438</v>
      </c>
    </row>
    <row r="118" spans="1:12" x14ac:dyDescent="0.45">
      <c r="A118">
        <v>262084</v>
      </c>
      <c r="B118">
        <v>0.74961330058935427</v>
      </c>
      <c r="C118">
        <v>0.85689026293621373</v>
      </c>
      <c r="D118">
        <v>51.430645806999159</v>
      </c>
      <c r="E118">
        <v>6.9243730906821197</v>
      </c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calc augm 2.5d</v>
      </c>
      <c r="L118" t="str">
        <f ca="1">_xlfn.CONCAT("Dice","_",$J$118)</f>
        <v>Dice_calc augm 2.5d</v>
      </c>
    </row>
    <row r="119" spans="1:12" x14ac:dyDescent="0.45">
      <c r="A119">
        <v>262601</v>
      </c>
      <c r="B119">
        <v>0.84726761818419538</v>
      </c>
      <c r="C119">
        <v>0.917319840226542</v>
      </c>
      <c r="D119">
        <v>45.575486832287382</v>
      </c>
      <c r="E119">
        <v>4.45957304306663</v>
      </c>
      <c r="L119" t="str">
        <f ca="1">_xlfn.CONCAT("Jaccard","_",$J$118)</f>
        <v>Jaccard_calc augm 2.5d</v>
      </c>
    </row>
    <row r="120" spans="1:12" x14ac:dyDescent="0.45">
      <c r="A120">
        <v>265647</v>
      </c>
      <c r="B120">
        <v>0.85040119492193844</v>
      </c>
      <c r="C120">
        <v>0.9191533136226856</v>
      </c>
      <c r="D120">
        <v>120.5269679366406</v>
      </c>
      <c r="E120">
        <v>3.91151013039301</v>
      </c>
      <c r="L120" t="str">
        <f ca="1">_xlfn.CONCAT("HD","_",$J$118)</f>
        <v>HD_calc augm 2.5d</v>
      </c>
    </row>
    <row r="121" spans="1:12" x14ac:dyDescent="0.45">
      <c r="A121">
        <v>778449</v>
      </c>
      <c r="B121">
        <v>0.83227653634678322</v>
      </c>
      <c r="C121">
        <v>0.90846170852156083</v>
      </c>
      <c r="D121">
        <v>185.6935952803031</v>
      </c>
      <c r="E121">
        <v>9.6066201518335834</v>
      </c>
      <c r="L121" t="str">
        <f ca="1">_xlfn.CONCAT("MAD","_",$J$118)</f>
        <v>MAD_calc augm 2.5d</v>
      </c>
    </row>
    <row r="122" spans="1:12" x14ac:dyDescent="0.45">
      <c r="A122">
        <v>267406</v>
      </c>
      <c r="B122">
        <v>0.83457730125769036</v>
      </c>
      <c r="C122">
        <v>0.90983061949534405</v>
      </c>
      <c r="D122">
        <v>63.184996241196373</v>
      </c>
      <c r="E122">
        <v>4.7208007410429573</v>
      </c>
    </row>
    <row r="123" spans="1:12" x14ac:dyDescent="0.45">
      <c r="A123">
        <v>281528</v>
      </c>
      <c r="B123">
        <v>0.74547373290459817</v>
      </c>
      <c r="C123">
        <v>0.85417926245624387</v>
      </c>
      <c r="D123">
        <v>62.22549090806757</v>
      </c>
      <c r="E123">
        <v>6.0834844666455581</v>
      </c>
    </row>
    <row r="124" spans="1:12" x14ac:dyDescent="0.45">
      <c r="A124">
        <v>282459</v>
      </c>
      <c r="B124">
        <v>0.77156675625310878</v>
      </c>
      <c r="C124">
        <v>0.8710558081197961</v>
      </c>
      <c r="D124">
        <v>93.732998458387115</v>
      </c>
      <c r="E124">
        <v>6.5856876653800054</v>
      </c>
    </row>
    <row r="125" spans="1:12" x14ac:dyDescent="0.45">
      <c r="A125">
        <v>288313</v>
      </c>
      <c r="B125">
        <v>0.62655579582969656</v>
      </c>
      <c r="C125">
        <v>0.77040799637628676</v>
      </c>
      <c r="D125">
        <v>54.117132800066187</v>
      </c>
      <c r="E125">
        <v>8.0257360934082449</v>
      </c>
    </row>
    <row r="126" spans="1:12" x14ac:dyDescent="0.45">
      <c r="A126">
        <v>29874</v>
      </c>
      <c r="B126">
        <v>0.8434575190396767</v>
      </c>
      <c r="C126">
        <v>0.91508213270796079</v>
      </c>
      <c r="D126">
        <v>25.70323423229069</v>
      </c>
      <c r="E126">
        <v>4.0864857632305132</v>
      </c>
    </row>
    <row r="127" spans="1:12" x14ac:dyDescent="0.45">
      <c r="A127">
        <v>306437</v>
      </c>
      <c r="B127">
        <v>0.86355539076190568</v>
      </c>
      <c r="C127">
        <v>0.9267826382223554</v>
      </c>
      <c r="D127">
        <v>75.469662261567066</v>
      </c>
      <c r="E127">
        <v>4.1892326449944317</v>
      </c>
    </row>
    <row r="128" spans="1:12" x14ac:dyDescent="0.45">
      <c r="A128">
        <v>307692</v>
      </c>
      <c r="B128">
        <v>0.87498243545165877</v>
      </c>
      <c r="C128">
        <v>0.93332334096333758</v>
      </c>
      <c r="D128">
        <v>140.51174606149479</v>
      </c>
      <c r="E128">
        <v>3.9167684450236391</v>
      </c>
    </row>
    <row r="129" spans="1:5" x14ac:dyDescent="0.45">
      <c r="A129">
        <v>31423198</v>
      </c>
      <c r="B129">
        <v>0.82333468700908563</v>
      </c>
      <c r="C129">
        <v>0.9031086754123524</v>
      </c>
      <c r="D129">
        <v>33.218470718487318</v>
      </c>
      <c r="E129">
        <v>4.1178255317723194</v>
      </c>
    </row>
    <row r="130" spans="1:5" x14ac:dyDescent="0.45">
      <c r="A130">
        <v>315083</v>
      </c>
      <c r="B130">
        <v>0.70923287479405339</v>
      </c>
      <c r="C130">
        <v>0.82988442973811782</v>
      </c>
      <c r="D130">
        <v>121.4544024521137</v>
      </c>
      <c r="E130">
        <v>13.171972954159861</v>
      </c>
    </row>
    <row r="131" spans="1:5" x14ac:dyDescent="0.45">
      <c r="A131">
        <v>778599</v>
      </c>
      <c r="B131">
        <v>0.81822072339769603</v>
      </c>
      <c r="C131">
        <v>0.90002353715196115</v>
      </c>
      <c r="D131">
        <v>124.31986843421291</v>
      </c>
      <c r="E131">
        <v>8.2222357822007943</v>
      </c>
    </row>
    <row r="132" spans="1:5" x14ac:dyDescent="0.45">
      <c r="A132">
        <v>320926</v>
      </c>
      <c r="B132">
        <v>0.86879460668470287</v>
      </c>
      <c r="C132">
        <v>0.9297914319497852</v>
      </c>
      <c r="D132">
        <v>30.198173578877249</v>
      </c>
      <c r="E132">
        <v>3.308102912766878</v>
      </c>
    </row>
    <row r="133" spans="1:5" x14ac:dyDescent="0.45">
      <c r="A133">
        <v>322300</v>
      </c>
      <c r="B133">
        <v>0.84019397061960666</v>
      </c>
      <c r="C133">
        <v>0.91315805185113963</v>
      </c>
      <c r="D133">
        <v>87.519997714808014</v>
      </c>
      <c r="E133">
        <v>5.77286875825056</v>
      </c>
    </row>
    <row r="134" spans="1:5" x14ac:dyDescent="0.45">
      <c r="A134">
        <v>327814</v>
      </c>
      <c r="B134">
        <v>0.81976056792009555</v>
      </c>
      <c r="C134">
        <v>0.90095431494819678</v>
      </c>
      <c r="D134">
        <v>178.086015470755</v>
      </c>
      <c r="E134">
        <v>5.0895113067915849</v>
      </c>
    </row>
    <row r="135" spans="1:5" x14ac:dyDescent="0.45">
      <c r="A135">
        <v>344037</v>
      </c>
      <c r="B135">
        <v>0.81509493417501155</v>
      </c>
      <c r="C135">
        <v>0.89812925905771945</v>
      </c>
      <c r="D135">
        <v>95.400471696947079</v>
      </c>
      <c r="E135">
        <v>7.0753274005593907</v>
      </c>
    </row>
    <row r="136" spans="1:5" x14ac:dyDescent="0.45">
      <c r="A136">
        <v>354446</v>
      </c>
      <c r="B136">
        <v>0.69874750338955871</v>
      </c>
      <c r="C136">
        <v>0.82266199302171528</v>
      </c>
      <c r="D136">
        <v>66.549573275303572</v>
      </c>
      <c r="E136">
        <v>8.822598594232856</v>
      </c>
    </row>
    <row r="137" spans="1:5" x14ac:dyDescent="0.45">
      <c r="A137">
        <v>354535</v>
      </c>
      <c r="B137">
        <v>0.82868228476312111</v>
      </c>
      <c r="C137">
        <v>0.90631630400517038</v>
      </c>
      <c r="D137">
        <v>48.934486656906898</v>
      </c>
      <c r="E137">
        <v>4.3002772550679564</v>
      </c>
    </row>
    <row r="138" spans="1:5" x14ac:dyDescent="0.45">
      <c r="A138">
        <v>354985</v>
      </c>
      <c r="B138">
        <v>0.84631787356630672</v>
      </c>
      <c r="C138">
        <v>0.91676291031248902</v>
      </c>
      <c r="D138">
        <v>22.11387432133953</v>
      </c>
      <c r="E138">
        <v>3.932506989964303</v>
      </c>
    </row>
    <row r="139" spans="1:5" x14ac:dyDescent="0.45">
      <c r="A139">
        <v>377335</v>
      </c>
      <c r="B139">
        <v>0.8181030081653039</v>
      </c>
      <c r="C139">
        <v>0.89995231787320284</v>
      </c>
      <c r="D139">
        <v>37.90118731649445</v>
      </c>
      <c r="E139">
        <v>5.0744011182924744</v>
      </c>
    </row>
    <row r="140" spans="1:5" x14ac:dyDescent="0.45">
      <c r="A140">
        <v>38011</v>
      </c>
      <c r="B140">
        <v>0.83810978100932865</v>
      </c>
      <c r="C140">
        <v>0.91192570723290778</v>
      </c>
      <c r="D140">
        <v>101.779383810033</v>
      </c>
      <c r="E140">
        <v>4.9147068983954476</v>
      </c>
    </row>
    <row r="141" spans="1:5" x14ac:dyDescent="0.45">
      <c r="A141">
        <v>779317</v>
      </c>
      <c r="B141">
        <v>0.79564757015985199</v>
      </c>
      <c r="C141">
        <v>0.88619569160670197</v>
      </c>
      <c r="D141">
        <v>81.822836436413041</v>
      </c>
      <c r="E141">
        <v>9.1306828479299806</v>
      </c>
    </row>
    <row r="142" spans="1:5" x14ac:dyDescent="0.45">
      <c r="A142">
        <v>3890</v>
      </c>
      <c r="B142">
        <v>0.85283443945914827</v>
      </c>
      <c r="C142">
        <v>0.92057274119763755</v>
      </c>
      <c r="D142">
        <v>26.220221204253789</v>
      </c>
      <c r="E142">
        <v>3.834121332028003</v>
      </c>
    </row>
    <row r="143" spans="1:5" x14ac:dyDescent="0.45">
      <c r="A143">
        <v>389103</v>
      </c>
      <c r="B143">
        <v>0.82817058988339387</v>
      </c>
      <c r="C143">
        <v>0.90601018796196375</v>
      </c>
      <c r="D143">
        <v>26.46286460542396</v>
      </c>
      <c r="E143">
        <v>4.3376688029000574</v>
      </c>
    </row>
    <row r="144" spans="1:5" x14ac:dyDescent="0.45">
      <c r="A144">
        <v>391063</v>
      </c>
      <c r="B144">
        <v>0.78441749708531394</v>
      </c>
      <c r="C144">
        <v>0.87918606308959601</v>
      </c>
      <c r="D144">
        <v>106.8474014073342</v>
      </c>
      <c r="E144">
        <v>7.1677678424347349</v>
      </c>
    </row>
    <row r="145" spans="1:5" x14ac:dyDescent="0.45">
      <c r="A145">
        <v>407299</v>
      </c>
      <c r="B145">
        <v>0.78279717390382142</v>
      </c>
      <c r="C145">
        <v>0.87816739375878305</v>
      </c>
      <c r="D145">
        <v>66.887265230385978</v>
      </c>
      <c r="E145">
        <v>7.0000016845394812</v>
      </c>
    </row>
    <row r="146" spans="1:5" x14ac:dyDescent="0.45">
      <c r="A146">
        <v>415228</v>
      </c>
      <c r="B146">
        <v>0.7856494666616326</v>
      </c>
      <c r="C146">
        <v>0.87995934401441778</v>
      </c>
      <c r="D146">
        <v>98.504441524227715</v>
      </c>
      <c r="E146">
        <v>7.1083463161278928</v>
      </c>
    </row>
    <row r="147" spans="1:5" x14ac:dyDescent="0.45">
      <c r="A147">
        <v>416502</v>
      </c>
      <c r="B147">
        <v>0.79170094593718099</v>
      </c>
      <c r="C147">
        <v>0.88374228716284764</v>
      </c>
      <c r="D147">
        <v>34.402034823539147</v>
      </c>
      <c r="E147">
        <v>3.8074141836714701</v>
      </c>
    </row>
    <row r="148" spans="1:5" x14ac:dyDescent="0.45">
      <c r="A148">
        <v>423791</v>
      </c>
      <c r="B148">
        <v>0.7939722648151073</v>
      </c>
      <c r="C148">
        <v>0.88515556275552199</v>
      </c>
      <c r="D148">
        <v>58.947208903390838</v>
      </c>
      <c r="E148">
        <v>6.7224202384516731</v>
      </c>
    </row>
    <row r="149" spans="1:5" x14ac:dyDescent="0.45">
      <c r="A149">
        <v>425790</v>
      </c>
      <c r="B149">
        <v>0.77540180856991248</v>
      </c>
      <c r="C149">
        <v>0.87349444483724981</v>
      </c>
      <c r="D149">
        <v>58.140606103866858</v>
      </c>
      <c r="E149">
        <v>6.0168040326597394</v>
      </c>
    </row>
    <row r="150" spans="1:5" x14ac:dyDescent="0.45">
      <c r="A150">
        <v>428239</v>
      </c>
      <c r="B150">
        <v>0.69113068749720907</v>
      </c>
      <c r="C150">
        <v>0.81735928820503967</v>
      </c>
      <c r="D150">
        <v>82.536450281072774</v>
      </c>
      <c r="E150">
        <v>9.906072073337814</v>
      </c>
    </row>
    <row r="151" spans="1:5" x14ac:dyDescent="0.45">
      <c r="A151">
        <v>779752</v>
      </c>
      <c r="B151">
        <v>0.77110578465173241</v>
      </c>
      <c r="C151">
        <v>0.87076197405493938</v>
      </c>
      <c r="D151">
        <v>99.673490394888859</v>
      </c>
      <c r="E151">
        <v>10.141783790091541</v>
      </c>
    </row>
    <row r="152" spans="1:5" x14ac:dyDescent="0.45">
      <c r="A152">
        <v>441689</v>
      </c>
      <c r="B152">
        <v>0.83908142583821266</v>
      </c>
      <c r="C152">
        <v>0.91250057126293682</v>
      </c>
      <c r="D152">
        <v>22.181073012818828</v>
      </c>
      <c r="E152">
        <v>3.8092690645208531</v>
      </c>
    </row>
    <row r="153" spans="1:5" x14ac:dyDescent="0.45">
      <c r="A153">
        <v>468380</v>
      </c>
      <c r="B153">
        <v>0.78689387824387946</v>
      </c>
      <c r="C153">
        <v>0.88073935203944143</v>
      </c>
      <c r="D153">
        <v>25.749317345320051</v>
      </c>
      <c r="E153">
        <v>4.4306868977809568</v>
      </c>
    </row>
    <row r="154" spans="1:5" x14ac:dyDescent="0.45">
      <c r="A154">
        <v>477514</v>
      </c>
      <c r="B154">
        <v>0.78064006203535419</v>
      </c>
      <c r="C154">
        <v>0.87680837770553854</v>
      </c>
      <c r="D154">
        <v>171.52109017552331</v>
      </c>
      <c r="E154">
        <v>4.8219337721802464</v>
      </c>
    </row>
    <row r="155" spans="1:5" x14ac:dyDescent="0.45">
      <c r="A155">
        <v>499545</v>
      </c>
      <c r="B155">
        <v>0.84509183172451563</v>
      </c>
      <c r="C155">
        <v>0.91604311199475685</v>
      </c>
      <c r="D155">
        <v>25.32071625912269</v>
      </c>
      <c r="E155">
        <v>3.314733242767526</v>
      </c>
    </row>
    <row r="156" spans="1:5" x14ac:dyDescent="0.45">
      <c r="A156">
        <v>50696</v>
      </c>
      <c r="B156">
        <v>0.82489290035597262</v>
      </c>
      <c r="C156">
        <v>0.9040452732267904</v>
      </c>
      <c r="D156">
        <v>44.574376047231432</v>
      </c>
      <c r="E156">
        <v>4.9531149857211592</v>
      </c>
    </row>
    <row r="157" spans="1:5" x14ac:dyDescent="0.45">
      <c r="A157">
        <v>518068</v>
      </c>
      <c r="B157">
        <v>0.85180117176399917</v>
      </c>
      <c r="C157">
        <v>0.91997044256385863</v>
      </c>
      <c r="D157">
        <v>25.896390614813491</v>
      </c>
      <c r="E157">
        <v>3.5757748949370698</v>
      </c>
    </row>
    <row r="158" spans="1:5" x14ac:dyDescent="0.45">
      <c r="A158">
        <v>523865</v>
      </c>
      <c r="B158">
        <v>0.83117659711455605</v>
      </c>
      <c r="C158">
        <v>0.90780605040963036</v>
      </c>
      <c r="D158">
        <v>26.769852446362119</v>
      </c>
      <c r="E158">
        <v>4.1583854643245139</v>
      </c>
    </row>
    <row r="159" spans="1:5" x14ac:dyDescent="0.45">
      <c r="A159">
        <v>525891</v>
      </c>
      <c r="B159">
        <v>0.79807072580128668</v>
      </c>
      <c r="C159">
        <v>0.88769670108013898</v>
      </c>
      <c r="D159">
        <v>33.734834555693318</v>
      </c>
      <c r="E159">
        <v>4.9626207584924229</v>
      </c>
    </row>
    <row r="160" spans="1:5" x14ac:dyDescent="0.45">
      <c r="A160">
        <v>527679</v>
      </c>
      <c r="B160">
        <v>0.85135274106806724</v>
      </c>
      <c r="C160">
        <v>0.91970884011753684</v>
      </c>
      <c r="D160">
        <v>126.87817114263591</v>
      </c>
      <c r="E160">
        <v>3.3110624663680932</v>
      </c>
    </row>
    <row r="161" spans="1:5" x14ac:dyDescent="0.45">
      <c r="A161">
        <v>781432</v>
      </c>
      <c r="B161">
        <v>0.86546771695900415</v>
      </c>
      <c r="C161">
        <v>0.92788281361400138</v>
      </c>
      <c r="D161">
        <v>159.36093075154901</v>
      </c>
      <c r="E161">
        <v>3.9729861537479971</v>
      </c>
    </row>
    <row r="162" spans="1:5" x14ac:dyDescent="0.45">
      <c r="A162">
        <v>541516</v>
      </c>
      <c r="B162">
        <v>0.69277001151850004</v>
      </c>
      <c r="C162">
        <v>0.81850458928800429</v>
      </c>
      <c r="D162">
        <v>108.74676719332849</v>
      </c>
      <c r="E162">
        <v>10.480598130060081</v>
      </c>
    </row>
    <row r="163" spans="1:5" x14ac:dyDescent="0.45">
      <c r="A163">
        <v>543704</v>
      </c>
      <c r="B163">
        <v>0.78722797529203392</v>
      </c>
      <c r="C163">
        <v>0.8809485820222801</v>
      </c>
      <c r="D163">
        <v>69.759407967671279</v>
      </c>
      <c r="E163">
        <v>7.5853863545392803</v>
      </c>
    </row>
    <row r="164" spans="1:5" x14ac:dyDescent="0.45">
      <c r="A164">
        <v>549611</v>
      </c>
      <c r="B164">
        <v>0.84058489329555552</v>
      </c>
      <c r="C164">
        <v>0.91338888671469398</v>
      </c>
      <c r="D164">
        <v>143.69931171547071</v>
      </c>
      <c r="E164">
        <v>4.4688654642701682</v>
      </c>
    </row>
    <row r="165" spans="1:5" x14ac:dyDescent="0.45">
      <c r="A165">
        <v>583912</v>
      </c>
      <c r="B165">
        <v>0.79594040660114618</v>
      </c>
      <c r="C165">
        <v>0.88637730258263925</v>
      </c>
      <c r="D165">
        <v>31.621294249287139</v>
      </c>
      <c r="E165">
        <v>4.6566399076047293</v>
      </c>
    </row>
    <row r="166" spans="1:5" x14ac:dyDescent="0.45">
      <c r="A166">
        <v>584613</v>
      </c>
      <c r="B166">
        <v>0.83762731190724526</v>
      </c>
      <c r="C166">
        <v>0.91164003329694165</v>
      </c>
      <c r="D166">
        <v>33.192619661605498</v>
      </c>
      <c r="E166">
        <v>4.3752868297744394</v>
      </c>
    </row>
    <row r="167" spans="1:5" x14ac:dyDescent="0.45">
      <c r="A167">
        <v>611559</v>
      </c>
      <c r="B167">
        <v>0.84089349496000942</v>
      </c>
      <c r="C167">
        <v>0.91357104282480683</v>
      </c>
      <c r="D167">
        <v>143.38867633115251</v>
      </c>
      <c r="E167">
        <v>3.8114869942017129</v>
      </c>
    </row>
    <row r="168" spans="1:5" x14ac:dyDescent="0.45">
      <c r="A168">
        <v>618577</v>
      </c>
      <c r="B168">
        <v>0.73713134206365993</v>
      </c>
      <c r="C168">
        <v>0.84867657869550617</v>
      </c>
      <c r="D168">
        <v>64.346701911403343</v>
      </c>
      <c r="E168">
        <v>7.2177032385238462</v>
      </c>
    </row>
    <row r="169" spans="1:5" x14ac:dyDescent="0.45">
      <c r="A169">
        <v>625719</v>
      </c>
      <c r="B169">
        <v>0.83657429617267709</v>
      </c>
      <c r="C169">
        <v>0.91101601271024357</v>
      </c>
      <c r="D169">
        <v>72.32191220076389</v>
      </c>
      <c r="E169">
        <v>5.6539932069996013</v>
      </c>
    </row>
    <row r="170" spans="1:5" x14ac:dyDescent="0.45">
      <c r="A170">
        <v>627609</v>
      </c>
      <c r="B170">
        <v>0.83142855252764436</v>
      </c>
      <c r="C170">
        <v>0.90795630698249075</v>
      </c>
      <c r="D170">
        <v>29.872646350800601</v>
      </c>
      <c r="E170">
        <v>4.5375568759206377</v>
      </c>
    </row>
    <row r="171" spans="1:5" x14ac:dyDescent="0.45">
      <c r="A171">
        <v>782112</v>
      </c>
      <c r="B171">
        <v>0.85082600246071494</v>
      </c>
      <c r="C171">
        <v>0.91940139303156798</v>
      </c>
      <c r="D171">
        <v>25.249922648396371</v>
      </c>
      <c r="E171">
        <v>3.348588104097177</v>
      </c>
    </row>
    <row r="172" spans="1:5" x14ac:dyDescent="0.45">
      <c r="A172">
        <v>637664</v>
      </c>
      <c r="B172">
        <v>0.79448367941542997</v>
      </c>
      <c r="C172">
        <v>0.88547328518946522</v>
      </c>
      <c r="D172">
        <v>42.866070498705618</v>
      </c>
      <c r="E172">
        <v>5.6552585766456183</v>
      </c>
    </row>
    <row r="173" spans="1:5" x14ac:dyDescent="0.45">
      <c r="A173">
        <v>64142</v>
      </c>
      <c r="B173">
        <v>0.80617788420995617</v>
      </c>
      <c r="C173">
        <v>0.89268935386459791</v>
      </c>
      <c r="D173">
        <v>56.088100342229453</v>
      </c>
      <c r="E173">
        <v>5.495275998318732</v>
      </c>
    </row>
    <row r="174" spans="1:5" x14ac:dyDescent="0.45">
      <c r="A174">
        <v>645367</v>
      </c>
      <c r="B174">
        <v>0.86165294015004812</v>
      </c>
      <c r="C174">
        <v>0.92568590156294039</v>
      </c>
      <c r="D174">
        <v>31.001354557099599</v>
      </c>
      <c r="E174">
        <v>3.8669511970469919</v>
      </c>
    </row>
    <row r="175" spans="1:5" x14ac:dyDescent="0.45">
      <c r="A175">
        <v>665325</v>
      </c>
      <c r="B175">
        <v>0.49211859546470937</v>
      </c>
      <c r="C175">
        <v>0.65962396951623359</v>
      </c>
      <c r="D175">
        <v>73.026375800117592</v>
      </c>
      <c r="E175">
        <v>11.77847191305125</v>
      </c>
    </row>
    <row r="176" spans="1:5" x14ac:dyDescent="0.45">
      <c r="A176">
        <v>665856</v>
      </c>
      <c r="B176">
        <v>0.83911331404339662</v>
      </c>
      <c r="C176">
        <v>0.91251942730875835</v>
      </c>
      <c r="D176">
        <v>30.106062512391091</v>
      </c>
      <c r="E176">
        <v>4.2278910205687588</v>
      </c>
    </row>
    <row r="177" spans="1:5" x14ac:dyDescent="0.45">
      <c r="A177">
        <v>67653</v>
      </c>
      <c r="B177">
        <v>0.81882653115418436</v>
      </c>
      <c r="C177">
        <v>0.90038991308816729</v>
      </c>
      <c r="D177">
        <v>27.497798207311071</v>
      </c>
      <c r="E177">
        <v>3.780024881592829</v>
      </c>
    </row>
    <row r="178" spans="1:5" x14ac:dyDescent="0.45">
      <c r="A178">
        <v>678429</v>
      </c>
      <c r="B178">
        <v>0.79286086395542343</v>
      </c>
      <c r="C178">
        <v>0.88446446670290713</v>
      </c>
      <c r="D178">
        <v>37.363815216061653</v>
      </c>
      <c r="E178">
        <v>5.9398143037321942</v>
      </c>
    </row>
    <row r="179" spans="1:5" x14ac:dyDescent="0.45">
      <c r="A179">
        <v>692114</v>
      </c>
      <c r="B179">
        <v>0.78752980722335719</v>
      </c>
      <c r="C179">
        <v>0.88113753856408061</v>
      </c>
      <c r="D179">
        <v>43.530161956969557</v>
      </c>
      <c r="E179">
        <v>5.3097660246711031</v>
      </c>
    </row>
    <row r="180" spans="1:5" x14ac:dyDescent="0.45">
      <c r="A180">
        <v>699302</v>
      </c>
      <c r="B180">
        <v>0.85047394395671405</v>
      </c>
      <c r="C180">
        <v>0.91919580573851956</v>
      </c>
      <c r="D180">
        <v>58.51872697051774</v>
      </c>
      <c r="E180">
        <v>3.856476001769066</v>
      </c>
    </row>
    <row r="181" spans="1:5" x14ac:dyDescent="0.45">
      <c r="A181">
        <v>89601</v>
      </c>
      <c r="B181">
        <v>0.79568701764318583</v>
      </c>
      <c r="C181">
        <v>0.88622015955488054</v>
      </c>
      <c r="D181">
        <v>55.717970059039303</v>
      </c>
      <c r="E181">
        <v>6.4745245114231249</v>
      </c>
    </row>
    <row r="182" spans="1:5" x14ac:dyDescent="0.45">
      <c r="A182">
        <v>699615</v>
      </c>
      <c r="B182">
        <v>0.86400584626047894</v>
      </c>
      <c r="C182">
        <v>0.92704199184120117</v>
      </c>
      <c r="D182">
        <v>17.003676073131949</v>
      </c>
      <c r="E182">
        <v>3.1292293994785441</v>
      </c>
    </row>
    <row r="183" spans="1:5" x14ac:dyDescent="0.45">
      <c r="A183">
        <v>705186</v>
      </c>
      <c r="B183">
        <v>0.78860476347985009</v>
      </c>
      <c r="C183">
        <v>0.88180997790206794</v>
      </c>
      <c r="D183">
        <v>29.57577661702225</v>
      </c>
      <c r="E183">
        <v>5.0170387753655827</v>
      </c>
    </row>
    <row r="184" spans="1:5" x14ac:dyDescent="0.45">
      <c r="A184">
        <v>711314</v>
      </c>
      <c r="B184">
        <v>0.81293167818346068</v>
      </c>
      <c r="C184">
        <v>0.89681446682867838</v>
      </c>
      <c r="D184">
        <v>63.756862375747438</v>
      </c>
      <c r="E184">
        <v>7.8665741013837396</v>
      </c>
    </row>
    <row r="185" spans="1:5" x14ac:dyDescent="0.45">
      <c r="A185">
        <v>711891</v>
      </c>
      <c r="B185">
        <v>0.79357064022329782</v>
      </c>
      <c r="C185">
        <v>0.88490592165859616</v>
      </c>
      <c r="D185">
        <v>35.354786627838671</v>
      </c>
      <c r="E185">
        <v>4.6011311868406342</v>
      </c>
    </row>
    <row r="186" spans="1:5" x14ac:dyDescent="0.45">
      <c r="A186">
        <v>717305</v>
      </c>
      <c r="B186">
        <v>0.79694122146431057</v>
      </c>
      <c r="C186">
        <v>0.88699753998062403</v>
      </c>
      <c r="D186">
        <v>39.052848807737448</v>
      </c>
      <c r="E186">
        <v>5.3154860694477488</v>
      </c>
    </row>
    <row r="187" spans="1:5" x14ac:dyDescent="0.45">
      <c r="A187">
        <v>718000</v>
      </c>
      <c r="B187">
        <v>0.87343536021385371</v>
      </c>
      <c r="C187">
        <v>0.93244248375257599</v>
      </c>
      <c r="D187">
        <v>28.941886816515609</v>
      </c>
      <c r="E187">
        <v>3.5339376890333041</v>
      </c>
    </row>
    <row r="188" spans="1:5" x14ac:dyDescent="0.45">
      <c r="A188">
        <v>719172</v>
      </c>
      <c r="B188">
        <v>0.83865304216244629</v>
      </c>
      <c r="C188">
        <v>0.91224719719398883</v>
      </c>
      <c r="D188">
        <v>21.496365971949771</v>
      </c>
      <c r="E188">
        <v>3.5630395712773368</v>
      </c>
    </row>
    <row r="189" spans="1:5" x14ac:dyDescent="0.45">
      <c r="A189">
        <v>72093</v>
      </c>
      <c r="B189">
        <v>0.8460136727701052</v>
      </c>
      <c r="C189">
        <v>0.91658440590051282</v>
      </c>
      <c r="D189">
        <v>149.04212386939469</v>
      </c>
      <c r="E189">
        <v>3.3165847094133452</v>
      </c>
    </row>
    <row r="190" spans="1:5" x14ac:dyDescent="0.45">
      <c r="A190">
        <v>723975</v>
      </c>
      <c r="B190">
        <v>0.65875125580491756</v>
      </c>
      <c r="C190">
        <v>0.7942737086101016</v>
      </c>
      <c r="D190">
        <v>85.200590520254011</v>
      </c>
      <c r="E190">
        <v>10.595604390894181</v>
      </c>
    </row>
    <row r="191" spans="1:5" x14ac:dyDescent="0.45">
      <c r="A191">
        <v>93057</v>
      </c>
      <c r="B191">
        <v>0.79088476930803464</v>
      </c>
      <c r="C191">
        <v>0.88323356461802749</v>
      </c>
      <c r="D191">
        <v>33.342563826136697</v>
      </c>
      <c r="E191">
        <v>4.6270545491446544</v>
      </c>
    </row>
  </sheetData>
  <mergeCells count="12">
    <mergeCell ref="G6:G11"/>
    <mergeCell ref="G17:G22"/>
    <mergeCell ref="G4:J4"/>
    <mergeCell ref="G24:J24"/>
    <mergeCell ref="G26:G31"/>
    <mergeCell ref="G66:G71"/>
    <mergeCell ref="G77:G82"/>
    <mergeCell ref="G37:G42"/>
    <mergeCell ref="G44:J44"/>
    <mergeCell ref="G46:G51"/>
    <mergeCell ref="G57:G62"/>
    <mergeCell ref="G64:J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2023-04-12T01:06:48Z</dcterms:modified>
</cp:coreProperties>
</file>