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a de verificación" sheetId="1" r:id="rId3"/>
    <sheet state="visible" name="CALIFICACIÓN" sheetId="2" r:id="rId4"/>
    <sheet state="visible" name="GRAFICOS" sheetId="3" r:id="rId5"/>
    <sheet state="visible" name="Hoja4" sheetId="4" r:id="rId6"/>
    <sheet state="visible" name="Plan" sheetId="5" r:id="rId7"/>
  </sheets>
  <definedNames/>
  <calcPr/>
</workbook>
</file>

<file path=xl/sharedStrings.xml><?xml version="1.0" encoding="utf-8"?>
<sst xmlns="http://schemas.openxmlformats.org/spreadsheetml/2006/main" count="551" uniqueCount="305">
  <si>
    <t>ESTÁNDARES MÍNIMOS CALIFICACION</t>
  </si>
  <si>
    <t xml:space="preserve">ESTÁNDARES MÍNIMOS Encuesta </t>
  </si>
  <si>
    <t>TABLA DE VALORES Y CALIFICACIÓN</t>
  </si>
  <si>
    <t>CICLO</t>
  </si>
  <si>
    <t>ESTÁNDAR</t>
  </si>
  <si>
    <t>ÌTEM DEL ESTÁNDAR/Pregunta</t>
  </si>
  <si>
    <t>VALOR</t>
  </si>
  <si>
    <t>ÌTEM DEL ESTÁNDAR</t>
  </si>
  <si>
    <t>PESO PORCENTUAL</t>
  </si>
  <si>
    <t>CALIFICACION</t>
  </si>
  <si>
    <t>PUNTAJE POSIBLE</t>
  </si>
  <si>
    <t>CUMPLE</t>
  </si>
  <si>
    <t>NO CUMPLE</t>
  </si>
  <si>
    <t>NO APLICA</t>
  </si>
  <si>
    <t>TOTALMENTE</t>
  </si>
  <si>
    <t>JUSTIFICA</t>
  </si>
  <si>
    <t>NO JUSTIFICA</t>
  </si>
  <si>
    <t>I. PLANEAR</t>
  </si>
  <si>
    <t>Categoria estandar 1 (10%)</t>
  </si>
  <si>
    <t>Estandar I (4%)</t>
  </si>
  <si>
    <t>Item 1</t>
  </si>
  <si>
    <t>Guia/Video/Ayuda Item 1</t>
  </si>
  <si>
    <t xml:space="preserve">descripcion corta Item 1 </t>
  </si>
  <si>
    <t>Item 2</t>
  </si>
  <si>
    <t>Guia/Video/Ayuda Item 2</t>
  </si>
  <si>
    <t> 0,5</t>
  </si>
  <si>
    <t>descripcion corta Item 2</t>
  </si>
  <si>
    <t>descripcion corta Item 3</t>
  </si>
  <si>
    <t>descripcion corta Item 4</t>
  </si>
  <si>
    <t>Item 3</t>
  </si>
  <si>
    <t>Guia/Video/Ayuda Item 3</t>
  </si>
  <si>
    <t>descripcion corta Item 5</t>
  </si>
  <si>
    <t>Item 4</t>
  </si>
  <si>
    <t>Guia/Video/Ayuda Item 4</t>
  </si>
  <si>
    <t>descripcion corta Item 6</t>
  </si>
  <si>
    <t>Item 5</t>
  </si>
  <si>
    <t>Guia/Video/Ayuda Item 5</t>
  </si>
  <si>
    <t>Texto Justificacion</t>
  </si>
  <si>
    <t>Item 6</t>
  </si>
  <si>
    <t>Guia/Video/Ayuda Item 6</t>
  </si>
  <si>
    <t>descripcion corta Item 7</t>
  </si>
  <si>
    <t>Item 7</t>
  </si>
  <si>
    <t>Guia/Video/Ayuda Item 7</t>
  </si>
  <si>
    <t>Item 8</t>
  </si>
  <si>
    <t>Guia/Video/Ayuda Item 8</t>
  </si>
  <si>
    <t>Estandar II (6%)</t>
  </si>
  <si>
    <t>descripcion corta Item 8</t>
  </si>
  <si>
    <t>Item 9</t>
  </si>
  <si>
    <t>Guia/Video/Ayuda Item 9</t>
  </si>
  <si>
    <t>Item 10</t>
  </si>
  <si>
    <t>Guia/Video/Ayuda Item 10</t>
  </si>
  <si>
    <t>Item 11</t>
  </si>
  <si>
    <t>Guia/Video/Ayuda Item 11</t>
  </si>
  <si>
    <t>Categoria estandar II (15%)</t>
  </si>
  <si>
    <t>Estandar III (1%)</t>
  </si>
  <si>
    <t>descripcion corta Item 9</t>
  </si>
  <si>
    <t>Item 12</t>
  </si>
  <si>
    <t>Guia/Video/Ayuda Item 12</t>
  </si>
  <si>
    <t>Estandar VI (1%)</t>
  </si>
  <si>
    <t>descripcion corta Item 10</t>
  </si>
  <si>
    <t>Item 13</t>
  </si>
  <si>
    <t>Guia/Video/Ayuda Item 13</t>
  </si>
  <si>
    <t>descripcion corta Item 11</t>
  </si>
  <si>
    <t>Estandar V (1%)</t>
  </si>
  <si>
    <t>Item 14</t>
  </si>
  <si>
    <t>Guia/Video/Ayuda Item 14</t>
  </si>
  <si>
    <t>VI (2%)</t>
  </si>
  <si>
    <t>Item 15</t>
  </si>
  <si>
    <t>Guia/Video/Ayuda Item 15</t>
  </si>
  <si>
    <t>VII (2%)</t>
  </si>
  <si>
    <t>Item 16</t>
  </si>
  <si>
    <t>Guia/Video/Ayuda Item 16</t>
  </si>
  <si>
    <t>descripcion corta Item 12</t>
  </si>
  <si>
    <t>Estandar VIII (1%)</t>
  </si>
  <si>
    <t>Item 17</t>
  </si>
  <si>
    <t>Guia/Video/Ayuda Item 17</t>
  </si>
  <si>
    <t>Estandar IX-2%</t>
  </si>
  <si>
    <t>Item 18</t>
  </si>
  <si>
    <t>Guia/Video/Ayuda Item 18</t>
  </si>
  <si>
    <t>Estandar X(1%)</t>
  </si>
  <si>
    <t>Item 19</t>
  </si>
  <si>
    <t>Guia/Video/Ayuda Item 19</t>
  </si>
  <si>
    <t>Estandar XI (1%)</t>
  </si>
  <si>
    <t>Item 20</t>
  </si>
  <si>
    <t>Guia/Video/Ayuda Item 20</t>
  </si>
  <si>
    <t>descripcion corta Item 13</t>
  </si>
  <si>
    <t>Estandar XII (2%)</t>
  </si>
  <si>
    <t>Item 21</t>
  </si>
  <si>
    <t>Guia/Video/Ayuda Item 21</t>
  </si>
  <si>
    <t>Estandar XIII (1%)</t>
  </si>
  <si>
    <t>Item 22</t>
  </si>
  <si>
    <t>Guia/Video/Ayuda Item 22</t>
  </si>
  <si>
    <t>descripcion corta Item 14</t>
  </si>
  <si>
    <t>II. GESTION DEL CAMBIO</t>
  </si>
  <si>
    <t>descripcion corta Item 15</t>
  </si>
  <si>
    <t>Categoria estandar III (20%)</t>
  </si>
  <si>
    <t>Estandar XIV (9%)</t>
  </si>
  <si>
    <t>Item 23</t>
  </si>
  <si>
    <t>Guia/Video/Ayuda Item 23</t>
  </si>
  <si>
    <t>descripcion corta Item 16</t>
  </si>
  <si>
    <t>Item 24</t>
  </si>
  <si>
    <t>Guia/Video/Ayuda Item 24</t>
  </si>
  <si>
    <t>descripcion corta Item 17</t>
  </si>
  <si>
    <t>Item 25</t>
  </si>
  <si>
    <t>Guia/Video/Ayuda Item 25</t>
  </si>
  <si>
    <t>Item 26</t>
  </si>
  <si>
    <t>Guia/Video/Ayuda Item 26</t>
  </si>
  <si>
    <t>Item 27</t>
  </si>
  <si>
    <t>Guia/Video/Ayuda Item 27</t>
  </si>
  <si>
    <t>descripcion corta Item 18</t>
  </si>
  <si>
    <t>Item 28</t>
  </si>
  <si>
    <t>Guia/Video/Ayuda Item 28</t>
  </si>
  <si>
    <t>Item 29</t>
  </si>
  <si>
    <t>Guia/Video/Ayuda Item 29</t>
  </si>
  <si>
    <t>descripcion corta Item 19</t>
  </si>
  <si>
    <t>Item 30</t>
  </si>
  <si>
    <t>Guia/Video/Ayuda Item 30</t>
  </si>
  <si>
    <t>Item 31</t>
  </si>
  <si>
    <t>Guia/Video/Ayuda Item 31</t>
  </si>
  <si>
    <t>descripcion corta Item 20</t>
  </si>
  <si>
    <t>Estandar XV (5%)</t>
  </si>
  <si>
    <t>Item 32</t>
  </si>
  <si>
    <t>Guia/Video/Ayuda Item 32</t>
  </si>
  <si>
    <t>descripcion corta Item 21</t>
  </si>
  <si>
    <t>Item 33</t>
  </si>
  <si>
    <t>Guia/Video/Ayuda Item 33</t>
  </si>
  <si>
    <t>Item 34</t>
  </si>
  <si>
    <t>Guia/Video/Ayuda Item 34</t>
  </si>
  <si>
    <t>descripcion corta Item 22</t>
  </si>
  <si>
    <t>Estandar XVI (6%)</t>
  </si>
  <si>
    <t>Item 35</t>
  </si>
  <si>
    <t>Guia/Video/Ayuda Item 35</t>
  </si>
  <si>
    <t>Item 36</t>
  </si>
  <si>
    <t>Guia/Video/Ayuda Item 36</t>
  </si>
  <si>
    <t>Item 37</t>
  </si>
  <si>
    <t>Guia/Video/Ayuda Item 37</t>
  </si>
  <si>
    <t>Item 38</t>
  </si>
  <si>
    <t>Guia/Video/Ayuda Item 38</t>
  </si>
  <si>
    <t>Item 39</t>
  </si>
  <si>
    <t>Guia/Video/Ayuda Item 39</t>
  </si>
  <si>
    <t>Item 40</t>
  </si>
  <si>
    <t>Guia/Video/Ayuda Item 40</t>
  </si>
  <si>
    <t>descripcion corta Item 23</t>
  </si>
  <si>
    <t>Categoria Estandar IV (30%)</t>
  </si>
  <si>
    <t>Estandar XVII (15%)</t>
  </si>
  <si>
    <t>Item 41</t>
  </si>
  <si>
    <t>Guia/Video/Ayuda Item 41</t>
  </si>
  <si>
    <t>descripcion corta Item 24</t>
  </si>
  <si>
    <t>Item 42</t>
  </si>
  <si>
    <t>Guia/Video/Ayuda Item 42</t>
  </si>
  <si>
    <t>descripcion corta Item 25</t>
  </si>
  <si>
    <t>Item 43</t>
  </si>
  <si>
    <t>Guia/Video/Ayuda Item 43</t>
  </si>
  <si>
    <t>descripcion corta Item 26</t>
  </si>
  <si>
    <t>Item 44</t>
  </si>
  <si>
    <t>Guia/Video/Ayuda Item 44</t>
  </si>
  <si>
    <t>Estandar XVIII (15%)</t>
  </si>
  <si>
    <t>descripcion corta Item 27</t>
  </si>
  <si>
    <t>Item 45</t>
  </si>
  <si>
    <t>Guia/Video/Ayuda Item 45</t>
  </si>
  <si>
    <t>Item 46</t>
  </si>
  <si>
    <t>Guia/Video/Ayuda Item 46</t>
  </si>
  <si>
    <t>descripcion corta Item 28</t>
  </si>
  <si>
    <t>Item 47</t>
  </si>
  <si>
    <t>Guia/Video/Ayuda Item 47</t>
  </si>
  <si>
    <t>descripcion corta Item 29</t>
  </si>
  <si>
    <t>Item 48</t>
  </si>
  <si>
    <t>Guia/Video/Ayuda Item 48</t>
  </si>
  <si>
    <t>Item 49</t>
  </si>
  <si>
    <t>Guia/Video/Ayuda Item 49</t>
  </si>
  <si>
    <t>descripcion corta Item 30</t>
  </si>
  <si>
    <t>Item 50</t>
  </si>
  <si>
    <t>Guia/Video/Ayuda Item 50</t>
  </si>
  <si>
    <t>No aplica</t>
  </si>
  <si>
    <t>descripcion corta Item 31</t>
  </si>
  <si>
    <t>Categoria estandar VI (10%)</t>
  </si>
  <si>
    <t>Estandar XIX (10%)</t>
  </si>
  <si>
    <t>Item 51</t>
  </si>
  <si>
    <t>Guia/Video/Ayuda Item 51</t>
  </si>
  <si>
    <t>descripcion corta Item 32</t>
  </si>
  <si>
    <t>Item 52</t>
  </si>
  <si>
    <t>Guia/Video/Ayuda Item 52</t>
  </si>
  <si>
    <t>III. VERIFICAR</t>
  </si>
  <si>
    <t>Categoria estandar VII (5%)</t>
  </si>
  <si>
    <t>Estandar XX (5%)</t>
  </si>
  <si>
    <t>Item 53</t>
  </si>
  <si>
    <t>Guia/Video/Ayuda Item 53</t>
  </si>
  <si>
    <t>descripcion corta Item 33</t>
  </si>
  <si>
    <t>Item 54</t>
  </si>
  <si>
    <t>Guia/Video/Ayuda Item 54</t>
  </si>
  <si>
    <t>Item 55</t>
  </si>
  <si>
    <t>Guia/Video/Ayuda Item 55</t>
  </si>
  <si>
    <t>descripcion corta Item 34</t>
  </si>
  <si>
    <t>Item 56</t>
  </si>
  <si>
    <t>Guia/Video/Ayuda Item 56</t>
  </si>
  <si>
    <t>IV. ACTUAR</t>
  </si>
  <si>
    <t>Categoria estandar VIII(10%)</t>
  </si>
  <si>
    <t>Estandar XI (10%)</t>
  </si>
  <si>
    <t>descripcion corta Item 35</t>
  </si>
  <si>
    <t>Item 57</t>
  </si>
  <si>
    <t>Guia/Video/Ayuda Item 57</t>
  </si>
  <si>
    <t>Item 58</t>
  </si>
  <si>
    <t>Guia/Video/Ayuda Item 58</t>
  </si>
  <si>
    <t>Item 59</t>
  </si>
  <si>
    <t>Guia/Video/Ayuda Item 59</t>
  </si>
  <si>
    <t>descripcion corta Item 36</t>
  </si>
  <si>
    <t>Item 60</t>
  </si>
  <si>
    <t>Guia/Video/Ayuda Item 60</t>
  </si>
  <si>
    <t>descripcion corta Item 37</t>
  </si>
  <si>
    <t>descripcion corta Item 38</t>
  </si>
  <si>
    <t>descripcion corta Item 39</t>
  </si>
  <si>
    <t>TOTALES</t>
  </si>
  <si>
    <t>descripcion corta Item 40</t>
  </si>
  <si>
    <t>descripcion corta Item 41</t>
  </si>
  <si>
    <t>descripcion corta Item 42</t>
  </si>
  <si>
    <t>descripcion corta Item 43</t>
  </si>
  <si>
    <t>descripcion corta Item 44</t>
  </si>
  <si>
    <t>descripcion corta Item 45</t>
  </si>
  <si>
    <t>descripcion corta Item 46</t>
  </si>
  <si>
    <t>descripcion corta Item 47</t>
  </si>
  <si>
    <t>descripcion corta Item 48</t>
  </si>
  <si>
    <t>descripcion corta Item 49</t>
  </si>
  <si>
    <t>descripcion corta Item 50</t>
  </si>
  <si>
    <t>descripcion corta Item 51</t>
  </si>
  <si>
    <t>descripcion corta Item 52</t>
  </si>
  <si>
    <t>descripcion corta Item 53</t>
  </si>
  <si>
    <t>descripcion corta Item 54</t>
  </si>
  <si>
    <t>descripcion corta Item 55</t>
  </si>
  <si>
    <t>descripcion corta Item 56</t>
  </si>
  <si>
    <t>descripcion corta Item 57</t>
  </si>
  <si>
    <t>descripcion corta Item 58</t>
  </si>
  <si>
    <t>descripcion corta Item 59</t>
  </si>
  <si>
    <t>descripcion corta Item 60</t>
  </si>
  <si>
    <t xml:space="preserve">VALORACIÓN </t>
  </si>
  <si>
    <t xml:space="preserve">ACCIÓN </t>
  </si>
  <si>
    <t>I. CICLO PLANEAR (25%)</t>
  </si>
  <si>
    <t>PONDERADO GENERAL</t>
  </si>
  <si>
    <t>CICLO PLANEAR (25%)</t>
  </si>
  <si>
    <t>% Requerido</t>
  </si>
  <si>
    <t>% Obtenido</t>
  </si>
  <si>
    <t>Categoria estandar I ( 10%)</t>
  </si>
  <si>
    <t>Categoria Estandar II (15 %)</t>
  </si>
  <si>
    <t>Ciclo Planear (25%)</t>
  </si>
  <si>
    <t>III. VERIFICACION</t>
  </si>
  <si>
    <t>IV. MEJORAMIENTO</t>
  </si>
  <si>
    <t>TOTAL</t>
  </si>
  <si>
    <t>II. GESTION DEL CAMBIO (60%)</t>
  </si>
  <si>
    <t>CICLO GESTION DEL CAMBIO</t>
  </si>
  <si>
    <t>Categoria Estandar III ( 20%)</t>
  </si>
  <si>
    <t>Categoria Estandar VI (30%)</t>
  </si>
  <si>
    <t>Categoria Estandar V (10%)</t>
  </si>
  <si>
    <t>Categoria Estandar VI (60%)</t>
  </si>
  <si>
    <t>III. VERIFICACION (5%)</t>
  </si>
  <si>
    <t>CICLO VERIFICACIÓN</t>
  </si>
  <si>
    <t>Categoria Estandar VII (5%)</t>
  </si>
  <si>
    <t>IV. MEJORAMIENTO (10%)</t>
  </si>
  <si>
    <t>CICLO MEJORAMIENTO</t>
  </si>
  <si>
    <t>Categoria Estandar VIII (10%)</t>
  </si>
  <si>
    <t>CRITERIO</t>
  </si>
  <si>
    <t>PLAN DE MEJORA RESULTANTE DE LA AUTO EVALUACIÓN</t>
  </si>
  <si>
    <t>EMPRESA:GOAL TRES</t>
  </si>
  <si>
    <t>CRÍTICO</t>
  </si>
  <si>
    <t>FECHA DE ELABORACIÓN: Julio y Agosto 8 de 2017</t>
  </si>
  <si>
    <t>Listado Acciones Puntaje Critico</t>
  </si>
  <si>
    <t>RESPONSABLE DE LA REVISIÓN: nnnnnnn  xxxxxx</t>
  </si>
  <si>
    <t>PLANEAR</t>
  </si>
  <si>
    <t>HACER</t>
  </si>
  <si>
    <t>VERIFICAR</t>
  </si>
  <si>
    <t>Numeral</t>
  </si>
  <si>
    <t>Actividades a desarrollar</t>
  </si>
  <si>
    <t>Persona Responsable</t>
  </si>
  <si>
    <t>Plazo para terminar su cumplimiento</t>
  </si>
  <si>
    <t>Recursos Administrativos</t>
  </si>
  <si>
    <t>MODERADAMENTE</t>
  </si>
  <si>
    <t>Recursos Financieros</t>
  </si>
  <si>
    <t>Se cumplió con el plan propuesto</t>
  </si>
  <si>
    <t>Listado Acciones Puntaje MODERADO</t>
  </si>
  <si>
    <t>SI</t>
  </si>
  <si>
    <t>ACEPTABLE</t>
  </si>
  <si>
    <t>EVIDENCIA</t>
  </si>
  <si>
    <t>ACTUAR</t>
  </si>
  <si>
    <t>Listado Acciones Puntaje ACEPTABLE</t>
  </si>
  <si>
    <t>NO</t>
  </si>
  <si>
    <t>PLAN DE ACCIÓN</t>
  </si>
  <si>
    <t>Accion 1</t>
  </si>
  <si>
    <t>Rol1 - Rol 2</t>
  </si>
  <si>
    <t>Septiembre 30 de 2017</t>
  </si>
  <si>
    <t>Disponibilidad del personal</t>
  </si>
  <si>
    <t>Accion 2</t>
  </si>
  <si>
    <t>Rol1 - Rol 2 Rol 3</t>
  </si>
  <si>
    <t>Diciembre 30 de 2017</t>
  </si>
  <si>
    <t>Accion 3</t>
  </si>
  <si>
    <t>Rol 1</t>
  </si>
  <si>
    <t>Novembre 30 de 2017</t>
  </si>
  <si>
    <t>Accion 4</t>
  </si>
  <si>
    <t>Rol 2</t>
  </si>
  <si>
    <t>Accion 5</t>
  </si>
  <si>
    <t>Rol 2 Rol3</t>
  </si>
  <si>
    <t>Accion 6</t>
  </si>
  <si>
    <t>Rol 3</t>
  </si>
  <si>
    <t>Accion 7</t>
  </si>
  <si>
    <t>Rol 4</t>
  </si>
  <si>
    <t>Costo auditoria presupuesto 2018</t>
  </si>
  <si>
    <t>Accion 8</t>
  </si>
  <si>
    <t>Accion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</si>
</sst>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8.0"/>
      <color rgb="FF9BAD3E"/>
      <name val="Arial"/>
    </font>
    <font/>
    <font>
      <b/>
      <sz val="18.0"/>
      <color rgb="FFFFFFFF"/>
      <name val="Arial"/>
    </font>
    <font>
      <b/>
      <sz val="11.0"/>
      <color rgb="FF464646"/>
      <name val="Arial"/>
    </font>
    <font>
      <b/>
      <sz val="11.0"/>
      <color rgb="FFFFFFFF"/>
      <name val="Arial"/>
    </font>
    <font>
      <sz val="11.0"/>
      <color rgb="FFFFFFFF"/>
      <name val="Calibri"/>
    </font>
    <font>
      <sz val="11.0"/>
      <color rgb="FF464646"/>
      <name val="Arial"/>
    </font>
    <font>
      <b/>
      <sz val="12.0"/>
      <color rgb="FF464646"/>
      <name val="Arial"/>
    </font>
    <font>
      <b/>
      <sz val="18.0"/>
      <color rgb="FF464646"/>
      <name val="Arial"/>
    </font>
    <font>
      <sz val="11.0"/>
      <color rgb="FFFFFFFF"/>
      <name val="Arial"/>
    </font>
    <font>
      <b/>
      <sz val="11.0"/>
      <color rgb="FF000000"/>
      <name val="Calibri"/>
    </font>
    <font>
      <sz val="10.0"/>
      <color rgb="FF000000"/>
      <name val="Calibri"/>
    </font>
    <font>
      <b/>
      <sz val="18.0"/>
      <color rgb="FFFFFFFF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sz val="11.0"/>
      <name val="Arial"/>
    </font>
    <font>
      <sz val="18.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00729A"/>
        <bgColor rgb="FF00729A"/>
      </patternFill>
    </fill>
    <fill>
      <patternFill patternType="solid">
        <fgColor rgb="FF43CEFF"/>
        <bgColor rgb="FF43CEFF"/>
      </patternFill>
    </fill>
    <fill>
      <patternFill patternType="solid">
        <fgColor rgb="FFF1EEE0"/>
        <bgColor rgb="FFF1EEE0"/>
      </patternFill>
    </fill>
    <fill>
      <patternFill patternType="solid">
        <fgColor rgb="FFCCFFFF"/>
        <bgColor rgb="FFCCFFFF"/>
      </patternFill>
    </fill>
    <fill>
      <patternFill patternType="solid">
        <fgColor rgb="FFFAF9F4"/>
        <bgColor rgb="FFFAF9F4"/>
      </patternFill>
    </fill>
    <fill>
      <patternFill patternType="solid">
        <fgColor rgb="FFF3FEFF"/>
        <bgColor rgb="FFF3FEFF"/>
      </patternFill>
    </fill>
    <fill>
      <patternFill patternType="solid">
        <fgColor rgb="FFCFF9FD"/>
        <bgColor rgb="FFCFF9FD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0504D"/>
        <bgColor rgb="FFC0504D"/>
      </patternFill>
    </fill>
    <fill>
      <patternFill patternType="solid">
        <fgColor rgb="FFE2EFD9"/>
        <bgColor rgb="FFE2EFD9"/>
      </patternFill>
    </fill>
    <fill>
      <patternFill patternType="solid">
        <fgColor rgb="FFE46C0A"/>
        <bgColor rgb="FFE46C0A"/>
      </patternFill>
    </fill>
    <fill>
      <patternFill patternType="solid">
        <fgColor rgb="FFFFCC00"/>
        <bgColor rgb="FFFFCC00"/>
      </patternFill>
    </fill>
    <fill>
      <patternFill patternType="solid">
        <fgColor rgb="FFD99694"/>
        <bgColor rgb="FFD99694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2DCDB"/>
        <bgColor rgb="FFF2DCDB"/>
      </patternFill>
    </fill>
    <fill>
      <patternFill patternType="solid">
        <fgColor rgb="FFFDEADA"/>
        <bgColor rgb="FFFDEADA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70">
    <border/>
    <border>
      <left style="medium">
        <color rgb="FFD0CECE"/>
      </left>
      <top style="medium">
        <color rgb="FFD0CECE"/>
      </top>
      <bottom style="medium">
        <color rgb="FFD0CECE"/>
      </bottom>
    </border>
    <border>
      <top style="medium">
        <color rgb="FFD0CECE"/>
      </top>
      <bottom style="medium">
        <color rgb="FFD0CECE"/>
      </bottom>
    </border>
    <border>
      <right style="medium">
        <color rgb="FFD0CECE"/>
      </right>
      <top style="medium">
        <color rgb="FFD0CECE"/>
      </top>
      <bottom style="medium">
        <color rgb="FFD0CECE"/>
      </bottom>
    </border>
    <border>
      <left style="medium">
        <color rgb="FFCCCCCC"/>
      </left>
      <right style="medium">
        <color rgb="FFCCCCCC"/>
      </right>
      <top style="medium">
        <color rgb="FFD0CECE"/>
      </top>
    </border>
    <border>
      <left style="medium">
        <color rgb="FFCCCCCC"/>
      </left>
      <right style="medium">
        <color rgb="FFCCCCCC"/>
      </right>
      <top/>
    </border>
    <border>
      <left style="medium">
        <color rgb="FFCCCCCC"/>
      </left>
      <top style="medium">
        <color rgb="FFD0CECE"/>
      </top>
    </border>
    <border>
      <left style="medium">
        <color rgb="FFCCCCCC"/>
      </left>
      <top/>
    </border>
    <border>
      <right style="medium">
        <color rgb="FFCCCCCC"/>
      </right>
      <top style="medium">
        <color rgb="FFD0CECE"/>
      </top>
    </border>
    <border>
      <right style="medium">
        <color rgb="FFCCCCCC"/>
      </right>
      <top/>
    </border>
    <border>
      <left style="medium">
        <color rgb="FFCCCCCC"/>
      </left>
      <right style="medium">
        <color rgb="FFD0CECE"/>
      </right>
      <top style="medium">
        <color rgb="FFD0CECE"/>
      </top>
    </border>
    <border>
      <left style="medium">
        <color rgb="FFD0CECE"/>
      </left>
      <top/>
    </border>
    <border>
      <right style="medium">
        <color rgb="FFD0CECE"/>
      </right>
      <top/>
    </border>
    <border>
      <left style="medium">
        <color rgb="FFCCCCCC"/>
      </left>
      <right style="medium">
        <color rgb="FFCCCCCC"/>
      </right>
    </border>
    <border>
      <left style="medium">
        <color rgb="FFD0CECE"/>
      </left>
      <right style="medium">
        <color rgb="FFD0CECE"/>
      </right>
      <top/>
    </border>
    <border>
      <left style="medium">
        <color rgb="FFCCCCCC"/>
      </left>
    </border>
    <border>
      <right style="medium">
        <color rgb="FFCCCCCC"/>
      </right>
    </border>
    <border>
      <left style="medium">
        <color rgb="FFCCCCCC"/>
      </left>
      <right style="medium">
        <color rgb="FFD0CECE"/>
      </right>
    </border>
    <border>
      <left style="medium">
        <color rgb="FFD0CECE"/>
      </left>
    </border>
    <border>
      <right style="medium">
        <color rgb="FFD0CECE"/>
      </right>
    </border>
    <border>
      <left style="medium">
        <color rgb="FFD0CECE"/>
      </left>
      <right style="medium">
        <color rgb="FFD0CECE"/>
      </right>
      <top style="medium">
        <color rgb="FFD0CECE"/>
      </top>
      <bottom style="medium">
        <color rgb="FFD0CECE"/>
      </bottom>
    </border>
    <border>
      <left style="medium">
        <color rgb="FFD0CECE"/>
      </left>
      <right style="medium">
        <color rgb="FFD0CECE"/>
      </right>
    </border>
    <border>
      <left style="medium">
        <color rgb="FFD0CECE"/>
      </left>
      <right style="medium">
        <color rgb="FFD0CECE"/>
      </right>
      <top style="medium">
        <color rgb="FFD0CECE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D0CECE"/>
      </right>
      <bottom style="medium">
        <color rgb="FFCCCCCC"/>
      </bottom>
    </border>
    <border>
      <left style="medium">
        <color rgb="FFD0CECE"/>
      </left>
      <bottom style="medium">
        <color rgb="FFD0CECE"/>
      </bottom>
    </border>
    <border>
      <left style="medium">
        <color rgb="FFD0CECE"/>
      </left>
      <right style="medium">
        <color rgb="FFD0CECE"/>
      </right>
      <bottom style="medium">
        <color rgb="FFD0CECE"/>
      </bottom>
    </border>
    <border>
      <right style="medium">
        <color rgb="FFD0CECE"/>
      </right>
      <bottom style="medium">
        <color rgb="FFD0CECE"/>
      </bottom>
    </border>
    <border>
      <right style="medium">
        <color rgb="FFCCCCCC"/>
      </right>
      <top style="medium">
        <color rgb="FFCCCCCC"/>
      </top>
    </border>
    <border>
      <left/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D0CECE"/>
      </right>
      <top style="medium">
        <color rgb="FFCCCCCC"/>
      </top>
    </border>
    <border>
      <left style="medium">
        <color rgb="FFCCCCCC"/>
      </left>
      <top style="medium">
        <color rgb="FFD0CECE"/>
      </top>
      <bottom style="medium">
        <color rgb="FFD0CECE"/>
      </bottom>
    </border>
    <border>
      <left/>
      <right style="medium">
        <color rgb="FFCCCCCC"/>
      </right>
    </border>
    <border>
      <left style="medium">
        <color rgb="FFD0CECE"/>
      </left>
      <right style="medium">
        <color rgb="FFD0CECE"/>
      </right>
      <bottom style="medium">
        <color rgb="FFCCCCCC"/>
      </bottom>
    </border>
    <border>
      <left/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 style="medium">
        <color rgb="FFCCCCCC"/>
      </top>
      <bottom style="medium">
        <color rgb="FFCCCCCC"/>
      </bottom>
    </border>
    <border>
      <left/>
      <right/>
      <top style="medium">
        <color rgb="FFCCCCCC"/>
      </top>
      <bottom style="medium">
        <color rgb="FFCCCCCC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right style="thin">
        <color rgb="FF000000"/>
      </right>
      <top/>
      <bottom/>
    </border>
    <border>
      <left style="medium">
        <color rgb="FFFFFFFF"/>
      </left>
      <top style="medium">
        <color rgb="FFFFFFFF"/>
      </top>
      <bottom style="thick">
        <color rgb="FFFFFFFF"/>
      </bottom>
    </border>
    <border>
      <top style="medium">
        <color rgb="FFFFFFFF"/>
      </top>
      <bottom style="thick">
        <color rgb="FFFFFFFF"/>
      </bottom>
    </border>
    <border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thick">
        <color rgb="FFFFFFFF"/>
      </top>
    </border>
    <border>
      <left style="medium">
        <color rgb="FFFFFFFF"/>
      </left>
      <top style="thick">
        <color rgb="FFFFFFFF"/>
      </top>
      <bottom style="medium">
        <color rgb="FFFFFFFF"/>
      </bottom>
    </border>
    <border>
      <top style="thick">
        <color rgb="FFFFFFFF"/>
      </top>
      <bottom style="medium">
        <color rgb="FFFFFFFF"/>
      </bottom>
    </border>
    <border>
      <right style="medium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0" numFmtId="0" xfId="0" applyFont="1"/>
    <xf borderId="1" fillId="3" fontId="4" numFmtId="0" xfId="0" applyAlignment="1" applyBorder="1" applyFill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4" fillId="4" fontId="4" numFmtId="0" xfId="0" applyAlignment="1" applyBorder="1" applyFill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5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4" numFmtId="0" xfId="0" applyAlignment="1" applyBorder="1" applyFont="1">
      <alignment horizontal="center" textRotation="90" vertical="center"/>
    </xf>
    <xf borderId="31" fillId="5" fontId="4" numFmtId="0" xfId="0" applyAlignment="1" applyBorder="1" applyFill="1" applyFont="1">
      <alignment horizontal="center" textRotation="90" vertical="center"/>
    </xf>
    <xf borderId="32" fillId="6" fontId="7" numFmtId="0" xfId="0" applyAlignment="1" applyBorder="1" applyFill="1" applyFont="1">
      <alignment horizontal="center" shrinkToFit="0" vertical="center" wrapText="1"/>
    </xf>
    <xf borderId="33" fillId="7" fontId="7" numFmtId="0" xfId="0" applyAlignment="1" applyBorder="1" applyFill="1" applyFont="1">
      <alignment horizontal="left" shrinkToFit="0" vertical="center" wrapText="1"/>
    </xf>
    <xf borderId="32" fillId="5" fontId="7" numFmtId="0" xfId="0" applyAlignment="1" applyBorder="1" applyFont="1">
      <alignment horizontal="center" shrinkToFit="0" vertical="center" wrapText="1"/>
    </xf>
    <xf borderId="33" fillId="6" fontId="7" numFmtId="0" xfId="0" applyAlignment="1" applyBorder="1" applyFont="1">
      <alignment horizontal="center" shrinkToFit="0" vertical="center" wrapText="1"/>
    </xf>
    <xf borderId="32" fillId="7" fontId="7" numFmtId="0" xfId="0" applyAlignment="1" applyBorder="1" applyFont="1">
      <alignment horizontal="center" shrinkToFit="0" vertical="center" wrapText="1"/>
    </xf>
    <xf borderId="34" fillId="6" fontId="8" numFmtId="0" xfId="0" applyAlignment="1" applyBorder="1" applyFont="1">
      <alignment horizontal="center" shrinkToFit="0" vertical="center" wrapText="1"/>
    </xf>
    <xf borderId="33" fillId="8" fontId="7" numFmtId="0" xfId="0" applyAlignment="1" applyBorder="1" applyFill="1" applyFont="1">
      <alignment horizontal="left" shrinkToFit="0" vertical="center" wrapText="1"/>
    </xf>
    <xf borderId="20" fillId="6" fontId="4" numFmtId="0" xfId="0" applyAlignment="1" applyBorder="1" applyFont="1">
      <alignment horizontal="center" shrinkToFit="0" vertical="center" wrapText="1"/>
    </xf>
    <xf borderId="32" fillId="6" fontId="8" numFmtId="0" xfId="0" applyAlignment="1" applyBorder="1" applyFont="1">
      <alignment horizontal="center" shrinkToFit="0" vertical="center" wrapText="1"/>
    </xf>
    <xf borderId="20" fillId="6" fontId="7" numFmtId="0" xfId="0" applyAlignment="1" applyBorder="1" applyFont="1">
      <alignment horizontal="left" shrinkToFit="0" vertical="center" wrapText="1"/>
    </xf>
    <xf borderId="35" fillId="5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22" fillId="7" fontId="9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left" shrinkToFit="0" vertical="center" wrapText="1"/>
    </xf>
    <xf borderId="36" fillId="0" fontId="2" numFmtId="0" xfId="0" applyBorder="1" applyFont="1"/>
    <xf borderId="33" fillId="4" fontId="7" numFmtId="0" xfId="0" applyAlignment="1" applyBorder="1" applyFont="1">
      <alignment horizontal="center" shrinkToFit="0" vertical="center" wrapText="1"/>
    </xf>
    <xf borderId="20" fillId="4" fontId="4" numFmtId="0" xfId="0" applyAlignment="1" applyBorder="1" applyFont="1">
      <alignment horizontal="center" shrinkToFit="0" vertical="center" wrapText="1"/>
    </xf>
    <xf borderId="20" fillId="4" fontId="7" numFmtId="2" xfId="0" applyAlignment="1" applyBorder="1" applyFont="1" applyNumberFormat="1">
      <alignment horizontal="left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20" fillId="4" fontId="7" numFmtId="0" xfId="0" applyAlignment="1" applyBorder="1" applyFont="1">
      <alignment horizontal="left" shrinkToFit="0" vertical="center" wrapText="1"/>
    </xf>
    <xf borderId="0" fillId="0" fontId="0" numFmtId="2" xfId="0" applyAlignment="1" applyFont="1" applyNumberFormat="1">
      <alignment horizontal="center" vertical="center"/>
    </xf>
    <xf borderId="1" fillId="7" fontId="10" numFmtId="0" xfId="0" applyAlignment="1" applyBorder="1" applyFont="1">
      <alignment horizontal="center" shrinkToFit="0" vertical="center" wrapText="1"/>
    </xf>
    <xf borderId="37" fillId="0" fontId="2" numFmtId="0" xfId="0" applyBorder="1" applyFont="1"/>
    <xf borderId="32" fillId="4" fontId="7" numFmtId="0" xfId="0" applyAlignment="1" applyBorder="1" applyFont="1">
      <alignment horizontal="center" shrinkToFit="0" vertical="center" wrapText="1"/>
    </xf>
    <xf borderId="33" fillId="4" fontId="7" numFmtId="0" xfId="0" applyAlignment="1" applyBorder="1" applyFont="1">
      <alignment horizontal="left" shrinkToFit="0" vertical="center" wrapText="1"/>
    </xf>
    <xf borderId="34" fillId="4" fontId="8" numFmtId="0" xfId="0" applyAlignment="1" applyBorder="1" applyFont="1">
      <alignment horizontal="center" shrinkToFit="0" vertical="center" wrapText="1"/>
    </xf>
    <xf borderId="32" fillId="8" fontId="9" numFmtId="0" xfId="0" applyAlignment="1" applyBorder="1" applyFont="1">
      <alignment horizontal="center" shrinkToFit="0" vertical="center" wrapText="1"/>
    </xf>
    <xf borderId="33" fillId="6" fontId="7" numFmtId="0" xfId="0" applyAlignment="1" applyBorder="1" applyFont="1">
      <alignment horizontal="left" shrinkToFit="0" vertical="center" wrapText="1"/>
    </xf>
    <xf borderId="32" fillId="4" fontId="8" numFmtId="0" xfId="0" applyAlignment="1" applyBorder="1" applyFont="1">
      <alignment horizontal="center" shrinkToFit="0" vertical="center" wrapText="1"/>
    </xf>
    <xf borderId="33" fillId="4" fontId="7" numFmtId="9" xfId="0" applyAlignment="1" applyBorder="1" applyFont="1" applyNumberFormat="1">
      <alignment horizontal="left" shrinkToFit="0" vertical="center" wrapText="1"/>
    </xf>
    <xf borderId="32" fillId="7" fontId="9" numFmtId="0" xfId="0" applyAlignment="1" applyBorder="1" applyFont="1">
      <alignment horizontal="center" shrinkToFit="0" vertical="center" wrapText="1"/>
    </xf>
    <xf borderId="32" fillId="6" fontId="4" numFmtId="0" xfId="0" applyAlignment="1" applyBorder="1" applyFont="1">
      <alignment horizontal="center" shrinkToFit="0" textRotation="90" vertical="center" wrapText="1"/>
    </xf>
    <xf borderId="33" fillId="7" fontId="7" numFmtId="9" xfId="0" applyAlignment="1" applyBorder="1" applyFont="1" applyNumberFormat="1">
      <alignment horizontal="left" shrinkToFit="0" vertical="center" wrapText="1"/>
    </xf>
    <xf borderId="38" fillId="0" fontId="2" numFmtId="0" xfId="0" applyBorder="1" applyFont="1"/>
    <xf borderId="32" fillId="7" fontId="4" numFmtId="0" xfId="0" applyAlignment="1" applyBorder="1" applyFont="1">
      <alignment horizontal="center" shrinkToFit="0" textRotation="90" vertical="center" wrapText="1"/>
    </xf>
    <xf borderId="32" fillId="8" fontId="7" numFmtId="0" xfId="0" applyAlignment="1" applyBorder="1" applyFont="1">
      <alignment horizontal="center" shrinkToFit="0" vertical="center" wrapText="1"/>
    </xf>
    <xf borderId="32" fillId="7" fontId="7" numFmtId="0" xfId="0" applyAlignment="1" applyBorder="1" applyFont="1">
      <alignment horizontal="left" shrinkToFit="0" vertical="center" wrapText="1"/>
    </xf>
    <xf borderId="39" fillId="0" fontId="2" numFmtId="0" xfId="0" applyBorder="1" applyFont="1"/>
    <xf borderId="33" fillId="4" fontId="4" numFmtId="0" xfId="0" applyAlignment="1" applyBorder="1" applyFont="1">
      <alignment horizontal="right" shrinkToFit="0" vertical="center" wrapText="1"/>
    </xf>
    <xf borderId="20" fillId="4" fontId="4" numFmtId="0" xfId="0" applyAlignment="1" applyBorder="1" applyFont="1">
      <alignment horizontal="right" shrinkToFit="0" vertical="center" wrapText="1"/>
    </xf>
    <xf borderId="40" fillId="6" fontId="4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42" fillId="0" fontId="2" numFmtId="0" xfId="0" applyBorder="1" applyFont="1"/>
    <xf borderId="43" fillId="6" fontId="4" numFmtId="0" xfId="0" applyAlignment="1" applyBorder="1" applyFont="1">
      <alignment horizontal="center" shrinkToFit="0" vertical="center" wrapText="1"/>
    </xf>
    <xf borderId="44" fillId="6" fontId="8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45" fillId="6" fontId="4" numFmtId="0" xfId="0" applyAlignment="1" applyBorder="1" applyFont="1">
      <alignment horizontal="center" shrinkToFit="0" vertical="center" wrapText="1"/>
    </xf>
    <xf borderId="32" fillId="8" fontId="4" numFmtId="0" xfId="0" applyAlignment="1" applyBorder="1" applyFont="1">
      <alignment horizontal="center" shrinkToFit="0" textRotation="90" vertical="center" wrapText="1"/>
    </xf>
    <xf borderId="40" fillId="7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20" fillId="8" fontId="9" numFmtId="1" xfId="0" applyAlignment="1" applyBorder="1" applyFont="1" applyNumberFormat="1">
      <alignment horizontal="center" shrinkToFit="0" vertical="center" wrapText="1"/>
    </xf>
    <xf borderId="46" fillId="9" fontId="0" numFmtId="0" xfId="0" applyBorder="1" applyFill="1" applyFont="1"/>
    <xf borderId="47" fillId="9" fontId="11" numFmtId="0" xfId="0" applyAlignment="1" applyBorder="1" applyFont="1">
      <alignment horizontal="center"/>
    </xf>
    <xf borderId="1" fillId="0" fontId="11" numFmtId="1" xfId="0" applyAlignment="1" applyBorder="1" applyFont="1" applyNumberFormat="1">
      <alignment horizontal="center" shrinkToFit="0" vertical="center" wrapText="1"/>
    </xf>
    <xf borderId="48" fillId="0" fontId="2" numFmtId="0" xfId="0" applyBorder="1" applyFont="1"/>
    <xf borderId="49" fillId="0" fontId="2" numFmtId="0" xfId="0" applyBorder="1" applyFont="1"/>
    <xf borderId="1" fillId="0" fontId="0" numFmtId="0" xfId="0" applyAlignment="1" applyBorder="1" applyFont="1">
      <alignment horizontal="left" shrinkToFit="0" vertical="center" wrapText="1"/>
    </xf>
    <xf borderId="50" fillId="9" fontId="11" numFmtId="0" xfId="0" applyAlignment="1" applyBorder="1" applyFont="1">
      <alignment horizontal="center" vertical="center"/>
    </xf>
    <xf borderId="50" fillId="9" fontId="11" numFmtId="0" xfId="0" applyAlignment="1" applyBorder="1" applyFont="1">
      <alignment horizontal="center"/>
    </xf>
    <xf borderId="46" fillId="9" fontId="11" numFmtId="0" xfId="0" applyBorder="1" applyFont="1"/>
    <xf borderId="46" fillId="9" fontId="11" numFmtId="0" xfId="0" applyAlignment="1" applyBorder="1" applyFont="1">
      <alignment vertical="center"/>
    </xf>
    <xf borderId="51" fillId="9" fontId="11" numFmtId="0" xfId="0" applyAlignment="1" applyBorder="1" applyFont="1">
      <alignment horizontal="center" vertical="center"/>
    </xf>
    <xf borderId="52" fillId="0" fontId="2" numFmtId="0" xfId="0" applyBorder="1" applyFont="1"/>
    <xf borderId="53" fillId="9" fontId="0" numFmtId="0" xfId="0" applyAlignment="1" applyBorder="1" applyFont="1">
      <alignment horizontal="center" vertical="center"/>
    </xf>
    <xf borderId="50" fillId="9" fontId="0" numFmtId="0" xfId="0" applyAlignment="1" applyBorder="1" applyFont="1">
      <alignment horizontal="center" vertical="center"/>
    </xf>
    <xf borderId="51" fillId="9" fontId="0" numFmtId="0" xfId="0" applyAlignment="1" applyBorder="1" applyFont="1">
      <alignment horizontal="center" vertical="center"/>
    </xf>
    <xf borderId="54" fillId="0" fontId="2" numFmtId="0" xfId="0" applyBorder="1" applyFont="1"/>
    <xf borderId="46" fillId="9" fontId="0" numFmtId="0" xfId="0" applyAlignment="1" applyBorder="1" applyFont="1">
      <alignment horizontal="center" vertical="center"/>
    </xf>
    <xf borderId="50" fillId="9" fontId="0" numFmtId="0" xfId="0" applyAlignment="1" applyBorder="1" applyFont="1">
      <alignment horizontal="center"/>
    </xf>
    <xf borderId="51" fillId="9" fontId="0" numFmtId="0" xfId="0" applyAlignment="1" applyBorder="1" applyFont="1">
      <alignment horizontal="center"/>
    </xf>
    <xf borderId="50" fillId="9" fontId="12" numFmtId="0" xfId="0" applyAlignment="1" applyBorder="1" applyFont="1">
      <alignment horizontal="center" vertical="center"/>
    </xf>
    <xf borderId="46" fillId="9" fontId="12" numFmtId="0" xfId="0" applyAlignment="1" applyBorder="1" applyFont="1">
      <alignment horizontal="center" vertical="center"/>
    </xf>
    <xf borderId="50" fillId="9" fontId="0" numFmtId="0" xfId="0" applyBorder="1" applyFont="1"/>
    <xf borderId="33" fillId="6" fontId="4" numFmtId="1" xfId="0" applyAlignment="1" applyBorder="1" applyFont="1" applyNumberFormat="1">
      <alignment horizontal="center" shrinkToFit="0" vertical="center" wrapText="1"/>
    </xf>
    <xf borderId="47" fillId="10" fontId="13" numFmtId="0" xfId="0" applyAlignment="1" applyBorder="1" applyFill="1" applyFont="1">
      <alignment horizontal="center" readingOrder="1" shrinkToFit="0" vertical="center" wrapText="1"/>
    </xf>
    <xf borderId="33" fillId="6" fontId="4" numFmtId="0" xfId="0" applyAlignment="1" applyBorder="1" applyFont="1">
      <alignment horizontal="center" shrinkToFit="0" vertical="center" wrapText="1"/>
    </xf>
    <xf borderId="47" fillId="9" fontId="14" numFmtId="0" xfId="0" applyAlignment="1" applyBorder="1" applyFont="1">
      <alignment horizontal="left" readingOrder="1" shrinkToFit="0" vertical="center" wrapText="1"/>
    </xf>
    <xf borderId="33" fillId="11" fontId="7" numFmtId="1" xfId="0" applyAlignment="1" applyBorder="1" applyFill="1" applyFont="1" applyNumberFormat="1">
      <alignment horizontal="center" shrinkToFit="0" vertical="center" wrapText="1"/>
    </xf>
    <xf borderId="55" fillId="0" fontId="2" numFmtId="0" xfId="0" applyBorder="1" applyFont="1"/>
    <xf borderId="33" fillId="11" fontId="7" numFmtId="0" xfId="0" applyAlignment="1" applyBorder="1" applyFont="1">
      <alignment horizontal="center" shrinkToFit="0" vertical="center" wrapText="1"/>
    </xf>
    <xf borderId="33" fillId="11" fontId="7" numFmtId="0" xfId="0" applyAlignment="1" applyBorder="1" applyFont="1">
      <alignment horizontal="left" shrinkToFit="0" vertical="center" wrapText="1"/>
    </xf>
    <xf borderId="33" fillId="12" fontId="7" numFmtId="1" xfId="0" applyAlignment="1" applyBorder="1" applyFill="1" applyFont="1" applyNumberFormat="1">
      <alignment horizontal="center" shrinkToFit="0" vertical="center" wrapText="1"/>
    </xf>
    <xf borderId="56" fillId="13" fontId="13" numFmtId="0" xfId="0" applyAlignment="1" applyBorder="1" applyFill="1" applyFont="1">
      <alignment horizontal="center" readingOrder="1" shrinkToFit="0" vertical="center" wrapText="1"/>
    </xf>
    <xf borderId="33" fillId="14" fontId="7" numFmtId="1" xfId="0" applyAlignment="1" applyBorder="1" applyFill="1" applyFont="1" applyNumberFormat="1">
      <alignment horizontal="center" shrinkToFit="0" vertical="center" wrapText="1"/>
    </xf>
    <xf borderId="57" fillId="0" fontId="2" numFmtId="0" xfId="0" applyBorder="1" applyFont="1"/>
    <xf borderId="58" fillId="0" fontId="2" numFmtId="0" xfId="0" applyBorder="1" applyFont="1"/>
    <xf borderId="56" fillId="15" fontId="13" numFmtId="0" xfId="0" applyAlignment="1" applyBorder="1" applyFill="1" applyFont="1">
      <alignment horizontal="center" readingOrder="1" shrinkToFit="0" vertical="center" wrapText="1"/>
    </xf>
    <xf borderId="56" fillId="16" fontId="15" numFmtId="0" xfId="0" applyAlignment="1" applyBorder="1" applyFill="1" applyFont="1">
      <alignment horizontal="center" readingOrder="1" shrinkToFit="0" vertical="center" wrapText="1"/>
    </xf>
    <xf borderId="59" fillId="17" fontId="14" numFmtId="0" xfId="0" applyAlignment="1" applyBorder="1" applyFill="1" applyFont="1">
      <alignment horizontal="left" readingOrder="1" shrinkToFit="0" vertical="center" wrapText="1"/>
    </xf>
    <xf borderId="59" fillId="18" fontId="14" numFmtId="0" xfId="0" applyAlignment="1" applyBorder="1" applyFill="1" applyFont="1">
      <alignment horizontal="left" readingOrder="1" shrinkToFit="0" vertical="center" wrapText="1"/>
    </xf>
    <xf borderId="33" fillId="12" fontId="7" numFmtId="0" xfId="0" applyAlignment="1" applyBorder="1" applyFont="1">
      <alignment horizontal="center" shrinkToFit="0" vertical="center" wrapText="1"/>
    </xf>
    <xf borderId="60" fillId="19" fontId="14" numFmtId="0" xfId="0" applyAlignment="1" applyBorder="1" applyFill="1" applyFont="1">
      <alignment horizontal="center" readingOrder="1" shrinkToFit="0" vertical="center" wrapText="1"/>
    </xf>
    <xf borderId="33" fillId="12" fontId="7" numFmtId="0" xfId="0" applyAlignment="1" applyBorder="1" applyFont="1">
      <alignment horizontal="left" shrinkToFit="0" vertical="center" wrapText="1"/>
    </xf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20" fontId="15" numFmtId="0" xfId="0" applyAlignment="1" applyBorder="1" applyFill="1" applyFont="1">
      <alignment horizontal="center" readingOrder="1" shrinkToFit="0" vertical="center" wrapText="1"/>
    </xf>
    <xf borderId="33" fillId="14" fontId="7" numFmtId="0" xfId="0" applyAlignment="1" applyBorder="1" applyFont="1">
      <alignment horizontal="center" shrinkToFit="0" vertical="center" wrapText="1"/>
    </xf>
    <xf borderId="65" fillId="21" fontId="13" numFmtId="0" xfId="0" applyAlignment="1" applyBorder="1" applyFill="1" applyFont="1">
      <alignment horizontal="center" readingOrder="1" shrinkToFit="0" vertical="center" wrapText="1"/>
    </xf>
    <xf borderId="66" fillId="0" fontId="2" numFmtId="0" xfId="0" applyBorder="1" applyFont="1"/>
    <xf borderId="67" fillId="0" fontId="2" numFmtId="0" xfId="0" applyBorder="1" applyFont="1"/>
    <xf borderId="33" fillId="14" fontId="7" numFmtId="0" xfId="0" applyAlignment="1" applyBorder="1" applyFont="1">
      <alignment horizontal="left" shrinkToFit="0" vertical="center" wrapText="1"/>
    </xf>
    <xf borderId="68" fillId="22" fontId="15" numFmtId="0" xfId="0" applyAlignment="1" applyBorder="1" applyFill="1" applyFont="1">
      <alignment horizontal="center" readingOrder="1" shrinkToFit="0" vertical="center" wrapText="1"/>
    </xf>
    <xf borderId="68" fillId="23" fontId="16" numFmtId="0" xfId="0" applyAlignment="1" applyBorder="1" applyFill="1" applyFont="1">
      <alignment horizontal="left" shrinkToFit="0" vertical="center" wrapText="1"/>
    </xf>
    <xf borderId="0" fillId="0" fontId="0" numFmtId="1" xfId="0" applyFont="1" applyNumberFormat="1"/>
    <xf borderId="68" fillId="24" fontId="17" numFmtId="0" xfId="0" applyAlignment="1" applyBorder="1" applyFill="1" applyFont="1">
      <alignment horizontal="right" shrinkToFit="0" vertical="center" wrapText="1"/>
    </xf>
    <xf borderId="68" fillId="25" fontId="17" numFmtId="0" xfId="0" applyAlignment="1" applyBorder="1" applyFill="1" applyFont="1">
      <alignment horizontal="center" shrinkToFit="0" vertical="center" wrapText="1"/>
    </xf>
    <xf borderId="68" fillId="26" fontId="17" numFmtId="0" xfId="0" applyAlignment="1" applyBorder="1" applyFill="1" applyFont="1">
      <alignment horizontal="center" shrinkToFit="0" vertical="center" wrapText="1"/>
    </xf>
    <xf borderId="68" fillId="23" fontId="16" numFmtId="17" xfId="0" applyAlignment="1" applyBorder="1" applyFont="1" applyNumberFormat="1">
      <alignment horizontal="left" shrinkToFit="0" vertical="center" wrapText="1"/>
    </xf>
    <xf borderId="69" fillId="23" fontId="1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E2EFD9"/>
          <bgColor rgb="FFE2EFD9"/>
        </patternFill>
      </fill>
      <border/>
    </dxf>
    <dxf>
      <font>
        <b/>
      </font>
      <fill>
        <patternFill patternType="solid">
          <fgColor rgb="FFFEF2CB"/>
          <bgColor rgb="FFFEF2CB"/>
        </patternFill>
      </fill>
      <border/>
    </dxf>
    <dxf>
      <font>
        <b/>
      </font>
      <fill>
        <patternFill patternType="solid">
          <fgColor rgb="FFC55A11"/>
          <bgColor rgb="FFC55A1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Ciclo Planear 25 %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GRAFICOS!$C$4</c:f>
            </c:strRef>
          </c:tx>
          <c:spPr>
            <a:solidFill>
              <a:srgbClr val="5B9BD5"/>
            </a:solidFill>
          </c:spPr>
          <c:cat>
            <c:strRef>
              <c:f>GRAFICOS!$B$5:$B$6</c:f>
            </c:strRef>
          </c:cat>
          <c:val>
            <c:numRef>
              <c:f>GRAFICOS!$C$5:$C$6</c:f>
            </c:numRef>
          </c:val>
        </c:ser>
        <c:ser>
          <c:idx val="1"/>
          <c:order val="1"/>
          <c:tx>
            <c:strRef>
              <c:f>GRAFICOS!$D$4</c:f>
            </c:strRef>
          </c:tx>
          <c:spPr>
            <a:solidFill>
              <a:srgbClr val="ED7D31"/>
            </a:solidFill>
          </c:spPr>
          <c:cat>
            <c:strRef>
              <c:f>GRAFICOS!$B$5:$B$6</c:f>
            </c:strRef>
          </c:cat>
          <c:val>
            <c:numRef>
              <c:f>GRAFICOS!$D$5:$D$6</c:f>
            </c:numRef>
          </c:val>
        </c:ser>
        <c:overlap val="100"/>
        <c:axId val="787795092"/>
        <c:axId val="316291276"/>
      </c:barChart>
      <c:catAx>
        <c:axId val="787795092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16291276"/>
      </c:catAx>
      <c:valAx>
        <c:axId val="31629127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7795092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II. GESTION DEL CAMBIO (60%)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GRAFICOS!$C$27</c:f>
            </c:strRef>
          </c:tx>
          <c:spPr>
            <a:solidFill>
              <a:srgbClr val="5B9BD5"/>
            </a:solidFill>
          </c:spPr>
          <c:cat>
            <c:strRef>
              <c:f>GRAFICOS!$B$28:$B$30</c:f>
            </c:strRef>
          </c:cat>
          <c:val>
            <c:numRef>
              <c:f>GRAFICOS!$C$28:$C$30</c:f>
            </c:numRef>
          </c:val>
        </c:ser>
        <c:ser>
          <c:idx val="1"/>
          <c:order val="1"/>
          <c:tx>
            <c:strRef>
              <c:f>GRAFICOS!$D$27</c:f>
            </c:strRef>
          </c:tx>
          <c:spPr>
            <a:solidFill>
              <a:srgbClr val="ED7D31"/>
            </a:solidFill>
          </c:spPr>
          <c:cat>
            <c:strRef>
              <c:f>GRAFICOS!$B$28:$B$30</c:f>
            </c:strRef>
          </c:cat>
          <c:val>
            <c:numRef>
              <c:f>GRAFICOS!$D$28:$D$30</c:f>
            </c:numRef>
          </c:val>
        </c:ser>
        <c:overlap val="100"/>
        <c:axId val="333811547"/>
        <c:axId val="191389914"/>
      </c:barChart>
      <c:catAx>
        <c:axId val="333811547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1389914"/>
      </c:catAx>
      <c:valAx>
        <c:axId val="19138991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33811547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III. VERIFICACIÓN (5%)</a:t>
            </a:r>
          </a:p>
        </c:rich>
      </c:tx>
      <c:overlay val="0"/>
    </c:title>
    <c:plotArea>
      <c:layout/>
      <c:barChart>
        <c:barDir val="bar"/>
        <c:grouping val="stacked"/>
        <c:overlap val="100"/>
        <c:axId val="78476352"/>
        <c:axId val="1252740358"/>
      </c:barChart>
      <c:catAx>
        <c:axId val="78476352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52740358"/>
      </c:catAx>
      <c:valAx>
        <c:axId val="125274035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476352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IV MEJORAMIENTO</a:t>
            </a:r>
          </a:p>
        </c:rich>
      </c:tx>
      <c:overlay val="0"/>
    </c:title>
    <c:plotArea>
      <c:layout/>
      <c:barChart>
        <c:barDir val="bar"/>
        <c:grouping val="stacked"/>
        <c:overlap val="100"/>
        <c:axId val="1752698788"/>
        <c:axId val="757316874"/>
      </c:barChart>
      <c:catAx>
        <c:axId val="1752698788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57316874"/>
      </c:catAx>
      <c:valAx>
        <c:axId val="75731687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52698788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TOTAL GENERAL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GRAFICOS!$J$4</c:f>
            </c:strRef>
          </c:tx>
          <c:spPr>
            <a:solidFill>
              <a:srgbClr val="ED7D31"/>
            </a:solidFill>
          </c:spPr>
          <c:cat>
            <c:strRef>
              <c:f>GRAFICOS!$H$5:$H$9</c:f>
            </c:strRef>
          </c:cat>
          <c:val>
            <c:numRef>
              <c:f>GRAFICOS!$J$5:$J$9</c:f>
            </c:numRef>
          </c:val>
        </c:ser>
        <c:ser>
          <c:idx val="1"/>
          <c:order val="1"/>
          <c:tx>
            <c:strRef>
              <c:f>GRAFICOS!$K$4</c:f>
            </c:strRef>
          </c:tx>
          <c:spPr>
            <a:solidFill>
              <a:srgbClr val="A5A5A5"/>
            </a:solidFill>
          </c:spPr>
          <c:cat>
            <c:strRef>
              <c:f>GRAFICOS!$H$5:$H$9</c:f>
            </c:strRef>
          </c:cat>
          <c:val>
            <c:numRef>
              <c:f>GRAFICOS!$K$5:$K$9</c:f>
            </c:numRef>
          </c:val>
        </c:ser>
        <c:overlap val="100"/>
        <c:axId val="2037187793"/>
        <c:axId val="1348766629"/>
      </c:barChart>
      <c:catAx>
        <c:axId val="2037187793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48766629"/>
      </c:catAx>
      <c:valAx>
        <c:axId val="134876662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37187793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666750</xdr:colOff>
      <xdr:row>8</xdr:row>
      <xdr:rowOff>0</xdr:rowOff>
    </xdr:from>
    <xdr:ext cx="4067175" cy="2609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581025</xdr:colOff>
      <xdr:row>31</xdr:row>
      <xdr:rowOff>114300</xdr:rowOff>
    </xdr:from>
    <xdr:ext cx="4067175" cy="2600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55</xdr:row>
      <xdr:rowOff>180975</xdr:rowOff>
    </xdr:from>
    <xdr:ext cx="4162425" cy="2600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57150</xdr:colOff>
      <xdr:row>77</xdr:row>
      <xdr:rowOff>152400</xdr:rowOff>
    </xdr:from>
    <xdr:ext cx="4162425" cy="2600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428625</xdr:colOff>
      <xdr:row>10</xdr:row>
      <xdr:rowOff>0</xdr:rowOff>
    </xdr:from>
    <xdr:ext cx="4724400" cy="3257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12.57"/>
    <col customWidth="1" min="3" max="3" width="31.57"/>
    <col customWidth="1" min="4" max="4" width="81.86"/>
    <col customWidth="1" min="5" max="5" width="116.57"/>
    <col customWidth="1" hidden="1" min="6" max="6" width="22.71"/>
    <col customWidth="1" hidden="1" min="7" max="7" width="24.29"/>
    <col customWidth="1" min="8" max="8" width="24.14"/>
    <col customWidth="1" min="9" max="9" width="13.14"/>
    <col customWidth="1" min="10" max="10" width="21.14"/>
    <col customWidth="1" min="11" max="11" width="22.29"/>
    <col customWidth="1" hidden="1" min="12" max="12" width="21.14"/>
    <col customWidth="1" min="13" max="13" width="11.43"/>
    <col customWidth="1" hidden="1" min="14" max="14" width="11.43"/>
    <col customWidth="1" min="15" max="26" width="11.43"/>
  </cols>
  <sheetData>
    <row r="1" ht="24.0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</v>
      </c>
      <c r="B2" s="2"/>
      <c r="C2" s="2"/>
      <c r="D2" s="2"/>
      <c r="E2" s="2"/>
      <c r="F2" s="2"/>
      <c r="G2" s="2"/>
      <c r="H2" s="2"/>
      <c r="I2" s="2"/>
      <c r="J2" s="2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74.25" customHeight="1">
      <c r="A3" s="7" t="s">
        <v>3</v>
      </c>
      <c r="B3" s="9" t="s">
        <v>4</v>
      </c>
      <c r="C3" s="11"/>
      <c r="D3" s="7" t="s">
        <v>5</v>
      </c>
      <c r="E3" s="7"/>
      <c r="F3" s="13" t="s">
        <v>6</v>
      </c>
      <c r="G3" s="14" t="s">
        <v>8</v>
      </c>
      <c r="H3" s="16" t="s">
        <v>10</v>
      </c>
      <c r="I3" s="2"/>
      <c r="J3" s="2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8"/>
      <c r="B4" s="20"/>
      <c r="C4" s="21"/>
      <c r="D4" s="18"/>
      <c r="E4" s="18"/>
      <c r="F4" s="18"/>
      <c r="G4" s="22"/>
      <c r="H4" s="25" t="s">
        <v>11</v>
      </c>
      <c r="I4" s="27" t="s">
        <v>12</v>
      </c>
      <c r="J4" s="16" t="s">
        <v>13</v>
      </c>
      <c r="K4" s="4"/>
      <c r="L4" s="5"/>
      <c r="M4" s="5"/>
      <c r="N4" s="28">
        <v>0.0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75" customHeight="1">
      <c r="A5" s="29"/>
      <c r="B5" s="30"/>
      <c r="C5" s="31"/>
      <c r="D5" s="29"/>
      <c r="E5" s="29"/>
      <c r="F5" s="29"/>
      <c r="G5" s="32"/>
      <c r="H5" s="25" t="s">
        <v>14</v>
      </c>
      <c r="I5" s="34"/>
      <c r="J5" s="25" t="s">
        <v>15</v>
      </c>
      <c r="K5" s="25" t="s">
        <v>16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36" t="s">
        <v>17</v>
      </c>
      <c r="B6" s="38" t="s">
        <v>18</v>
      </c>
      <c r="C6" s="38" t="s">
        <v>19</v>
      </c>
      <c r="D6" s="39" t="s">
        <v>20</v>
      </c>
      <c r="E6" s="39" t="s">
        <v>21</v>
      </c>
      <c r="F6" s="41">
        <v>0.5</v>
      </c>
      <c r="G6" s="43">
        <v>4.0</v>
      </c>
      <c r="H6" s="45">
        <v>0.5</v>
      </c>
      <c r="I6" s="47"/>
      <c r="J6" s="47"/>
      <c r="K6" s="47"/>
      <c r="L6" s="49">
        <f t="shared" ref="L6:L65" si="1">+H6+I6</f>
        <v>0.5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1"/>
      <c r="B7" s="18"/>
      <c r="C7" s="18"/>
      <c r="D7" s="51" t="s">
        <v>23</v>
      </c>
      <c r="E7" s="51" t="s">
        <v>24</v>
      </c>
      <c r="F7" s="53" t="s">
        <v>25</v>
      </c>
      <c r="G7" s="22"/>
      <c r="H7" s="54" t="s">
        <v>25</v>
      </c>
      <c r="I7" s="55"/>
      <c r="J7" s="57"/>
      <c r="K7" s="57"/>
      <c r="L7" s="58">
        <f t="shared" si="1"/>
        <v>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21"/>
      <c r="B8" s="18"/>
      <c r="C8" s="18"/>
      <c r="D8" s="39" t="s">
        <v>29</v>
      </c>
      <c r="E8" s="39" t="s">
        <v>30</v>
      </c>
      <c r="F8" s="41">
        <v>0.5</v>
      </c>
      <c r="G8" s="22"/>
      <c r="H8" s="45">
        <v>0.5</v>
      </c>
      <c r="I8" s="47"/>
      <c r="J8" s="47"/>
      <c r="K8" s="47"/>
      <c r="L8" s="49">
        <f t="shared" si="1"/>
        <v>0.5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21"/>
      <c r="B9" s="18"/>
      <c r="C9" s="18"/>
      <c r="D9" s="51" t="s">
        <v>32</v>
      </c>
      <c r="E9" s="51" t="s">
        <v>33</v>
      </c>
      <c r="F9" s="53">
        <v>0.5</v>
      </c>
      <c r="G9" s="22"/>
      <c r="H9" s="54">
        <v>0.5</v>
      </c>
      <c r="I9" s="57"/>
      <c r="J9" s="57"/>
      <c r="K9" s="57"/>
      <c r="L9" s="49">
        <f t="shared" si="1"/>
        <v>0.5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21"/>
      <c r="B10" s="18"/>
      <c r="C10" s="18"/>
      <c r="D10" s="39" t="s">
        <v>35</v>
      </c>
      <c r="E10" s="39" t="s">
        <v>36</v>
      </c>
      <c r="F10" s="41">
        <v>0.5</v>
      </c>
      <c r="G10" s="22"/>
      <c r="H10" s="45">
        <v>0.5</v>
      </c>
      <c r="I10" s="47"/>
      <c r="J10" s="47" t="s">
        <v>37</v>
      </c>
      <c r="K10" s="47"/>
      <c r="L10" s="49">
        <f t="shared" si="1"/>
        <v>0.5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21"/>
      <c r="B11" s="18"/>
      <c r="C11" s="18"/>
      <c r="D11" s="51" t="s">
        <v>38</v>
      </c>
      <c r="E11" s="51" t="s">
        <v>39</v>
      </c>
      <c r="F11" s="53">
        <v>0.5</v>
      </c>
      <c r="G11" s="22"/>
      <c r="H11" s="54">
        <v>0.5</v>
      </c>
      <c r="I11" s="57"/>
      <c r="J11" s="57"/>
      <c r="K11" s="57"/>
      <c r="L11" s="49">
        <f t="shared" si="1"/>
        <v>0.5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21"/>
      <c r="B12" s="18"/>
      <c r="C12" s="18"/>
      <c r="D12" s="39" t="s">
        <v>41</v>
      </c>
      <c r="E12" s="39" t="s">
        <v>42</v>
      </c>
      <c r="F12" s="41">
        <v>0.5</v>
      </c>
      <c r="G12" s="22"/>
      <c r="H12" s="45">
        <v>0.5</v>
      </c>
      <c r="I12" s="47"/>
      <c r="J12" s="47"/>
      <c r="K12" s="47"/>
      <c r="L12" s="49">
        <f t="shared" si="1"/>
        <v>0.5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21"/>
      <c r="B13" s="18"/>
      <c r="C13" s="29"/>
      <c r="D13" s="51" t="s">
        <v>43</v>
      </c>
      <c r="E13" s="51" t="s">
        <v>44</v>
      </c>
      <c r="F13" s="53">
        <v>0.5</v>
      </c>
      <c r="G13" s="32"/>
      <c r="H13" s="54"/>
      <c r="I13" s="57">
        <v>0.0</v>
      </c>
      <c r="J13" s="57"/>
      <c r="K13" s="57"/>
      <c r="L13" s="49">
        <f t="shared" si="1"/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21"/>
      <c r="B14" s="18"/>
      <c r="C14" s="38" t="s">
        <v>45</v>
      </c>
      <c r="D14" s="39" t="s">
        <v>47</v>
      </c>
      <c r="E14" s="39" t="s">
        <v>48</v>
      </c>
      <c r="F14" s="41">
        <v>2.0</v>
      </c>
      <c r="G14" s="43">
        <v>6.0</v>
      </c>
      <c r="H14" s="45">
        <v>2.0</v>
      </c>
      <c r="I14" s="47"/>
      <c r="J14" s="47"/>
      <c r="K14" s="47"/>
      <c r="L14" s="49">
        <f t="shared" si="1"/>
        <v>2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21"/>
      <c r="B15" s="18"/>
      <c r="C15" s="18"/>
      <c r="D15" s="51" t="s">
        <v>49</v>
      </c>
      <c r="E15" s="51" t="s">
        <v>50</v>
      </c>
      <c r="F15" s="53">
        <v>2.0</v>
      </c>
      <c r="G15" s="22"/>
      <c r="H15" s="54"/>
      <c r="I15" s="57">
        <v>0.0</v>
      </c>
      <c r="J15" s="57"/>
      <c r="K15" s="57"/>
      <c r="L15" s="49">
        <f t="shared" si="1"/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21"/>
      <c r="B16" s="29"/>
      <c r="C16" s="29"/>
      <c r="D16" s="39" t="s">
        <v>51</v>
      </c>
      <c r="E16" s="39" t="s">
        <v>52</v>
      </c>
      <c r="F16" s="41">
        <v>2.0</v>
      </c>
      <c r="G16" s="32"/>
      <c r="H16" s="45">
        <v>2.0</v>
      </c>
      <c r="I16" s="47"/>
      <c r="J16" s="47"/>
      <c r="K16" s="47"/>
      <c r="L16" s="49">
        <f t="shared" si="1"/>
        <v>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21"/>
      <c r="B17" s="61" t="s">
        <v>53</v>
      </c>
      <c r="C17" s="62" t="s">
        <v>54</v>
      </c>
      <c r="D17" s="51" t="s">
        <v>56</v>
      </c>
      <c r="E17" s="51" t="s">
        <v>57</v>
      </c>
      <c r="F17" s="53">
        <v>1.0</v>
      </c>
      <c r="G17" s="63">
        <v>15.0</v>
      </c>
      <c r="H17" s="54">
        <v>1.0</v>
      </c>
      <c r="I17" s="57"/>
      <c r="J17" s="57"/>
      <c r="K17" s="57"/>
      <c r="L17" s="49">
        <f t="shared" si="1"/>
        <v>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21"/>
      <c r="B18" s="18"/>
      <c r="C18" s="65" t="s">
        <v>58</v>
      </c>
      <c r="D18" s="39" t="s">
        <v>60</v>
      </c>
      <c r="E18" s="39" t="s">
        <v>61</v>
      </c>
      <c r="F18" s="41">
        <v>1.0</v>
      </c>
      <c r="G18" s="22"/>
      <c r="H18" s="45">
        <v>1.0</v>
      </c>
      <c r="I18" s="47"/>
      <c r="J18" s="47"/>
      <c r="K18" s="47"/>
      <c r="L18" s="49">
        <f t="shared" si="1"/>
        <v>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21"/>
      <c r="B19" s="18"/>
      <c r="C19" s="62" t="s">
        <v>63</v>
      </c>
      <c r="D19" s="51" t="s">
        <v>64</v>
      </c>
      <c r="E19" s="51" t="s">
        <v>65</v>
      </c>
      <c r="F19" s="53">
        <v>1.0</v>
      </c>
      <c r="G19" s="22"/>
      <c r="H19" s="54">
        <v>1.0</v>
      </c>
      <c r="I19" s="57"/>
      <c r="J19" s="57"/>
      <c r="K19" s="57"/>
      <c r="L19" s="49">
        <f t="shared" si="1"/>
        <v>1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21"/>
      <c r="B20" s="18"/>
      <c r="C20" s="65" t="s">
        <v>66</v>
      </c>
      <c r="D20" s="39" t="s">
        <v>67</v>
      </c>
      <c r="E20" s="39" t="s">
        <v>68</v>
      </c>
      <c r="F20" s="41">
        <v>2.0</v>
      </c>
      <c r="G20" s="22"/>
      <c r="H20" s="45">
        <v>2.0</v>
      </c>
      <c r="I20" s="47"/>
      <c r="J20" s="47"/>
      <c r="K20" s="47"/>
      <c r="L20" s="49">
        <f t="shared" si="1"/>
        <v>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21"/>
      <c r="B21" s="18"/>
      <c r="C21" s="62" t="s">
        <v>69</v>
      </c>
      <c r="D21" s="51" t="s">
        <v>70</v>
      </c>
      <c r="E21" s="51" t="s">
        <v>71</v>
      </c>
      <c r="F21" s="53">
        <v>2.0</v>
      </c>
      <c r="G21" s="22"/>
      <c r="H21" s="54">
        <v>2.0</v>
      </c>
      <c r="I21" s="57"/>
      <c r="J21" s="57"/>
      <c r="K21" s="57"/>
      <c r="L21" s="49">
        <f t="shared" si="1"/>
        <v>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21"/>
      <c r="B22" s="18"/>
      <c r="C22" s="65" t="s">
        <v>73</v>
      </c>
      <c r="D22" s="39" t="s">
        <v>74</v>
      </c>
      <c r="E22" s="39" t="s">
        <v>75</v>
      </c>
      <c r="F22" s="41">
        <v>1.0</v>
      </c>
      <c r="G22" s="22"/>
      <c r="H22" s="45"/>
      <c r="I22" s="47">
        <v>0.0</v>
      </c>
      <c r="J22" s="47"/>
      <c r="K22" s="47"/>
      <c r="L22" s="49">
        <f t="shared" si="1"/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21"/>
      <c r="B23" s="18"/>
      <c r="C23" s="67" t="s">
        <v>76</v>
      </c>
      <c r="D23" s="51" t="s">
        <v>77</v>
      </c>
      <c r="E23" s="51" t="s">
        <v>78</v>
      </c>
      <c r="F23" s="53">
        <v>2.0</v>
      </c>
      <c r="G23" s="22"/>
      <c r="H23" s="54">
        <v>2.0</v>
      </c>
      <c r="I23" s="57"/>
      <c r="J23" s="57"/>
      <c r="K23" s="57"/>
      <c r="L23" s="49">
        <f t="shared" si="1"/>
        <v>2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21"/>
      <c r="B24" s="18"/>
      <c r="C24" s="65" t="s">
        <v>79</v>
      </c>
      <c r="D24" s="39" t="s">
        <v>80</v>
      </c>
      <c r="E24" s="39" t="s">
        <v>81</v>
      </c>
      <c r="F24" s="41">
        <v>1.0</v>
      </c>
      <c r="G24" s="22"/>
      <c r="H24" s="45">
        <v>1.0</v>
      </c>
      <c r="I24" s="47"/>
      <c r="J24" s="47"/>
      <c r="K24" s="47"/>
      <c r="L24" s="49">
        <f t="shared" si="1"/>
        <v>1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21"/>
      <c r="B25" s="18"/>
      <c r="C25" s="62" t="s">
        <v>82</v>
      </c>
      <c r="D25" s="51" t="s">
        <v>83</v>
      </c>
      <c r="E25" s="51" t="s">
        <v>84</v>
      </c>
      <c r="F25" s="53">
        <v>1.0</v>
      </c>
      <c r="G25" s="22"/>
      <c r="H25" s="54">
        <v>1.0</v>
      </c>
      <c r="I25" s="57"/>
      <c r="J25" s="57"/>
      <c r="K25" s="57"/>
      <c r="L25" s="49">
        <f t="shared" si="1"/>
        <v>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21"/>
      <c r="B26" s="18"/>
      <c r="C26" s="65" t="s">
        <v>86</v>
      </c>
      <c r="D26" s="39" t="s">
        <v>87</v>
      </c>
      <c r="E26" s="39" t="s">
        <v>88</v>
      </c>
      <c r="F26" s="41">
        <v>2.0</v>
      </c>
      <c r="G26" s="22"/>
      <c r="H26" s="45">
        <v>2.0</v>
      </c>
      <c r="I26" s="47"/>
      <c r="J26" s="47"/>
      <c r="K26" s="47"/>
      <c r="L26" s="49">
        <f t="shared" si="1"/>
        <v>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31"/>
      <c r="B27" s="29"/>
      <c r="C27" s="62" t="s">
        <v>89</v>
      </c>
      <c r="D27" s="51" t="s">
        <v>90</v>
      </c>
      <c r="E27" s="51" t="s">
        <v>91</v>
      </c>
      <c r="F27" s="53">
        <v>1.0</v>
      </c>
      <c r="G27" s="32"/>
      <c r="H27" s="54">
        <v>1.0</v>
      </c>
      <c r="I27" s="57"/>
      <c r="J27" s="57"/>
      <c r="K27" s="57"/>
      <c r="L27" s="49">
        <f t="shared" si="1"/>
        <v>1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9" t="s">
        <v>93</v>
      </c>
      <c r="B28" s="38" t="s">
        <v>95</v>
      </c>
      <c r="C28" s="38" t="s">
        <v>96</v>
      </c>
      <c r="D28" s="39" t="s">
        <v>97</v>
      </c>
      <c r="E28" s="39" t="s">
        <v>98</v>
      </c>
      <c r="F28" s="41">
        <v>1.0</v>
      </c>
      <c r="G28" s="43">
        <v>9.0</v>
      </c>
      <c r="H28" s="45">
        <v>1.0</v>
      </c>
      <c r="I28" s="47"/>
      <c r="J28" s="47"/>
      <c r="K28" s="47"/>
      <c r="L28" s="49">
        <f t="shared" si="1"/>
        <v>1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8"/>
      <c r="B29" s="18"/>
      <c r="C29" s="18"/>
      <c r="D29" s="51" t="s">
        <v>100</v>
      </c>
      <c r="E29" s="51" t="s">
        <v>101</v>
      </c>
      <c r="F29" s="53">
        <v>1.0</v>
      </c>
      <c r="G29" s="22"/>
      <c r="H29" s="54">
        <v>1.0</v>
      </c>
      <c r="I29" s="47"/>
      <c r="J29" s="47"/>
      <c r="K29" s="47"/>
      <c r="L29" s="49">
        <f t="shared" si="1"/>
        <v>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8"/>
      <c r="B30" s="18"/>
      <c r="C30" s="18"/>
      <c r="D30" s="39" t="s">
        <v>103</v>
      </c>
      <c r="E30" s="39" t="s">
        <v>104</v>
      </c>
      <c r="F30" s="41">
        <v>1.0</v>
      </c>
      <c r="G30" s="22"/>
      <c r="H30" s="45">
        <v>1.0</v>
      </c>
      <c r="I30" s="47"/>
      <c r="J30" s="47"/>
      <c r="K30" s="47"/>
      <c r="L30" s="49">
        <f t="shared" si="1"/>
        <v>1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8"/>
      <c r="B31" s="18"/>
      <c r="C31" s="18"/>
      <c r="D31" s="51" t="s">
        <v>105</v>
      </c>
      <c r="E31" s="51" t="s">
        <v>106</v>
      </c>
      <c r="F31" s="53">
        <v>1.0</v>
      </c>
      <c r="G31" s="22"/>
      <c r="H31" s="54">
        <v>1.0</v>
      </c>
      <c r="I31" s="57"/>
      <c r="J31" s="57"/>
      <c r="K31" s="57"/>
      <c r="L31" s="49">
        <f t="shared" si="1"/>
        <v>1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8"/>
      <c r="B32" s="18"/>
      <c r="C32" s="18"/>
      <c r="D32" s="39" t="s">
        <v>107</v>
      </c>
      <c r="E32" s="39" t="s">
        <v>108</v>
      </c>
      <c r="F32" s="41">
        <v>1.0</v>
      </c>
      <c r="G32" s="22"/>
      <c r="H32" s="45">
        <v>1.0</v>
      </c>
      <c r="I32" s="47"/>
      <c r="J32" s="47"/>
      <c r="K32" s="47"/>
      <c r="L32" s="49">
        <f t="shared" si="1"/>
        <v>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8"/>
      <c r="B33" s="18"/>
      <c r="C33" s="18"/>
      <c r="D33" s="51" t="s">
        <v>110</v>
      </c>
      <c r="E33" s="51" t="s">
        <v>111</v>
      </c>
      <c r="F33" s="53">
        <v>1.0</v>
      </c>
      <c r="G33" s="22"/>
      <c r="H33" s="54">
        <v>1.0</v>
      </c>
      <c r="I33" s="57"/>
      <c r="J33" s="47" t="s">
        <v>37</v>
      </c>
      <c r="K33" s="57"/>
      <c r="L33" s="49">
        <f t="shared" si="1"/>
        <v>1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8"/>
      <c r="B34" s="18"/>
      <c r="C34" s="18"/>
      <c r="D34" s="39" t="s">
        <v>112</v>
      </c>
      <c r="E34" s="39" t="s">
        <v>113</v>
      </c>
      <c r="F34" s="41">
        <v>1.0</v>
      </c>
      <c r="G34" s="22"/>
      <c r="H34" s="45">
        <v>1.0</v>
      </c>
      <c r="I34" s="57"/>
      <c r="J34" s="57"/>
      <c r="K34" s="57"/>
      <c r="L34" s="49">
        <f t="shared" si="1"/>
        <v>1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8"/>
      <c r="B35" s="18"/>
      <c r="C35" s="18"/>
      <c r="D35" s="51" t="s">
        <v>115</v>
      </c>
      <c r="E35" s="51" t="s">
        <v>116</v>
      </c>
      <c r="F35" s="53">
        <v>1.0</v>
      </c>
      <c r="G35" s="22"/>
      <c r="H35" s="54">
        <v>1.0</v>
      </c>
      <c r="I35" s="57"/>
      <c r="J35" s="57"/>
      <c r="K35" s="57"/>
      <c r="L35" s="49">
        <f t="shared" si="1"/>
        <v>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8"/>
      <c r="B36" s="18"/>
      <c r="C36" s="29"/>
      <c r="D36" s="39" t="s">
        <v>117</v>
      </c>
      <c r="E36" s="39" t="s">
        <v>118</v>
      </c>
      <c r="F36" s="41">
        <v>1.0</v>
      </c>
      <c r="G36" s="32"/>
      <c r="H36" s="45">
        <v>1.0</v>
      </c>
      <c r="I36" s="47"/>
      <c r="J36" s="47"/>
      <c r="K36" s="47"/>
      <c r="L36" s="49">
        <f t="shared" si="1"/>
        <v>1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8"/>
      <c r="B37" s="18"/>
      <c r="C37" s="61" t="s">
        <v>120</v>
      </c>
      <c r="D37" s="51" t="s">
        <v>121</v>
      </c>
      <c r="E37" s="51" t="s">
        <v>122</v>
      </c>
      <c r="F37" s="53">
        <v>2.0</v>
      </c>
      <c r="G37" s="63">
        <v>5.0</v>
      </c>
      <c r="H37" s="54">
        <v>2.0</v>
      </c>
      <c r="I37" s="57"/>
      <c r="J37" s="47" t="s">
        <v>37</v>
      </c>
      <c r="K37" s="57"/>
      <c r="L37" s="49">
        <f t="shared" si="1"/>
        <v>2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8"/>
      <c r="B38" s="18"/>
      <c r="C38" s="18"/>
      <c r="D38" s="39" t="s">
        <v>124</v>
      </c>
      <c r="E38" s="39" t="s">
        <v>125</v>
      </c>
      <c r="F38" s="41">
        <v>2.0</v>
      </c>
      <c r="G38" s="22"/>
      <c r="H38" s="45">
        <v>2.0</v>
      </c>
      <c r="I38" s="47"/>
      <c r="J38" s="47" t="s">
        <v>37</v>
      </c>
      <c r="K38" s="47"/>
      <c r="L38" s="49">
        <f t="shared" si="1"/>
        <v>2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8"/>
      <c r="B39" s="18"/>
      <c r="C39" s="29"/>
      <c r="D39" s="51" t="s">
        <v>126</v>
      </c>
      <c r="E39" s="51" t="s">
        <v>127</v>
      </c>
      <c r="F39" s="53">
        <v>1.0</v>
      </c>
      <c r="G39" s="32"/>
      <c r="H39" s="54">
        <v>1.0</v>
      </c>
      <c r="I39" s="57"/>
      <c r="J39" s="47" t="s">
        <v>37</v>
      </c>
      <c r="K39" s="57"/>
      <c r="L39" s="49">
        <f t="shared" si="1"/>
        <v>1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8"/>
      <c r="B40" s="18"/>
      <c r="C40" s="38" t="s">
        <v>129</v>
      </c>
      <c r="D40" s="39" t="s">
        <v>130</v>
      </c>
      <c r="E40" s="39" t="s">
        <v>131</v>
      </c>
      <c r="F40" s="41">
        <v>1.0</v>
      </c>
      <c r="G40" s="43">
        <v>6.0</v>
      </c>
      <c r="H40" s="45">
        <v>1.0</v>
      </c>
      <c r="I40" s="47"/>
      <c r="J40" s="47"/>
      <c r="K40" s="47"/>
      <c r="L40" s="49">
        <f t="shared" si="1"/>
        <v>1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8"/>
      <c r="B41" s="18"/>
      <c r="C41" s="18"/>
      <c r="D41" s="51" t="s">
        <v>132</v>
      </c>
      <c r="E41" s="51" t="s">
        <v>133</v>
      </c>
      <c r="F41" s="53">
        <v>1.0</v>
      </c>
      <c r="G41" s="22"/>
      <c r="H41" s="54">
        <v>1.0</v>
      </c>
      <c r="I41" s="47"/>
      <c r="J41" s="47"/>
      <c r="K41" s="57"/>
      <c r="L41" s="49">
        <f t="shared" si="1"/>
        <v>1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8"/>
      <c r="B42" s="18"/>
      <c r="C42" s="18"/>
      <c r="D42" s="39" t="s">
        <v>134</v>
      </c>
      <c r="E42" s="39" t="s">
        <v>135</v>
      </c>
      <c r="F42" s="41">
        <v>1.0</v>
      </c>
      <c r="G42" s="22"/>
      <c r="H42" s="45">
        <v>1.0</v>
      </c>
      <c r="I42" s="47"/>
      <c r="J42" s="47"/>
      <c r="K42" s="47"/>
      <c r="L42" s="49">
        <f t="shared" si="1"/>
        <v>1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8"/>
      <c r="B43" s="18"/>
      <c r="C43" s="18"/>
      <c r="D43" s="51" t="s">
        <v>136</v>
      </c>
      <c r="E43" s="51" t="s">
        <v>137</v>
      </c>
      <c r="F43" s="53">
        <v>1.0</v>
      </c>
      <c r="G43" s="22"/>
      <c r="H43" s="54">
        <v>1.0</v>
      </c>
      <c r="I43" s="57"/>
      <c r="J43" s="57"/>
      <c r="K43" s="57"/>
      <c r="L43" s="49">
        <f t="shared" si="1"/>
        <v>1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8"/>
      <c r="B44" s="18"/>
      <c r="C44" s="18"/>
      <c r="D44" s="39" t="s">
        <v>138</v>
      </c>
      <c r="E44" s="39" t="s">
        <v>139</v>
      </c>
      <c r="F44" s="41">
        <v>1.0</v>
      </c>
      <c r="G44" s="22"/>
      <c r="H44" s="45">
        <v>1.0</v>
      </c>
      <c r="I44" s="47"/>
      <c r="J44" s="47"/>
      <c r="K44" s="47"/>
      <c r="L44" s="49">
        <f t="shared" si="1"/>
        <v>1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8"/>
      <c r="B45" s="29"/>
      <c r="C45" s="29"/>
      <c r="D45" s="51" t="s">
        <v>140</v>
      </c>
      <c r="E45" s="51" t="s">
        <v>141</v>
      </c>
      <c r="F45" s="53">
        <v>1.0</v>
      </c>
      <c r="G45" s="32"/>
      <c r="H45" s="54">
        <v>1.0</v>
      </c>
      <c r="I45" s="57"/>
      <c r="J45" s="57"/>
      <c r="K45" s="57"/>
      <c r="L45" s="49">
        <f t="shared" si="1"/>
        <v>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8"/>
      <c r="B46" s="38" t="s">
        <v>143</v>
      </c>
      <c r="C46" s="38" t="s">
        <v>144</v>
      </c>
      <c r="D46" s="39" t="s">
        <v>145</v>
      </c>
      <c r="E46" s="39" t="s">
        <v>146</v>
      </c>
      <c r="F46" s="41">
        <v>4.0</v>
      </c>
      <c r="G46" s="43">
        <v>15.0</v>
      </c>
      <c r="H46" s="45">
        <v>4.0</v>
      </c>
      <c r="I46" s="47"/>
      <c r="J46" s="47"/>
      <c r="K46" s="47"/>
      <c r="L46" s="49">
        <f t="shared" si="1"/>
        <v>4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8"/>
      <c r="B47" s="18"/>
      <c r="C47" s="18"/>
      <c r="D47" s="51" t="s">
        <v>148</v>
      </c>
      <c r="E47" s="51" t="s">
        <v>149</v>
      </c>
      <c r="F47" s="53">
        <v>4.0</v>
      </c>
      <c r="G47" s="22"/>
      <c r="H47" s="54">
        <v>4.0</v>
      </c>
      <c r="I47" s="57"/>
      <c r="J47" s="57"/>
      <c r="K47" s="57"/>
      <c r="L47" s="49">
        <f t="shared" si="1"/>
        <v>4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8"/>
      <c r="B48" s="18"/>
      <c r="C48" s="18"/>
      <c r="D48" s="39" t="s">
        <v>151</v>
      </c>
      <c r="E48" s="39" t="s">
        <v>152</v>
      </c>
      <c r="F48" s="41">
        <v>3.0</v>
      </c>
      <c r="G48" s="22"/>
      <c r="H48" s="45">
        <v>3.0</v>
      </c>
      <c r="I48" s="47"/>
      <c r="J48" s="47" t="s">
        <v>37</v>
      </c>
      <c r="K48" s="47"/>
      <c r="L48" s="49">
        <f t="shared" si="1"/>
        <v>3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8"/>
      <c r="B49" s="18"/>
      <c r="C49" s="29"/>
      <c r="D49" s="51" t="s">
        <v>154</v>
      </c>
      <c r="E49" s="51" t="s">
        <v>155</v>
      </c>
      <c r="F49" s="53">
        <v>4.0</v>
      </c>
      <c r="G49" s="32"/>
      <c r="H49" s="54">
        <v>4.0</v>
      </c>
      <c r="I49" s="57"/>
      <c r="J49" s="47" t="s">
        <v>37</v>
      </c>
      <c r="K49" s="57"/>
      <c r="L49" s="49">
        <f t="shared" si="1"/>
        <v>4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8"/>
      <c r="B50" s="18"/>
      <c r="C50" s="38" t="s">
        <v>156</v>
      </c>
      <c r="D50" s="39" t="s">
        <v>158</v>
      </c>
      <c r="E50" s="39" t="s">
        <v>159</v>
      </c>
      <c r="F50" s="41">
        <v>2.5</v>
      </c>
      <c r="G50" s="43">
        <v>15.0</v>
      </c>
      <c r="H50" s="45">
        <v>2.5</v>
      </c>
      <c r="I50" s="47"/>
      <c r="J50" s="47"/>
      <c r="K50" s="47"/>
      <c r="L50" s="49">
        <f t="shared" si="1"/>
        <v>2.5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8"/>
      <c r="B51" s="18"/>
      <c r="C51" s="18"/>
      <c r="D51" s="51" t="s">
        <v>160</v>
      </c>
      <c r="E51" s="51" t="s">
        <v>161</v>
      </c>
      <c r="F51" s="53">
        <v>2.5</v>
      </c>
      <c r="G51" s="22"/>
      <c r="H51" s="54">
        <v>2.5</v>
      </c>
      <c r="I51" s="57"/>
      <c r="J51" s="57"/>
      <c r="K51" s="57"/>
      <c r="L51" s="49">
        <f t="shared" si="1"/>
        <v>2.5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8"/>
      <c r="B52" s="18"/>
      <c r="C52" s="18"/>
      <c r="D52" s="39" t="s">
        <v>163</v>
      </c>
      <c r="E52" s="39" t="s">
        <v>164</v>
      </c>
      <c r="F52" s="41">
        <v>2.5</v>
      </c>
      <c r="G52" s="22"/>
      <c r="H52" s="45">
        <v>2.5</v>
      </c>
      <c r="I52" s="47"/>
      <c r="J52" s="47" t="s">
        <v>37</v>
      </c>
      <c r="K52" s="47"/>
      <c r="L52" s="49">
        <f t="shared" si="1"/>
        <v>2.5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8"/>
      <c r="B53" s="18"/>
      <c r="C53" s="18"/>
      <c r="D53" s="51" t="s">
        <v>166</v>
      </c>
      <c r="E53" s="51" t="s">
        <v>167</v>
      </c>
      <c r="F53" s="53">
        <v>2.5</v>
      </c>
      <c r="G53" s="22"/>
      <c r="H53" s="54"/>
      <c r="I53" s="57">
        <v>0.0</v>
      </c>
      <c r="J53" s="57"/>
      <c r="K53" s="57"/>
      <c r="L53" s="49">
        <f t="shared" si="1"/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8"/>
      <c r="B54" s="18"/>
      <c r="C54" s="18"/>
      <c r="D54" s="39" t="s">
        <v>168</v>
      </c>
      <c r="E54" s="39" t="s">
        <v>169</v>
      </c>
      <c r="F54" s="41">
        <v>2.5</v>
      </c>
      <c r="G54" s="22"/>
      <c r="H54" s="45"/>
      <c r="I54" s="47">
        <v>0.0</v>
      </c>
      <c r="J54" s="47"/>
      <c r="K54" s="47"/>
      <c r="L54" s="49">
        <f t="shared" si="1"/>
        <v>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8"/>
      <c r="B55" s="29"/>
      <c r="C55" s="29"/>
      <c r="D55" s="51" t="s">
        <v>171</v>
      </c>
      <c r="E55" s="51" t="s">
        <v>172</v>
      </c>
      <c r="F55" s="53">
        <v>2.5</v>
      </c>
      <c r="G55" s="32"/>
      <c r="H55" s="54">
        <v>2.5</v>
      </c>
      <c r="I55" s="57"/>
      <c r="J55" s="57" t="s">
        <v>173</v>
      </c>
      <c r="K55" s="57"/>
      <c r="L55" s="49">
        <f t="shared" si="1"/>
        <v>2.5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8"/>
      <c r="B56" s="38" t="s">
        <v>175</v>
      </c>
      <c r="C56" s="38" t="s">
        <v>176</v>
      </c>
      <c r="D56" s="39" t="s">
        <v>177</v>
      </c>
      <c r="E56" s="39" t="s">
        <v>178</v>
      </c>
      <c r="F56" s="41">
        <v>5.0</v>
      </c>
      <c r="G56" s="43">
        <v>10.0</v>
      </c>
      <c r="H56" s="45">
        <v>5.0</v>
      </c>
      <c r="I56" s="47"/>
      <c r="J56" s="47" t="s">
        <v>37</v>
      </c>
      <c r="K56" s="47"/>
      <c r="L56" s="49">
        <f t="shared" si="1"/>
        <v>5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29"/>
      <c r="B57" s="29"/>
      <c r="C57" s="29"/>
      <c r="D57" s="51" t="s">
        <v>180</v>
      </c>
      <c r="E57" s="51" t="s">
        <v>181</v>
      </c>
      <c r="F57" s="53">
        <v>5.0</v>
      </c>
      <c r="G57" s="32"/>
      <c r="H57" s="54">
        <v>5.0</v>
      </c>
      <c r="I57" s="57"/>
      <c r="J57" s="47" t="s">
        <v>37</v>
      </c>
      <c r="K57" s="57"/>
      <c r="L57" s="49">
        <f t="shared" si="1"/>
        <v>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9.25" customHeight="1">
      <c r="A58" s="69" t="s">
        <v>182</v>
      </c>
      <c r="B58" s="38" t="s">
        <v>183</v>
      </c>
      <c r="C58" s="38" t="s">
        <v>184</v>
      </c>
      <c r="D58" s="39" t="s">
        <v>185</v>
      </c>
      <c r="E58" s="39" t="s">
        <v>186</v>
      </c>
      <c r="F58" s="41">
        <v>1.25</v>
      </c>
      <c r="G58" s="43">
        <v>5.0</v>
      </c>
      <c r="H58" s="45">
        <v>1.25</v>
      </c>
      <c r="I58" s="47"/>
      <c r="J58" s="47"/>
      <c r="K58" s="47"/>
      <c r="L58" s="49">
        <f t="shared" si="1"/>
        <v>1.25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8"/>
      <c r="B59" s="18"/>
      <c r="C59" s="18"/>
      <c r="D59" s="51" t="s">
        <v>188</v>
      </c>
      <c r="E59" s="51" t="s">
        <v>189</v>
      </c>
      <c r="F59" s="53">
        <v>1.25</v>
      </c>
      <c r="G59" s="22"/>
      <c r="H59" s="54"/>
      <c r="I59" s="57">
        <v>0.0</v>
      </c>
      <c r="J59" s="57"/>
      <c r="K59" s="57"/>
      <c r="L59" s="49">
        <f t="shared" si="1"/>
        <v>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18"/>
      <c r="B60" s="18"/>
      <c r="C60" s="18"/>
      <c r="D60" s="39" t="s">
        <v>190</v>
      </c>
      <c r="E60" s="39" t="s">
        <v>191</v>
      </c>
      <c r="F60" s="41">
        <v>1.25</v>
      </c>
      <c r="G60" s="22"/>
      <c r="H60" s="45">
        <v>1.25</v>
      </c>
      <c r="I60" s="47"/>
      <c r="J60" s="47"/>
      <c r="K60" s="47"/>
      <c r="L60" s="49">
        <f t="shared" si="1"/>
        <v>1.25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9"/>
      <c r="B61" s="29"/>
      <c r="C61" s="29"/>
      <c r="D61" s="51" t="s">
        <v>193</v>
      </c>
      <c r="E61" s="51" t="s">
        <v>194</v>
      </c>
      <c r="F61" s="53">
        <v>1.25</v>
      </c>
      <c r="G61" s="32"/>
      <c r="H61" s="54">
        <v>1.25</v>
      </c>
      <c r="I61" s="57"/>
      <c r="J61" s="57"/>
      <c r="K61" s="57"/>
      <c r="L61" s="49">
        <f t="shared" si="1"/>
        <v>1.25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57.75" customHeight="1">
      <c r="A62" s="69" t="s">
        <v>195</v>
      </c>
      <c r="B62" s="38" t="s">
        <v>196</v>
      </c>
      <c r="C62" s="38" t="s">
        <v>197</v>
      </c>
      <c r="D62" s="39" t="s">
        <v>199</v>
      </c>
      <c r="E62" s="39" t="s">
        <v>200</v>
      </c>
      <c r="F62" s="41">
        <v>2.5</v>
      </c>
      <c r="G62" s="43">
        <v>10.0</v>
      </c>
      <c r="H62" s="45"/>
      <c r="I62" s="47">
        <v>0.0</v>
      </c>
      <c r="J62" s="47"/>
      <c r="K62" s="47"/>
      <c r="L62" s="49">
        <f t="shared" si="1"/>
        <v>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8"/>
      <c r="B63" s="18"/>
      <c r="C63" s="18"/>
      <c r="D63" s="51" t="s">
        <v>201</v>
      </c>
      <c r="E63" s="51" t="s">
        <v>202</v>
      </c>
      <c r="F63" s="53">
        <v>2.5</v>
      </c>
      <c r="G63" s="22"/>
      <c r="H63" s="54"/>
      <c r="I63" s="57">
        <v>0.0</v>
      </c>
      <c r="J63" s="57"/>
      <c r="K63" s="57"/>
      <c r="L63" s="49">
        <f t="shared" si="1"/>
        <v>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8"/>
      <c r="B64" s="18"/>
      <c r="C64" s="18"/>
      <c r="D64" s="39" t="s">
        <v>203</v>
      </c>
      <c r="E64" s="39" t="s">
        <v>204</v>
      </c>
      <c r="F64" s="41">
        <v>2.5</v>
      </c>
      <c r="G64" s="22"/>
      <c r="H64" s="45"/>
      <c r="I64" s="47">
        <v>0.0</v>
      </c>
      <c r="J64" s="47"/>
      <c r="K64" s="47"/>
      <c r="L64" s="49">
        <f t="shared" si="1"/>
        <v>0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29"/>
      <c r="B65" s="29"/>
      <c r="C65" s="29"/>
      <c r="D65" s="51" t="s">
        <v>206</v>
      </c>
      <c r="E65" s="51" t="s">
        <v>207</v>
      </c>
      <c r="F65" s="76">
        <v>2.5</v>
      </c>
      <c r="G65" s="32"/>
      <c r="H65" s="54"/>
      <c r="I65" s="57">
        <v>0.0</v>
      </c>
      <c r="J65" s="77"/>
      <c r="K65" s="77"/>
      <c r="L65" s="49">
        <f t="shared" si="1"/>
        <v>0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4.0" customHeight="1">
      <c r="A66" s="78" t="s">
        <v>211</v>
      </c>
      <c r="B66" s="79"/>
      <c r="C66" s="79"/>
      <c r="D66" s="79"/>
      <c r="E66" s="80"/>
      <c r="F66" s="81"/>
      <c r="G66" s="82">
        <v>100.0</v>
      </c>
      <c r="H66" s="83" t="s">
        <v>211</v>
      </c>
      <c r="I66" s="2"/>
      <c r="J66" s="2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84"/>
      <c r="E67" s="8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5">
    <mergeCell ref="B46:B55"/>
    <mergeCell ref="B28:B45"/>
    <mergeCell ref="A58:A61"/>
    <mergeCell ref="B58:B61"/>
    <mergeCell ref="C40:C45"/>
    <mergeCell ref="C37:C39"/>
    <mergeCell ref="A62:A65"/>
    <mergeCell ref="A28:A57"/>
    <mergeCell ref="C62:C65"/>
    <mergeCell ref="B62:B65"/>
    <mergeCell ref="C58:C61"/>
    <mergeCell ref="C28:C36"/>
    <mergeCell ref="C6:C13"/>
    <mergeCell ref="C14:C16"/>
    <mergeCell ref="A6:A27"/>
    <mergeCell ref="B17:B27"/>
    <mergeCell ref="B6:B16"/>
    <mergeCell ref="G17:G27"/>
    <mergeCell ref="G28:G36"/>
    <mergeCell ref="E3:E5"/>
    <mergeCell ref="F3:F5"/>
    <mergeCell ref="B3:C5"/>
    <mergeCell ref="D3:D5"/>
    <mergeCell ref="G14:G16"/>
    <mergeCell ref="H3:K3"/>
    <mergeCell ref="A1:K1"/>
    <mergeCell ref="A2:K2"/>
    <mergeCell ref="A3:A5"/>
    <mergeCell ref="J4:K4"/>
    <mergeCell ref="I4:I5"/>
    <mergeCell ref="B56:B57"/>
    <mergeCell ref="C56:C57"/>
    <mergeCell ref="H66:K66"/>
    <mergeCell ref="A66:E66"/>
    <mergeCell ref="C46:C49"/>
    <mergeCell ref="C50:C55"/>
    <mergeCell ref="G46:G49"/>
    <mergeCell ref="G40:G45"/>
    <mergeCell ref="G6:G13"/>
    <mergeCell ref="G3:G5"/>
    <mergeCell ref="G56:G57"/>
    <mergeCell ref="G62:G65"/>
    <mergeCell ref="G58:G61"/>
    <mergeCell ref="G37:G39"/>
    <mergeCell ref="G50:G55"/>
  </mergeCells>
  <dataValidations>
    <dataValidation type="list" allowBlank="1" showErrorMessage="1" sqref="I6:I33 I35:I38 I46:I65">
      <formula1>$N$4</formula1>
    </dataValidation>
    <dataValidation type="list" allowBlank="1" showErrorMessage="1" sqref="H6:H65">
      <formula1>F6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16.57"/>
    <col customWidth="1" min="3" max="3" width="55.29"/>
    <col customWidth="1" min="4" max="4" width="50.0"/>
    <col customWidth="1" hidden="1" min="5" max="5" width="22.71"/>
    <col customWidth="1" hidden="1" min="6" max="6" width="24.29"/>
    <col customWidth="1" min="7" max="7" width="17.57"/>
    <col customWidth="1" min="8" max="8" width="10.86"/>
    <col customWidth="1" min="9" max="9" width="17.57"/>
    <col customWidth="1" min="10" max="11" width="10.86"/>
    <col customWidth="1" hidden="1" min="12" max="12" width="10.86"/>
    <col customWidth="1" min="13" max="14" width="10.86"/>
    <col customWidth="1" min="15" max="15" width="11.43"/>
    <col customWidth="1" min="16" max="26" width="10.86"/>
  </cols>
  <sheetData>
    <row r="1" ht="24.0" customHeight="1">
      <c r="A1" s="3" t="s">
        <v>0</v>
      </c>
      <c r="B1" s="2"/>
      <c r="C1" s="2"/>
      <c r="D1" s="2"/>
      <c r="E1" s="2"/>
      <c r="F1" s="2"/>
      <c r="G1" s="2"/>
      <c r="H1" s="2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</v>
      </c>
      <c r="B2" s="2"/>
      <c r="C2" s="2"/>
      <c r="D2" s="2"/>
      <c r="E2" s="2"/>
      <c r="F2" s="2"/>
      <c r="G2" s="2"/>
      <c r="H2" s="2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74.25" customHeight="1">
      <c r="A3" s="8" t="s">
        <v>3</v>
      </c>
      <c r="B3" s="10" t="s">
        <v>4</v>
      </c>
      <c r="C3" s="12"/>
      <c r="D3" s="8" t="s">
        <v>7</v>
      </c>
      <c r="E3" s="8" t="s">
        <v>6</v>
      </c>
      <c r="F3" s="8" t="s">
        <v>8</v>
      </c>
      <c r="G3" s="15" t="s">
        <v>9</v>
      </c>
      <c r="H3" s="17"/>
      <c r="I3" s="19"/>
    </row>
    <row r="4">
      <c r="A4" s="18"/>
      <c r="B4" s="20"/>
      <c r="C4" s="21"/>
      <c r="D4" s="18"/>
      <c r="E4" s="18"/>
      <c r="F4" s="18"/>
      <c r="G4" s="23"/>
      <c r="H4" s="24"/>
      <c r="I4" s="26"/>
      <c r="L4" s="28">
        <v>0.0</v>
      </c>
    </row>
    <row r="5" ht="14.25" customHeight="1">
      <c r="A5" s="29"/>
      <c r="B5" s="30"/>
      <c r="C5" s="31"/>
      <c r="D5" s="29"/>
      <c r="E5" s="29"/>
      <c r="F5" s="29"/>
      <c r="G5" s="33"/>
      <c r="H5" s="35"/>
      <c r="I5" s="34"/>
    </row>
    <row r="6" ht="29.25" customHeight="1">
      <c r="A6" s="37" t="s">
        <v>17</v>
      </c>
      <c r="B6" s="40" t="str">
        <f>'Lista de verificación'!B6:B16</f>
        <v>Categoria estandar 1 (10%)</v>
      </c>
      <c r="C6" s="42" t="str">
        <f>'Lista de verificación'!C6:C13</f>
        <v>Estandar I (4%)</v>
      </c>
      <c r="D6" s="44" t="s">
        <v>22</v>
      </c>
      <c r="E6" s="41">
        <v>0.5</v>
      </c>
      <c r="F6" s="46">
        <v>4.0</v>
      </c>
      <c r="G6" s="48" t="str">
        <f>MID('Lista de verificación'!L6,1,3)</f>
        <v>0,5</v>
      </c>
      <c r="H6" s="4"/>
      <c r="I6" s="50">
        <f>+G6+G7+G8+G9+G11+G12+G13+G10</f>
        <v>40</v>
      </c>
    </row>
    <row r="7" ht="14.25" customHeight="1">
      <c r="A7" s="52"/>
      <c r="B7" s="18"/>
      <c r="C7" s="18"/>
      <c r="D7" s="44" t="s">
        <v>26</v>
      </c>
      <c r="E7" s="53" t="s">
        <v>25</v>
      </c>
      <c r="F7" s="18"/>
      <c r="G7" s="56" t="str">
        <f>MID('Lista de verificación'!L6,1,3)</f>
        <v>0,5</v>
      </c>
      <c r="H7" s="4"/>
      <c r="I7" s="26"/>
    </row>
    <row r="8" ht="14.25" customHeight="1">
      <c r="A8" s="52"/>
      <c r="B8" s="18"/>
      <c r="C8" s="18"/>
      <c r="D8" s="44" t="s">
        <v>27</v>
      </c>
      <c r="E8" s="41">
        <v>0.5</v>
      </c>
      <c r="F8" s="18"/>
      <c r="G8" s="48" t="str">
        <f>MID('Lista de verificación'!L8,1,3)</f>
        <v>0,5</v>
      </c>
      <c r="H8" s="4"/>
      <c r="I8" s="26"/>
    </row>
    <row r="9" ht="14.25" customHeight="1">
      <c r="A9" s="52"/>
      <c r="B9" s="18"/>
      <c r="C9" s="18"/>
      <c r="D9" s="44" t="s">
        <v>28</v>
      </c>
      <c r="E9" s="53">
        <v>0.5</v>
      </c>
      <c r="F9" s="18"/>
      <c r="G9" s="56" t="str">
        <f>MID('Lista de verificación'!L8,1,3)</f>
        <v>0,5</v>
      </c>
      <c r="H9" s="4"/>
      <c r="I9" s="26"/>
    </row>
    <row r="10" ht="15.75" customHeight="1">
      <c r="A10" s="52"/>
      <c r="B10" s="18"/>
      <c r="C10" s="18"/>
      <c r="D10" s="44" t="s">
        <v>31</v>
      </c>
      <c r="E10" s="41">
        <v>0.5</v>
      </c>
      <c r="F10" s="18"/>
      <c r="G10" s="48" t="str">
        <f>MID('Lista de verificación'!L10,1,3)</f>
        <v>0,5</v>
      </c>
      <c r="H10" s="4"/>
      <c r="I10" s="26"/>
    </row>
    <row r="11" ht="15.75" customHeight="1">
      <c r="A11" s="52"/>
      <c r="B11" s="18"/>
      <c r="C11" s="18"/>
      <c r="D11" s="44" t="s">
        <v>34</v>
      </c>
      <c r="E11" s="53">
        <v>0.5</v>
      </c>
      <c r="F11" s="18"/>
      <c r="G11" s="56" t="str">
        <f>MID('Lista de verificación'!L10,1,3)</f>
        <v>0,5</v>
      </c>
      <c r="H11" s="4"/>
      <c r="I11" s="26"/>
    </row>
    <row r="12" ht="15.75" customHeight="1">
      <c r="A12" s="52"/>
      <c r="B12" s="18"/>
      <c r="C12" s="18"/>
      <c r="D12" s="44" t="s">
        <v>40</v>
      </c>
      <c r="E12" s="41">
        <v>0.5</v>
      </c>
      <c r="F12" s="18"/>
      <c r="G12" s="48" t="str">
        <f>MID('Lista de verificación'!L12,1,3)</f>
        <v>0,5</v>
      </c>
      <c r="H12" s="4"/>
      <c r="I12" s="26"/>
    </row>
    <row r="13" ht="15.75" customHeight="1">
      <c r="A13" s="52"/>
      <c r="B13" s="18"/>
      <c r="C13" s="29"/>
      <c r="D13" s="44" t="s">
        <v>46</v>
      </c>
      <c r="E13" s="53">
        <v>0.5</v>
      </c>
      <c r="F13" s="29"/>
      <c r="G13" s="59" t="str">
        <f>MID('Lista de verificación'!L12,1,3)</f>
        <v>0,5</v>
      </c>
      <c r="H13" s="4"/>
      <c r="I13" s="60"/>
    </row>
    <row r="14" ht="14.25" customHeight="1">
      <c r="A14" s="52"/>
      <c r="B14" s="18"/>
      <c r="C14" s="40" t="str">
        <f>'Lista de verificación'!C14:C16</f>
        <v>Estandar II (6%)</v>
      </c>
      <c r="D14" s="44" t="s">
        <v>55</v>
      </c>
      <c r="E14" s="41">
        <v>2.0</v>
      </c>
      <c r="F14" s="46">
        <v>6.0</v>
      </c>
      <c r="G14" s="48" t="str">
        <f>MID('Lista de verificación'!L14,1,3)</f>
        <v>2</v>
      </c>
      <c r="H14" s="4"/>
      <c r="I14" s="64">
        <f>G14+G15+G16</f>
        <v>6</v>
      </c>
    </row>
    <row r="15" ht="14.25" customHeight="1">
      <c r="A15" s="52"/>
      <c r="B15" s="18"/>
      <c r="C15" s="18"/>
      <c r="D15" s="44" t="s">
        <v>59</v>
      </c>
      <c r="E15" s="53">
        <v>2.0</v>
      </c>
      <c r="F15" s="18"/>
      <c r="G15" s="56" t="str">
        <f>MID('Lista de verificación'!L14,1,3)</f>
        <v>2</v>
      </c>
      <c r="H15" s="4"/>
      <c r="I15" s="18"/>
    </row>
    <row r="16" ht="14.25" customHeight="1">
      <c r="A16" s="52"/>
      <c r="B16" s="29"/>
      <c r="C16" s="29"/>
      <c r="D16" s="44" t="s">
        <v>62</v>
      </c>
      <c r="E16" s="41">
        <v>2.0</v>
      </c>
      <c r="F16" s="29"/>
      <c r="G16" s="48" t="str">
        <f>MID('Lista de verificación'!L16,1,3)</f>
        <v>2</v>
      </c>
      <c r="H16" s="4"/>
      <c r="I16" s="29"/>
    </row>
    <row r="17" ht="14.25" customHeight="1">
      <c r="A17" s="52"/>
      <c r="B17" s="42" t="str">
        <f>'Lista de verificación'!B17:B27</f>
        <v>Categoria estandar II (15%)</v>
      </c>
      <c r="C17" s="39" t="str">
        <f>'Lista de verificación'!C17</f>
        <v>Estandar III (1%)</v>
      </c>
      <c r="D17" s="44" t="s">
        <v>72</v>
      </c>
      <c r="E17" s="53">
        <v>1.0</v>
      </c>
      <c r="F17" s="66">
        <v>15.0</v>
      </c>
      <c r="G17" s="56" t="str">
        <f>MID('Lista de verificación'!L16,1,3)</f>
        <v>2</v>
      </c>
      <c r="H17" s="4"/>
      <c r="I17" s="68">
        <f>G17+G18+G19+G20+G21+G23+G22+G24+G25+G26+G27</f>
        <v>14</v>
      </c>
    </row>
    <row r="18" ht="14.25" customHeight="1">
      <c r="A18" s="52"/>
      <c r="B18" s="18"/>
      <c r="C18" s="39" t="str">
        <f>'Lista de verificación'!C18</f>
        <v>Estandar VI (1%)</v>
      </c>
      <c r="D18" s="44" t="s">
        <v>85</v>
      </c>
      <c r="E18" s="41">
        <v>1.0</v>
      </c>
      <c r="F18" s="18"/>
      <c r="G18" s="48" t="str">
        <f>MID('Lista de verificación'!L18,1,3)</f>
        <v>1</v>
      </c>
      <c r="H18" s="4"/>
      <c r="I18" s="18"/>
    </row>
    <row r="19" ht="14.25" customHeight="1">
      <c r="A19" s="52"/>
      <c r="B19" s="18"/>
      <c r="C19" s="39" t="str">
        <f>'Lista de verificación'!C19</f>
        <v>Estandar V (1%)</v>
      </c>
      <c r="D19" s="44" t="s">
        <v>92</v>
      </c>
      <c r="E19" s="53">
        <v>1.0</v>
      </c>
      <c r="F19" s="18"/>
      <c r="G19" s="56" t="str">
        <f>MID('Lista de verificación'!L18,1,3)</f>
        <v>1</v>
      </c>
      <c r="H19" s="4"/>
      <c r="I19" s="18"/>
    </row>
    <row r="20" ht="14.25" customHeight="1">
      <c r="A20" s="52"/>
      <c r="B20" s="18"/>
      <c r="C20" s="39" t="str">
        <f>'Lista de verificación'!C20</f>
        <v>VI (2%)</v>
      </c>
      <c r="D20" s="44" t="s">
        <v>94</v>
      </c>
      <c r="E20" s="41">
        <v>2.0</v>
      </c>
      <c r="F20" s="18"/>
      <c r="G20" s="48" t="str">
        <f>MID('Lista de verificación'!L20,1,3)</f>
        <v>2</v>
      </c>
      <c r="H20" s="4"/>
      <c r="I20" s="18"/>
    </row>
    <row r="21" ht="14.25" customHeight="1">
      <c r="A21" s="52"/>
      <c r="B21" s="18"/>
      <c r="C21" s="39" t="str">
        <f>'Lista de verificación'!C21</f>
        <v>VII (2%)</v>
      </c>
      <c r="D21" s="44" t="s">
        <v>99</v>
      </c>
      <c r="E21" s="53">
        <v>2.0</v>
      </c>
      <c r="F21" s="18"/>
      <c r="G21" s="56" t="str">
        <f>MID('Lista de verificación'!L20,1,3)</f>
        <v>2</v>
      </c>
      <c r="H21" s="4"/>
      <c r="I21" s="18"/>
    </row>
    <row r="22" ht="14.25" customHeight="1">
      <c r="A22" s="52"/>
      <c r="B22" s="18"/>
      <c r="C22" s="39" t="str">
        <f>'Lista de verificación'!C22</f>
        <v>Estandar VIII (1%)</v>
      </c>
      <c r="D22" s="44" t="s">
        <v>102</v>
      </c>
      <c r="E22" s="41">
        <v>1.0</v>
      </c>
      <c r="F22" s="18"/>
      <c r="G22" s="48" t="str">
        <f>MID('Lista de verificación'!L22,1,3)</f>
        <v>0</v>
      </c>
      <c r="H22" s="4"/>
      <c r="I22" s="18"/>
    </row>
    <row r="23" ht="14.25" customHeight="1">
      <c r="A23" s="52"/>
      <c r="B23" s="18"/>
      <c r="C23" s="70" t="str">
        <f>'Lista de verificación'!C23</f>
        <v>Estandar IX-2%</v>
      </c>
      <c r="D23" s="44" t="s">
        <v>109</v>
      </c>
      <c r="E23" s="53">
        <v>2.0</v>
      </c>
      <c r="F23" s="18"/>
      <c r="G23" s="56" t="str">
        <f>MID('Lista de verificación'!L22,1,3)</f>
        <v>0</v>
      </c>
      <c r="H23" s="4"/>
      <c r="I23" s="18"/>
    </row>
    <row r="24" ht="14.25" customHeight="1">
      <c r="A24" s="52"/>
      <c r="B24" s="18"/>
      <c r="C24" s="39" t="str">
        <f>'Lista de verificación'!C24</f>
        <v>Estandar X(1%)</v>
      </c>
      <c r="D24" s="44" t="s">
        <v>114</v>
      </c>
      <c r="E24" s="41">
        <v>1.0</v>
      </c>
      <c r="F24" s="18"/>
      <c r="G24" s="48" t="str">
        <f>MID('Lista de verificación'!L24,1,3)</f>
        <v>1</v>
      </c>
      <c r="H24" s="4"/>
      <c r="I24" s="18"/>
    </row>
    <row r="25" ht="14.25" customHeight="1">
      <c r="A25" s="52"/>
      <c r="B25" s="18"/>
      <c r="C25" s="39" t="str">
        <f>'Lista de verificación'!C25</f>
        <v>Estandar XI (1%)</v>
      </c>
      <c r="D25" s="44" t="s">
        <v>119</v>
      </c>
      <c r="E25" s="53">
        <v>1.0</v>
      </c>
      <c r="F25" s="18"/>
      <c r="G25" s="56" t="str">
        <f>MID('Lista de verificación'!L24,1,3)</f>
        <v>1</v>
      </c>
      <c r="H25" s="4"/>
      <c r="I25" s="18"/>
    </row>
    <row r="26" ht="14.25" customHeight="1">
      <c r="A26" s="52"/>
      <c r="B26" s="18"/>
      <c r="C26" s="39" t="str">
        <f>'Lista de verificación'!C26</f>
        <v>Estandar XII (2%)</v>
      </c>
      <c r="D26" s="44" t="s">
        <v>123</v>
      </c>
      <c r="E26" s="41">
        <v>2.0</v>
      </c>
      <c r="F26" s="18"/>
      <c r="G26" s="48" t="str">
        <f>MID('Lista de verificación'!L26,1,3)</f>
        <v>2</v>
      </c>
      <c r="H26" s="4"/>
      <c r="I26" s="18"/>
    </row>
    <row r="27" ht="14.25" customHeight="1">
      <c r="A27" s="71"/>
      <c r="B27" s="29"/>
      <c r="C27" s="39" t="str">
        <f>'Lista de verificación'!C27</f>
        <v>Estandar XIII (1%)</v>
      </c>
      <c r="D27" s="44" t="s">
        <v>128</v>
      </c>
      <c r="E27" s="53">
        <v>1.0</v>
      </c>
      <c r="F27" s="29"/>
      <c r="G27" s="56" t="str">
        <f>MID('Lista de verificación'!L26,1,3)</f>
        <v>2</v>
      </c>
      <c r="H27" s="4"/>
      <c r="I27" s="29"/>
    </row>
    <row r="28" ht="14.25" customHeight="1">
      <c r="A28" s="72" t="s">
        <v>93</v>
      </c>
      <c r="B28" s="73" t="str">
        <f>'Lista de verificación'!B28:B45</f>
        <v>Categoria estandar III (20%)</v>
      </c>
      <c r="C28" s="74" t="str">
        <f>'Lista de verificación'!C28</f>
        <v>Estandar XIV (9%)</v>
      </c>
      <c r="D28" s="44" t="s">
        <v>142</v>
      </c>
      <c r="E28" s="41">
        <v>1.0</v>
      </c>
      <c r="F28" s="46">
        <v>9.0</v>
      </c>
      <c r="G28" s="48" t="str">
        <f>MID('Lista de verificación'!L28,1,3)</f>
        <v>1</v>
      </c>
      <c r="H28" s="4"/>
      <c r="I28" s="64">
        <f>G28+G29+G30++G31+G32+G33+G34+G35+G36</f>
        <v>9</v>
      </c>
    </row>
    <row r="29" ht="14.25" customHeight="1">
      <c r="A29" s="18"/>
      <c r="B29" s="18"/>
      <c r="C29" s="18"/>
      <c r="D29" s="44" t="s">
        <v>147</v>
      </c>
      <c r="E29" s="53">
        <v>1.0</v>
      </c>
      <c r="F29" s="18"/>
      <c r="G29" s="56" t="str">
        <f>MID('Lista de verificación'!L28,1,3)</f>
        <v>1</v>
      </c>
      <c r="H29" s="4"/>
      <c r="I29" s="18"/>
    </row>
    <row r="30" ht="14.25" customHeight="1">
      <c r="A30" s="18"/>
      <c r="B30" s="18"/>
      <c r="C30" s="18"/>
      <c r="D30" s="44" t="s">
        <v>150</v>
      </c>
      <c r="E30" s="41">
        <v>1.0</v>
      </c>
      <c r="F30" s="18"/>
      <c r="G30" s="48" t="str">
        <f>MID('Lista de verificación'!L30,1,3)</f>
        <v>1</v>
      </c>
      <c r="H30" s="4"/>
      <c r="I30" s="18"/>
    </row>
    <row r="31" ht="14.25" customHeight="1">
      <c r="A31" s="18"/>
      <c r="B31" s="18"/>
      <c r="C31" s="18"/>
      <c r="D31" s="44" t="s">
        <v>153</v>
      </c>
      <c r="E31" s="53">
        <v>1.0</v>
      </c>
      <c r="F31" s="18"/>
      <c r="G31" s="56" t="str">
        <f>MID('Lista de verificación'!L30,1,3)</f>
        <v>1</v>
      </c>
      <c r="H31" s="4"/>
      <c r="I31" s="18"/>
    </row>
    <row r="32" ht="14.25" customHeight="1">
      <c r="A32" s="18"/>
      <c r="B32" s="18"/>
      <c r="C32" s="18"/>
      <c r="D32" s="44" t="s">
        <v>157</v>
      </c>
      <c r="E32" s="41">
        <v>1.0</v>
      </c>
      <c r="F32" s="18"/>
      <c r="G32" s="48" t="str">
        <f>MID('Lista de verificación'!L32,1,3)</f>
        <v>1</v>
      </c>
      <c r="H32" s="4"/>
      <c r="I32" s="18"/>
    </row>
    <row r="33" ht="14.25" customHeight="1">
      <c r="A33" s="18"/>
      <c r="B33" s="18"/>
      <c r="C33" s="18"/>
      <c r="D33" s="44" t="s">
        <v>162</v>
      </c>
      <c r="E33" s="53">
        <v>1.0</v>
      </c>
      <c r="F33" s="18"/>
      <c r="G33" s="56" t="str">
        <f>MID('Lista de verificación'!L32,1,3)</f>
        <v>1</v>
      </c>
      <c r="H33" s="4"/>
      <c r="I33" s="18"/>
    </row>
    <row r="34" ht="14.25" customHeight="1">
      <c r="A34" s="18"/>
      <c r="B34" s="18"/>
      <c r="C34" s="18"/>
      <c r="D34" s="44" t="s">
        <v>165</v>
      </c>
      <c r="E34" s="41">
        <v>1.0</v>
      </c>
      <c r="F34" s="18"/>
      <c r="G34" s="48" t="str">
        <f>MID('Lista de verificación'!L34,1,3)</f>
        <v>1</v>
      </c>
      <c r="H34" s="4"/>
      <c r="I34" s="18"/>
    </row>
    <row r="35" ht="14.25" customHeight="1">
      <c r="A35" s="18"/>
      <c r="B35" s="18"/>
      <c r="C35" s="18"/>
      <c r="D35" s="44" t="s">
        <v>170</v>
      </c>
      <c r="E35" s="53">
        <v>1.0</v>
      </c>
      <c r="F35" s="18"/>
      <c r="G35" s="56" t="str">
        <f>MID('Lista de verificación'!L34,1,3)</f>
        <v>1</v>
      </c>
      <c r="H35" s="4"/>
      <c r="I35" s="18"/>
    </row>
    <row r="36" ht="14.25" customHeight="1">
      <c r="A36" s="18"/>
      <c r="B36" s="18"/>
      <c r="C36" s="29"/>
      <c r="D36" s="44" t="s">
        <v>174</v>
      </c>
      <c r="E36" s="41">
        <v>1.0</v>
      </c>
      <c r="F36" s="29"/>
      <c r="G36" s="48" t="str">
        <f>MID('Lista de verificación'!L36,1,3)</f>
        <v>1</v>
      </c>
      <c r="H36" s="4"/>
      <c r="I36" s="29"/>
    </row>
    <row r="37" ht="14.25" customHeight="1">
      <c r="A37" s="18"/>
      <c r="B37" s="18"/>
      <c r="C37" s="74" t="s">
        <v>120</v>
      </c>
      <c r="D37" s="44" t="s">
        <v>179</v>
      </c>
      <c r="E37" s="53">
        <v>2.0</v>
      </c>
      <c r="F37" s="66">
        <v>5.0</v>
      </c>
      <c r="G37" s="56" t="str">
        <f>MID('Lista de verificación'!L36,1,3)</f>
        <v>1</v>
      </c>
      <c r="H37" s="4"/>
      <c r="I37" s="68">
        <f>+G37+G38+G39</f>
        <v>5</v>
      </c>
    </row>
    <row r="38" ht="14.25" customHeight="1">
      <c r="A38" s="18"/>
      <c r="B38" s="18"/>
      <c r="C38" s="18"/>
      <c r="D38" s="44" t="s">
        <v>187</v>
      </c>
      <c r="E38" s="41">
        <v>2.0</v>
      </c>
      <c r="F38" s="18"/>
      <c r="G38" s="48" t="str">
        <f>MID('Lista de verificación'!L38,1,3)</f>
        <v>2</v>
      </c>
      <c r="H38" s="4"/>
      <c r="I38" s="18"/>
    </row>
    <row r="39" ht="14.25" customHeight="1">
      <c r="A39" s="18"/>
      <c r="B39" s="18"/>
      <c r="C39" s="75"/>
      <c r="D39" s="44" t="s">
        <v>192</v>
      </c>
      <c r="E39" s="53">
        <v>1.0</v>
      </c>
      <c r="F39" s="29"/>
      <c r="G39" s="56" t="str">
        <f>MID('Lista de verificación'!L38,1,3)</f>
        <v>2</v>
      </c>
      <c r="H39" s="4"/>
      <c r="I39" s="29"/>
    </row>
    <row r="40" ht="14.25" customHeight="1">
      <c r="A40" s="18"/>
      <c r="B40" s="18"/>
      <c r="C40" s="73" t="str">
        <f>'Lista de verificación'!C40:C45</f>
        <v>Estandar XVI (6%)</v>
      </c>
      <c r="D40" s="44" t="s">
        <v>198</v>
      </c>
      <c r="E40" s="41">
        <v>1.0</v>
      </c>
      <c r="F40" s="46">
        <v>6.0</v>
      </c>
      <c r="G40" s="48" t="str">
        <f>MID('Lista de verificación'!L40,1,3)</f>
        <v>1</v>
      </c>
      <c r="H40" s="4"/>
      <c r="I40" s="64">
        <f>+G40+G41+G42+G43+G44+G45</f>
        <v>6</v>
      </c>
    </row>
    <row r="41" ht="14.25" customHeight="1">
      <c r="A41" s="18"/>
      <c r="B41" s="18"/>
      <c r="C41" s="18"/>
      <c r="D41" s="44" t="s">
        <v>205</v>
      </c>
      <c r="E41" s="53">
        <v>1.0</v>
      </c>
      <c r="F41" s="18"/>
      <c r="G41" s="56" t="str">
        <f>MID('Lista de verificación'!L40,1,3)</f>
        <v>1</v>
      </c>
      <c r="H41" s="4"/>
      <c r="I41" s="18"/>
    </row>
    <row r="42" ht="14.25" customHeight="1">
      <c r="A42" s="18"/>
      <c r="B42" s="18"/>
      <c r="C42" s="18"/>
      <c r="D42" s="44" t="s">
        <v>208</v>
      </c>
      <c r="E42" s="41">
        <v>1.0</v>
      </c>
      <c r="F42" s="18"/>
      <c r="G42" s="48" t="str">
        <f>MID('Lista de verificación'!L42,1,3)</f>
        <v>1</v>
      </c>
      <c r="H42" s="4"/>
      <c r="I42" s="18"/>
    </row>
    <row r="43" ht="14.25" customHeight="1">
      <c r="A43" s="18"/>
      <c r="B43" s="18"/>
      <c r="C43" s="18"/>
      <c r="D43" s="44" t="s">
        <v>209</v>
      </c>
      <c r="E43" s="53">
        <v>1.0</v>
      </c>
      <c r="F43" s="18"/>
      <c r="G43" s="56" t="str">
        <f>MID('Lista de verificación'!L42,1,3)</f>
        <v>1</v>
      </c>
      <c r="H43" s="4"/>
      <c r="I43" s="18"/>
    </row>
    <row r="44" ht="14.25" customHeight="1">
      <c r="A44" s="18"/>
      <c r="B44" s="18"/>
      <c r="C44" s="18"/>
      <c r="D44" s="44" t="s">
        <v>210</v>
      </c>
      <c r="E44" s="41">
        <v>1.0</v>
      </c>
      <c r="F44" s="18"/>
      <c r="G44" s="48" t="str">
        <f>MID('Lista de verificación'!L44,1,3)</f>
        <v>1</v>
      </c>
      <c r="H44" s="4"/>
      <c r="I44" s="18"/>
    </row>
    <row r="45" ht="14.25" customHeight="1">
      <c r="A45" s="18"/>
      <c r="B45" s="29"/>
      <c r="C45" s="29"/>
      <c r="D45" s="44" t="s">
        <v>212</v>
      </c>
      <c r="E45" s="53">
        <v>1.0</v>
      </c>
      <c r="F45" s="29"/>
      <c r="G45" s="56" t="str">
        <f>MID('Lista de verificación'!L44,1,3)</f>
        <v>1</v>
      </c>
      <c r="H45" s="4"/>
      <c r="I45" s="29"/>
    </row>
    <row r="46" ht="14.25" customHeight="1">
      <c r="A46" s="18"/>
      <c r="B46" s="42" t="str">
        <f>'Lista de verificación'!B46:B55</f>
        <v>Categoria Estandar IV (30%)</v>
      </c>
      <c r="C46" s="42" t="str">
        <f>'Lista de verificación'!C46:C49</f>
        <v>Estandar XVII (15%)</v>
      </c>
      <c r="D46" s="44" t="s">
        <v>213</v>
      </c>
      <c r="E46" s="41">
        <v>4.0</v>
      </c>
      <c r="F46" s="46">
        <v>15.0</v>
      </c>
      <c r="G46" s="48" t="str">
        <f>MID('Lista de verificación'!L46,1,3)</f>
        <v>4</v>
      </c>
      <c r="H46" s="4"/>
      <c r="I46" s="68">
        <f>+G46+G47+G48+G49</f>
        <v>14</v>
      </c>
    </row>
    <row r="47" ht="14.25" customHeight="1">
      <c r="A47" s="18"/>
      <c r="B47" s="18"/>
      <c r="C47" s="18"/>
      <c r="D47" s="44" t="s">
        <v>214</v>
      </c>
      <c r="E47" s="53">
        <v>4.0</v>
      </c>
      <c r="F47" s="18"/>
      <c r="G47" s="56" t="str">
        <f>MID('Lista de verificación'!L46,1,3)</f>
        <v>4</v>
      </c>
      <c r="H47" s="4"/>
      <c r="I47" s="18"/>
    </row>
    <row r="48" ht="14.25" customHeight="1">
      <c r="A48" s="18"/>
      <c r="B48" s="18"/>
      <c r="C48" s="18"/>
      <c r="D48" s="44" t="s">
        <v>215</v>
      </c>
      <c r="E48" s="41">
        <v>3.0</v>
      </c>
      <c r="F48" s="18"/>
      <c r="G48" s="48" t="str">
        <f>MID('Lista de verificación'!L48,1,3)</f>
        <v>3</v>
      </c>
      <c r="H48" s="4"/>
      <c r="I48" s="18"/>
    </row>
    <row r="49" ht="14.25" customHeight="1">
      <c r="A49" s="18"/>
      <c r="B49" s="18"/>
      <c r="C49" s="29"/>
      <c r="D49" s="44" t="s">
        <v>216</v>
      </c>
      <c r="E49" s="53">
        <v>4.0</v>
      </c>
      <c r="F49" s="29"/>
      <c r="G49" s="56" t="str">
        <f>MID('Lista de verificación'!L48,1,3)</f>
        <v>3</v>
      </c>
      <c r="H49" s="4"/>
      <c r="I49" s="29"/>
    </row>
    <row r="50" ht="14.25" customHeight="1">
      <c r="A50" s="18"/>
      <c r="B50" s="18"/>
      <c r="C50" s="73" t="s">
        <v>156</v>
      </c>
      <c r="D50" s="44" t="s">
        <v>217</v>
      </c>
      <c r="E50" s="41">
        <v>2.5</v>
      </c>
      <c r="F50" s="46">
        <v>15.0</v>
      </c>
      <c r="G50" s="48" t="str">
        <f>MID('Lista de verificación'!L50,1,3)</f>
        <v>2,5</v>
      </c>
      <c r="H50" s="4"/>
      <c r="I50" s="64">
        <f>+G50+G51+G52+G53+G54+G55</f>
        <v>100</v>
      </c>
    </row>
    <row r="51" ht="14.25" customHeight="1">
      <c r="A51" s="18"/>
      <c r="B51" s="18"/>
      <c r="C51" s="18"/>
      <c r="D51" s="44" t="s">
        <v>218</v>
      </c>
      <c r="E51" s="53">
        <v>2.5</v>
      </c>
      <c r="F51" s="18"/>
      <c r="G51" s="56" t="str">
        <f>MID('Lista de verificación'!L50,1,3)</f>
        <v>2,5</v>
      </c>
      <c r="H51" s="4"/>
      <c r="I51" s="18"/>
    </row>
    <row r="52" ht="14.25" customHeight="1">
      <c r="A52" s="18"/>
      <c r="B52" s="18"/>
      <c r="C52" s="18"/>
      <c r="D52" s="44" t="s">
        <v>219</v>
      </c>
      <c r="E52" s="41">
        <v>2.5</v>
      </c>
      <c r="F52" s="18"/>
      <c r="G52" s="48" t="str">
        <f>MID('Lista de verificación'!L52,1,3)</f>
        <v>2,5</v>
      </c>
      <c r="H52" s="4"/>
      <c r="I52" s="18"/>
    </row>
    <row r="53" ht="14.25" customHeight="1">
      <c r="A53" s="18"/>
      <c r="B53" s="18"/>
      <c r="C53" s="18"/>
      <c r="D53" s="44" t="s">
        <v>220</v>
      </c>
      <c r="E53" s="53">
        <v>2.5</v>
      </c>
      <c r="F53" s="18"/>
      <c r="G53" s="56" t="str">
        <f>MID('Lista de verificación'!L52,1,3)</f>
        <v>2,5</v>
      </c>
      <c r="H53" s="4"/>
      <c r="I53" s="18"/>
    </row>
    <row r="54" ht="14.25" customHeight="1">
      <c r="A54" s="18"/>
      <c r="B54" s="18"/>
      <c r="C54" s="18"/>
      <c r="D54" s="44" t="s">
        <v>221</v>
      </c>
      <c r="E54" s="41">
        <v>2.5</v>
      </c>
      <c r="F54" s="18"/>
      <c r="G54" s="48" t="str">
        <f>MID('Lista de verificación'!L54,1,3)</f>
        <v>0</v>
      </c>
      <c r="H54" s="4"/>
      <c r="I54" s="18"/>
    </row>
    <row r="55" ht="14.25" customHeight="1">
      <c r="A55" s="18"/>
      <c r="B55" s="29"/>
      <c r="C55" s="29"/>
      <c r="D55" s="44" t="s">
        <v>222</v>
      </c>
      <c r="E55" s="53">
        <v>2.5</v>
      </c>
      <c r="F55" s="29"/>
      <c r="G55" s="56" t="str">
        <f>MID('Lista de verificación'!L54,1,3)</f>
        <v>0</v>
      </c>
      <c r="H55" s="4"/>
      <c r="I55" s="29"/>
    </row>
    <row r="56" ht="14.25" customHeight="1">
      <c r="A56" s="18"/>
      <c r="B56" s="73" t="str">
        <f>'Lista de verificación'!B56:B57</f>
        <v>Categoria estandar VI (10%)</v>
      </c>
      <c r="C56" s="42" t="str">
        <f>'Lista de verificación'!C56:C57</f>
        <v>Estandar XIX (10%)</v>
      </c>
      <c r="D56" s="44" t="s">
        <v>223</v>
      </c>
      <c r="E56" s="41">
        <v>5.0</v>
      </c>
      <c r="F56" s="46">
        <v>10.0</v>
      </c>
      <c r="G56" s="48" t="str">
        <f>MID('Lista de verificación'!L56,1,3)</f>
        <v>5</v>
      </c>
      <c r="H56" s="4"/>
      <c r="I56" s="68">
        <f>+G56+G57</f>
        <v>10</v>
      </c>
    </row>
    <row r="57" ht="14.25" customHeight="1">
      <c r="A57" s="29"/>
      <c r="B57" s="29"/>
      <c r="C57" s="29"/>
      <c r="D57" s="44" t="s">
        <v>224</v>
      </c>
      <c r="E57" s="53">
        <v>5.0</v>
      </c>
      <c r="F57" s="29"/>
      <c r="G57" s="56" t="str">
        <f>MID('Lista de verificación'!L56,1,3)</f>
        <v>5</v>
      </c>
      <c r="H57" s="4"/>
      <c r="I57" s="29"/>
    </row>
    <row r="58" ht="14.25" customHeight="1">
      <c r="A58" s="85" t="s">
        <v>182</v>
      </c>
      <c r="B58" s="42" t="str">
        <f>'Lista de verificación'!B58:B61</f>
        <v>Categoria estandar VII (5%)</v>
      </c>
      <c r="C58" s="73" t="str">
        <f>'Lista de verificación'!C58:C61</f>
        <v>Estandar XX (5%)</v>
      </c>
      <c r="D58" s="44" t="s">
        <v>225</v>
      </c>
      <c r="E58" s="41">
        <v>1.25</v>
      </c>
      <c r="F58" s="46">
        <v>5.0</v>
      </c>
      <c r="G58" s="48" t="str">
        <f>MID('Lista de verificación'!L58,1,3)</f>
        <v>1,2</v>
      </c>
      <c r="H58" s="4"/>
      <c r="I58" s="64">
        <f>+G58+G59+G60+G61</f>
        <v>48</v>
      </c>
    </row>
    <row r="59" ht="14.25" customHeight="1">
      <c r="A59" s="18"/>
      <c r="B59" s="18"/>
      <c r="C59" s="18"/>
      <c r="D59" s="44" t="s">
        <v>226</v>
      </c>
      <c r="E59" s="53">
        <v>1.25</v>
      </c>
      <c r="F59" s="18"/>
      <c r="G59" s="56" t="str">
        <f>MID('Lista de verificación'!L58,1,3)</f>
        <v>1,2</v>
      </c>
      <c r="H59" s="4"/>
      <c r="I59" s="18"/>
    </row>
    <row r="60" ht="14.25" customHeight="1">
      <c r="A60" s="18"/>
      <c r="B60" s="18"/>
      <c r="C60" s="18"/>
      <c r="D60" s="44" t="s">
        <v>227</v>
      </c>
      <c r="E60" s="41">
        <v>1.25</v>
      </c>
      <c r="F60" s="18"/>
      <c r="G60" s="48" t="str">
        <f>MID('Lista de verificación'!L60,1,3)</f>
        <v>1,2</v>
      </c>
      <c r="H60" s="4"/>
      <c r="I60" s="18"/>
    </row>
    <row r="61" ht="14.25" customHeight="1">
      <c r="A61" s="29"/>
      <c r="B61" s="29"/>
      <c r="C61" s="29"/>
      <c r="D61" s="44" t="s">
        <v>228</v>
      </c>
      <c r="E61" s="53">
        <v>1.25</v>
      </c>
      <c r="F61" s="29"/>
      <c r="G61" s="56" t="str">
        <f>MID('Lista de verificación'!L60,1,3)</f>
        <v>1,2</v>
      </c>
      <c r="H61" s="4"/>
      <c r="I61" s="29"/>
    </row>
    <row r="62" ht="14.25" customHeight="1">
      <c r="A62" s="72" t="s">
        <v>195</v>
      </c>
      <c r="B62" s="73" t="str">
        <f>'Lista de verificación'!B62:B65</f>
        <v>Categoria estandar VIII(10%)</v>
      </c>
      <c r="C62" s="42" t="str">
        <f>'Lista de verificación'!C62:C65</f>
        <v>Estandar XI (10%)</v>
      </c>
      <c r="D62" s="44" t="s">
        <v>229</v>
      </c>
      <c r="E62" s="41">
        <v>2.5</v>
      </c>
      <c r="F62" s="46">
        <v>10.0</v>
      </c>
      <c r="G62" s="48" t="str">
        <f>MID('Lista de verificación'!L62,1,3)</f>
        <v>0</v>
      </c>
      <c r="H62" s="4"/>
      <c r="I62" s="68">
        <f>+G62+G63+G64+G65</f>
        <v>0</v>
      </c>
    </row>
    <row r="63" ht="14.25" customHeight="1">
      <c r="A63" s="18"/>
      <c r="B63" s="18"/>
      <c r="C63" s="18"/>
      <c r="D63" s="44" t="s">
        <v>230</v>
      </c>
      <c r="E63" s="53">
        <v>2.5</v>
      </c>
      <c r="F63" s="18"/>
      <c r="G63" s="56" t="str">
        <f>MID('Lista de verificación'!L62,1,3)</f>
        <v>0</v>
      </c>
      <c r="H63" s="4"/>
      <c r="I63" s="18"/>
    </row>
    <row r="64" ht="14.25" customHeight="1">
      <c r="A64" s="18"/>
      <c r="B64" s="18"/>
      <c r="C64" s="18"/>
      <c r="D64" s="44" t="s">
        <v>231</v>
      </c>
      <c r="E64" s="41">
        <v>2.5</v>
      </c>
      <c r="F64" s="18"/>
      <c r="G64" s="48" t="str">
        <f>MID('Lista de verificación'!L64,1,3)</f>
        <v>0</v>
      </c>
      <c r="H64" s="4"/>
      <c r="I64" s="18"/>
    </row>
    <row r="65" ht="14.25" customHeight="1">
      <c r="A65" s="29"/>
      <c r="B65" s="29"/>
      <c r="C65" s="29"/>
      <c r="D65" s="44" t="s">
        <v>232</v>
      </c>
      <c r="E65" s="76">
        <v>2.5</v>
      </c>
      <c r="F65" s="29"/>
      <c r="G65" s="56" t="str">
        <f>MID('Lista de verificación'!L64,1,3)</f>
        <v>0</v>
      </c>
      <c r="H65" s="4"/>
      <c r="I65" s="75"/>
    </row>
    <row r="66" ht="30.75" customHeight="1">
      <c r="A66" s="86" t="s">
        <v>211</v>
      </c>
      <c r="B66" s="79"/>
      <c r="C66" s="79"/>
      <c r="D66" s="79"/>
      <c r="E66" s="80"/>
      <c r="F66" s="82">
        <v>100.0</v>
      </c>
      <c r="G66" s="87"/>
      <c r="H66" s="4"/>
      <c r="I66" s="88">
        <f>I6+I14+I17+I28+I37+I40+I46+I50+I56+I58+I62</f>
        <v>252</v>
      </c>
    </row>
    <row r="67" ht="14.25" customHeight="1">
      <c r="B67" s="5"/>
      <c r="H67" s="5"/>
      <c r="I67" s="5"/>
      <c r="J67" s="5"/>
      <c r="K67" s="5"/>
    </row>
    <row r="68" ht="14.25" customHeight="1">
      <c r="G68" s="5"/>
      <c r="H68" s="5"/>
      <c r="I68" s="5"/>
      <c r="J68" s="5"/>
      <c r="K68" s="5"/>
    </row>
    <row r="69" ht="15.75" customHeight="1">
      <c r="A69" s="87" t="s">
        <v>233</v>
      </c>
      <c r="B69" s="4"/>
      <c r="C69" s="87" t="s">
        <v>234</v>
      </c>
      <c r="D69" s="2"/>
      <c r="E69" s="2"/>
      <c r="F69" s="2"/>
      <c r="G69" s="2"/>
      <c r="H69" s="2"/>
      <c r="I69" s="4"/>
      <c r="J69" s="5"/>
    </row>
    <row r="70" ht="79.5" customHeight="1">
      <c r="A70" s="91" t="str">
        <f>+VLOOKUP(I66,Hoja4!A2:C101,2,1)</f>
        <v>ACEPTABLE</v>
      </c>
      <c r="B70" s="4"/>
      <c r="C70" s="94" t="str">
        <f>VLOOKUP(I66,Hoja4!A1:C101,3,1)</f>
        <v>Listado Acciones Puntaje ACEPTABLE</v>
      </c>
      <c r="D70" s="2"/>
      <c r="E70" s="2"/>
      <c r="F70" s="2"/>
      <c r="G70" s="2"/>
      <c r="H70" s="2"/>
      <c r="I70" s="4"/>
    </row>
    <row r="71" ht="14.25" customHeight="1">
      <c r="I71" s="5"/>
    </row>
    <row r="72" ht="14.25" customHeight="1">
      <c r="I72" s="5"/>
    </row>
    <row r="73" ht="14.25" customHeight="1">
      <c r="I73" s="5"/>
    </row>
    <row r="74" ht="14.25" customHeight="1">
      <c r="I74" s="5"/>
    </row>
    <row r="75" ht="14.25" customHeight="1">
      <c r="I75" s="5"/>
    </row>
    <row r="76" ht="14.25" customHeight="1">
      <c r="H76" s="5"/>
    </row>
    <row r="77" ht="14.25" customHeight="1">
      <c r="I77" s="5"/>
    </row>
    <row r="78" ht="14.25" customHeight="1">
      <c r="I78" s="5"/>
    </row>
    <row r="79" ht="14.25" customHeight="1">
      <c r="I79" s="5"/>
    </row>
    <row r="80" ht="14.25" customHeight="1">
      <c r="I80" s="5"/>
    </row>
    <row r="81" ht="14.25" customHeight="1">
      <c r="I81" s="5"/>
    </row>
    <row r="82" ht="14.25" customHeight="1">
      <c r="I82" s="5"/>
    </row>
    <row r="83" ht="14.25" customHeight="1">
      <c r="I83" s="5"/>
    </row>
    <row r="84" ht="14.25" customHeight="1">
      <c r="I84" s="5"/>
    </row>
    <row r="85" ht="14.25" customHeight="1">
      <c r="I85" s="5"/>
    </row>
    <row r="86" ht="14.25" customHeight="1">
      <c r="I86" s="5"/>
    </row>
    <row r="87" ht="14.25" customHeight="1">
      <c r="I87" s="5"/>
    </row>
    <row r="88" ht="14.25" customHeight="1">
      <c r="I88" s="5"/>
    </row>
    <row r="89" ht="14.25" customHeight="1">
      <c r="I89" s="5"/>
    </row>
    <row r="90" ht="14.25" customHeight="1">
      <c r="I90" s="5"/>
    </row>
    <row r="91" ht="14.25" customHeight="1">
      <c r="I91" s="5"/>
    </row>
    <row r="92" ht="14.25" customHeight="1">
      <c r="I92" s="5"/>
    </row>
    <row r="93" ht="14.25" customHeight="1">
      <c r="I93" s="5"/>
    </row>
    <row r="94" ht="14.25" customHeight="1">
      <c r="I94" s="5"/>
    </row>
    <row r="95" ht="14.25" customHeight="1">
      <c r="I95" s="5"/>
    </row>
    <row r="96" ht="14.25" customHeight="1">
      <c r="I96" s="5"/>
    </row>
    <row r="97" ht="14.25" customHeight="1">
      <c r="I97" s="5"/>
    </row>
    <row r="98" ht="14.25" customHeight="1">
      <c r="I98" s="5"/>
    </row>
    <row r="99" ht="14.25" customHeight="1">
      <c r="I99" s="5"/>
    </row>
    <row r="100" ht="14.25" customHeight="1">
      <c r="I100" s="5"/>
    </row>
    <row r="101" ht="14.25" customHeight="1">
      <c r="I101" s="5"/>
    </row>
    <row r="102" ht="14.25" customHeight="1">
      <c r="I102" s="5"/>
    </row>
    <row r="103" ht="14.25" customHeight="1">
      <c r="I103" s="5"/>
    </row>
    <row r="104" ht="14.25" customHeight="1">
      <c r="I104" s="5"/>
    </row>
    <row r="105" ht="14.25" customHeight="1">
      <c r="I105" s="5"/>
    </row>
    <row r="106" ht="14.25" customHeight="1">
      <c r="I106" s="5"/>
    </row>
    <row r="107" ht="14.25" customHeight="1">
      <c r="I107" s="5"/>
    </row>
    <row r="108" ht="14.25" customHeight="1">
      <c r="I108" s="5"/>
    </row>
    <row r="109" ht="14.25" customHeight="1">
      <c r="I109" s="5"/>
    </row>
    <row r="110" ht="14.25" customHeight="1">
      <c r="I110" s="5"/>
    </row>
    <row r="111" ht="14.25" customHeight="1">
      <c r="I111" s="5"/>
    </row>
    <row r="112" ht="14.25" customHeight="1">
      <c r="I112" s="5"/>
    </row>
    <row r="113" ht="14.25" customHeight="1">
      <c r="I113" s="5"/>
    </row>
    <row r="114" ht="14.25" customHeight="1">
      <c r="I114" s="5"/>
    </row>
    <row r="115" ht="14.25" customHeight="1">
      <c r="I115" s="5"/>
    </row>
    <row r="116" ht="14.25" customHeight="1">
      <c r="I116" s="5"/>
    </row>
    <row r="117" ht="14.25" customHeight="1">
      <c r="I117" s="5"/>
    </row>
    <row r="118" ht="14.25" customHeight="1">
      <c r="I118" s="5"/>
    </row>
    <row r="119" ht="14.25" customHeight="1">
      <c r="I119" s="5"/>
    </row>
    <row r="120" ht="14.25" customHeight="1">
      <c r="I120" s="5"/>
    </row>
    <row r="121" ht="14.25" customHeight="1">
      <c r="I121" s="5"/>
    </row>
    <row r="122" ht="14.25" customHeight="1">
      <c r="I122" s="5"/>
    </row>
    <row r="123" ht="14.25" customHeight="1">
      <c r="I123" s="5"/>
    </row>
    <row r="124" ht="14.25" customHeight="1">
      <c r="I124" s="5"/>
    </row>
    <row r="125" ht="14.25" customHeight="1">
      <c r="I125" s="5"/>
    </row>
    <row r="126" ht="14.25" customHeight="1">
      <c r="I126" s="5"/>
    </row>
    <row r="127" ht="14.25" customHeight="1">
      <c r="I127" s="5"/>
    </row>
    <row r="128" ht="14.25" customHeight="1">
      <c r="I128" s="5"/>
    </row>
    <row r="129" ht="14.25" customHeight="1">
      <c r="I129" s="5"/>
    </row>
    <row r="130" ht="14.25" customHeight="1">
      <c r="I130" s="5"/>
    </row>
    <row r="131" ht="14.25" customHeight="1">
      <c r="I131" s="5"/>
    </row>
    <row r="132" ht="14.25" customHeight="1">
      <c r="I132" s="5"/>
    </row>
    <row r="133" ht="14.25" customHeight="1">
      <c r="I133" s="5"/>
    </row>
    <row r="134" ht="14.25" customHeight="1">
      <c r="I134" s="5"/>
    </row>
    <row r="135" ht="14.25" customHeight="1">
      <c r="I135" s="5"/>
    </row>
    <row r="136" ht="14.25" customHeight="1">
      <c r="I136" s="5"/>
    </row>
    <row r="137" ht="14.25" customHeight="1">
      <c r="I137" s="5"/>
    </row>
    <row r="138" ht="14.25" customHeight="1">
      <c r="I138" s="5"/>
    </row>
    <row r="139" ht="14.25" customHeight="1">
      <c r="I139" s="5"/>
    </row>
    <row r="140" ht="14.25" customHeight="1">
      <c r="I140" s="5"/>
    </row>
    <row r="141" ht="14.25" customHeight="1">
      <c r="I141" s="5"/>
    </row>
    <row r="142" ht="14.25" customHeight="1">
      <c r="I142" s="5"/>
    </row>
    <row r="143" ht="14.25" customHeight="1">
      <c r="I143" s="5"/>
    </row>
    <row r="144" ht="14.25" customHeight="1">
      <c r="I144" s="5"/>
    </row>
    <row r="145" ht="14.25" customHeight="1">
      <c r="I145" s="5"/>
    </row>
    <row r="146" ht="14.25" customHeight="1">
      <c r="I146" s="5"/>
    </row>
    <row r="147" ht="14.25" customHeight="1">
      <c r="I147" s="5"/>
    </row>
    <row r="148" ht="14.25" customHeight="1">
      <c r="I148" s="5"/>
    </row>
    <row r="149" ht="14.25" customHeight="1">
      <c r="I149" s="5"/>
    </row>
    <row r="150" ht="14.25" customHeight="1">
      <c r="I150" s="5"/>
    </row>
    <row r="151" ht="14.25" customHeight="1">
      <c r="I151" s="5"/>
    </row>
    <row r="152" ht="14.25" customHeight="1">
      <c r="I152" s="5"/>
    </row>
    <row r="153" ht="14.25" customHeight="1">
      <c r="I153" s="5"/>
    </row>
    <row r="154" ht="14.25" customHeight="1">
      <c r="I154" s="5"/>
    </row>
    <row r="155" ht="14.25" customHeight="1">
      <c r="I155" s="5"/>
    </row>
    <row r="156" ht="14.25" customHeight="1">
      <c r="I156" s="5"/>
    </row>
    <row r="157" ht="14.25" customHeight="1">
      <c r="I157" s="5"/>
    </row>
    <row r="158" ht="14.25" customHeight="1">
      <c r="I158" s="5"/>
    </row>
    <row r="159" ht="14.25" customHeight="1">
      <c r="I159" s="5"/>
    </row>
    <row r="160" ht="14.25" customHeight="1">
      <c r="I160" s="5"/>
    </row>
    <row r="161" ht="14.25" customHeight="1">
      <c r="I161" s="5"/>
    </row>
    <row r="162" ht="14.25" customHeight="1">
      <c r="I162" s="5"/>
    </row>
    <row r="163" ht="14.25" customHeight="1">
      <c r="I163" s="5"/>
    </row>
    <row r="164" ht="14.25" customHeight="1">
      <c r="I164" s="5"/>
    </row>
    <row r="165" ht="14.25" customHeight="1">
      <c r="I165" s="5"/>
    </row>
    <row r="166" ht="14.25" customHeight="1">
      <c r="I166" s="5"/>
    </row>
    <row r="167" ht="14.25" customHeight="1">
      <c r="I167" s="5"/>
    </row>
    <row r="168" ht="14.25" customHeight="1">
      <c r="I168" s="5"/>
    </row>
    <row r="169" ht="14.25" customHeight="1">
      <c r="I169" s="5"/>
    </row>
    <row r="170" ht="14.25" customHeight="1">
      <c r="I170" s="5"/>
    </row>
    <row r="171" ht="14.25" customHeight="1">
      <c r="I171" s="5"/>
    </row>
    <row r="172" ht="14.25" customHeight="1">
      <c r="I172" s="5"/>
    </row>
    <row r="173" ht="14.25" customHeight="1">
      <c r="I173" s="5"/>
    </row>
    <row r="174" ht="14.25" customHeight="1">
      <c r="I174" s="5"/>
    </row>
    <row r="175" ht="14.25" customHeight="1">
      <c r="I175" s="5"/>
    </row>
    <row r="176" ht="14.25" customHeight="1">
      <c r="I176" s="5"/>
    </row>
    <row r="177" ht="14.25" customHeight="1">
      <c r="I177" s="5"/>
    </row>
    <row r="178" ht="14.25" customHeight="1">
      <c r="I178" s="5"/>
    </row>
    <row r="179" ht="14.25" customHeight="1">
      <c r="I179" s="5"/>
    </row>
    <row r="180" ht="14.25" customHeight="1">
      <c r="I180" s="5"/>
    </row>
    <row r="181" ht="14.25" customHeight="1">
      <c r="I181" s="5"/>
    </row>
    <row r="182" ht="14.25" customHeight="1">
      <c r="I182" s="5"/>
    </row>
    <row r="183" ht="14.25" customHeight="1">
      <c r="I183" s="5"/>
    </row>
    <row r="184" ht="14.25" customHeight="1">
      <c r="I184" s="5"/>
    </row>
    <row r="185" ht="14.25" customHeight="1">
      <c r="I185" s="5"/>
    </row>
    <row r="186" ht="14.25" customHeight="1">
      <c r="I186" s="5"/>
    </row>
    <row r="187" ht="14.25" customHeight="1">
      <c r="I187" s="5"/>
    </row>
    <row r="188" ht="14.25" customHeight="1">
      <c r="I188" s="5"/>
    </row>
    <row r="189" ht="14.25" customHeight="1">
      <c r="I189" s="5"/>
    </row>
    <row r="190" ht="14.25" customHeight="1">
      <c r="I190" s="5"/>
    </row>
    <row r="191" ht="14.25" customHeight="1">
      <c r="I191" s="5"/>
    </row>
    <row r="192" ht="14.25" customHeight="1">
      <c r="I192" s="5"/>
    </row>
    <row r="193" ht="14.25" customHeight="1">
      <c r="I193" s="5"/>
    </row>
    <row r="194" ht="14.25" customHeight="1">
      <c r="I194" s="5"/>
    </row>
    <row r="195" ht="14.25" customHeight="1">
      <c r="I195" s="5"/>
    </row>
    <row r="196" ht="14.25" customHeight="1">
      <c r="I196" s="5"/>
    </row>
    <row r="197" ht="14.25" customHeight="1">
      <c r="I197" s="5"/>
    </row>
    <row r="198" ht="14.25" customHeight="1">
      <c r="I198" s="5"/>
    </row>
    <row r="199" ht="14.25" customHeight="1">
      <c r="I199" s="5"/>
    </row>
    <row r="200" ht="14.25" customHeight="1">
      <c r="I200" s="5"/>
    </row>
    <row r="201" ht="14.25" customHeight="1">
      <c r="I201" s="5"/>
    </row>
    <row r="202" ht="14.25" customHeight="1">
      <c r="I202" s="5"/>
    </row>
    <row r="203" ht="14.25" customHeight="1">
      <c r="I203" s="5"/>
    </row>
    <row r="204" ht="14.25" customHeight="1">
      <c r="I204" s="5"/>
    </row>
    <row r="205" ht="14.25" customHeight="1">
      <c r="I205" s="5"/>
    </row>
    <row r="206" ht="14.25" customHeight="1">
      <c r="I206" s="5"/>
    </row>
    <row r="207" ht="14.25" customHeight="1">
      <c r="I207" s="5"/>
    </row>
    <row r="208" ht="14.25" customHeight="1">
      <c r="I208" s="5"/>
    </row>
    <row r="209" ht="14.25" customHeight="1">
      <c r="I209" s="5"/>
    </row>
    <row r="210" ht="14.25" customHeight="1">
      <c r="I210" s="5"/>
    </row>
    <row r="211" ht="14.25" customHeight="1">
      <c r="I211" s="5"/>
    </row>
    <row r="212" ht="14.25" customHeight="1">
      <c r="I212" s="5"/>
    </row>
    <row r="213" ht="14.25" customHeight="1">
      <c r="I213" s="5"/>
    </row>
    <row r="214" ht="14.25" customHeight="1">
      <c r="I214" s="5"/>
    </row>
    <row r="215" ht="14.25" customHeight="1">
      <c r="I215" s="5"/>
    </row>
    <row r="216" ht="14.25" customHeight="1">
      <c r="I216" s="5"/>
    </row>
    <row r="217" ht="14.25" customHeight="1">
      <c r="I217" s="5"/>
    </row>
    <row r="218" ht="14.25" customHeight="1">
      <c r="I218" s="5"/>
    </row>
    <row r="219" ht="14.25" customHeight="1">
      <c r="I219" s="5"/>
    </row>
    <row r="220" ht="14.25" customHeight="1">
      <c r="I220" s="5"/>
    </row>
    <row r="221" ht="14.25" customHeight="1">
      <c r="I221" s="5"/>
    </row>
    <row r="222" ht="14.25" customHeight="1">
      <c r="I222" s="5"/>
    </row>
    <row r="223" ht="14.25" customHeight="1">
      <c r="I223" s="5"/>
    </row>
    <row r="224" ht="14.25" customHeight="1">
      <c r="I224" s="5"/>
    </row>
    <row r="225" ht="14.25" customHeight="1">
      <c r="I225" s="5"/>
    </row>
    <row r="226" ht="14.25" customHeight="1">
      <c r="I226" s="5"/>
    </row>
    <row r="227" ht="14.25" customHeight="1">
      <c r="I227" s="5"/>
    </row>
    <row r="228" ht="14.25" customHeight="1">
      <c r="I228" s="5"/>
    </row>
    <row r="229" ht="14.25" customHeight="1">
      <c r="I229" s="5"/>
    </row>
    <row r="230" ht="14.25" customHeight="1">
      <c r="I230" s="5"/>
    </row>
    <row r="231" ht="14.25" customHeight="1">
      <c r="I231" s="5"/>
    </row>
    <row r="232" ht="14.25" customHeight="1">
      <c r="I232" s="5"/>
    </row>
    <row r="233" ht="14.25" customHeight="1">
      <c r="I233" s="5"/>
    </row>
    <row r="234" ht="14.25" customHeight="1">
      <c r="I234" s="5"/>
    </row>
    <row r="235" ht="14.25" customHeight="1">
      <c r="I235" s="5"/>
    </row>
    <row r="236" ht="14.25" customHeight="1">
      <c r="I236" s="5"/>
    </row>
    <row r="237" ht="14.25" customHeight="1">
      <c r="I237" s="5"/>
    </row>
    <row r="238" ht="14.25" customHeight="1">
      <c r="I238" s="5"/>
    </row>
    <row r="239" ht="14.25" customHeight="1">
      <c r="I239" s="5"/>
    </row>
    <row r="240" ht="14.25" customHeight="1">
      <c r="I240" s="5"/>
    </row>
    <row r="241" ht="14.25" customHeight="1">
      <c r="I241" s="5"/>
    </row>
    <row r="242" ht="14.25" customHeight="1">
      <c r="I242" s="5"/>
    </row>
    <row r="243" ht="14.25" customHeight="1">
      <c r="I243" s="5"/>
    </row>
    <row r="244" ht="14.25" customHeight="1">
      <c r="I244" s="5"/>
    </row>
    <row r="245" ht="14.25" customHeight="1">
      <c r="I245" s="5"/>
    </row>
    <row r="246" ht="14.25" customHeight="1">
      <c r="I246" s="5"/>
    </row>
    <row r="247" ht="14.25" customHeight="1">
      <c r="I247" s="5"/>
    </row>
    <row r="248" ht="14.25" customHeight="1">
      <c r="I248" s="5"/>
    </row>
    <row r="249" ht="14.25" customHeight="1">
      <c r="I249" s="5"/>
    </row>
    <row r="250" ht="14.25" customHeight="1">
      <c r="I250" s="5"/>
    </row>
    <row r="251" ht="14.25" customHeight="1">
      <c r="I251" s="5"/>
    </row>
    <row r="252" ht="14.25" customHeight="1">
      <c r="I252" s="5"/>
    </row>
    <row r="253" ht="14.25" customHeight="1">
      <c r="I253" s="5"/>
    </row>
    <row r="254" ht="14.25" customHeight="1">
      <c r="I254" s="5"/>
    </row>
    <row r="255" ht="14.25" customHeight="1">
      <c r="I255" s="5"/>
    </row>
    <row r="256" ht="14.25" customHeight="1">
      <c r="I256" s="5"/>
    </row>
    <row r="257" ht="14.25" customHeight="1">
      <c r="I257" s="5"/>
    </row>
    <row r="258" ht="14.25" customHeight="1">
      <c r="I258" s="5"/>
    </row>
    <row r="259" ht="14.25" customHeight="1">
      <c r="I259" s="5"/>
    </row>
    <row r="260" ht="14.25" customHeight="1">
      <c r="I260" s="5"/>
    </row>
    <row r="261" ht="14.25" customHeight="1">
      <c r="I261" s="5"/>
    </row>
    <row r="262" ht="14.25" customHeight="1">
      <c r="I262" s="5"/>
    </row>
    <row r="263" ht="14.25" customHeight="1">
      <c r="I263" s="5"/>
    </row>
    <row r="264" ht="14.25" customHeight="1">
      <c r="I264" s="5"/>
    </row>
    <row r="265" ht="14.25" customHeight="1">
      <c r="I265" s="5"/>
    </row>
    <row r="266" ht="14.25" customHeight="1">
      <c r="I266" s="5"/>
    </row>
    <row r="267" ht="14.25" customHeight="1">
      <c r="I267" s="5"/>
    </row>
    <row r="268" ht="14.25" customHeight="1">
      <c r="I268" s="5"/>
    </row>
    <row r="269" ht="14.25" customHeight="1">
      <c r="I269" s="5"/>
    </row>
    <row r="270" ht="14.25" customHeight="1">
      <c r="I270" s="5"/>
    </row>
    <row r="271" ht="14.25" customHeight="1">
      <c r="I271" s="5"/>
    </row>
    <row r="272" ht="14.25" customHeight="1">
      <c r="I272" s="5"/>
    </row>
    <row r="273" ht="14.25" customHeight="1">
      <c r="I273" s="5"/>
    </row>
    <row r="274" ht="14.25" customHeight="1">
      <c r="I274" s="5"/>
    </row>
    <row r="275" ht="14.25" customHeight="1">
      <c r="I275" s="5"/>
    </row>
    <row r="276" ht="14.25" customHeight="1">
      <c r="I276" s="5"/>
    </row>
    <row r="277" ht="14.25" customHeight="1">
      <c r="I277" s="5"/>
    </row>
    <row r="278" ht="14.25" customHeight="1">
      <c r="I278" s="5"/>
    </row>
    <row r="279" ht="14.25" customHeight="1">
      <c r="I279" s="5"/>
    </row>
    <row r="280" ht="14.25" customHeight="1">
      <c r="I280" s="5"/>
    </row>
    <row r="281" ht="14.25" customHeight="1">
      <c r="I281" s="5"/>
    </row>
    <row r="282" ht="14.25" customHeight="1">
      <c r="I282" s="5"/>
    </row>
    <row r="283" ht="14.25" customHeight="1">
      <c r="I283" s="5"/>
    </row>
    <row r="284" ht="14.25" customHeight="1">
      <c r="I284" s="5"/>
    </row>
    <row r="285" ht="14.25" customHeight="1">
      <c r="I285" s="5"/>
    </row>
    <row r="286" ht="14.25" customHeight="1">
      <c r="I286" s="5"/>
    </row>
    <row r="287" ht="14.25" customHeight="1">
      <c r="I287" s="5"/>
    </row>
    <row r="288" ht="14.25" customHeight="1">
      <c r="I288" s="5"/>
    </row>
    <row r="289" ht="14.25" customHeight="1">
      <c r="I289" s="5"/>
    </row>
    <row r="290" ht="14.25" customHeight="1">
      <c r="I290" s="5"/>
    </row>
    <row r="291" ht="14.25" customHeight="1">
      <c r="I291" s="5"/>
    </row>
    <row r="292" ht="14.25" customHeight="1">
      <c r="I292" s="5"/>
    </row>
    <row r="293" ht="14.25" customHeight="1">
      <c r="I293" s="5"/>
    </row>
    <row r="294" ht="14.25" customHeight="1">
      <c r="I294" s="5"/>
    </row>
    <row r="295" ht="14.25" customHeight="1">
      <c r="I295" s="5"/>
    </row>
    <row r="296" ht="14.25" customHeight="1">
      <c r="I296" s="5"/>
    </row>
    <row r="297" ht="14.25" customHeight="1">
      <c r="I297" s="5"/>
    </row>
    <row r="298" ht="14.25" customHeight="1">
      <c r="I298" s="5"/>
    </row>
    <row r="299" ht="14.25" customHeight="1">
      <c r="I299" s="5"/>
    </row>
    <row r="300" ht="14.25" customHeight="1">
      <c r="I300" s="5"/>
    </row>
    <row r="301" ht="14.25" customHeight="1">
      <c r="I301" s="5"/>
    </row>
    <row r="302" ht="14.25" customHeight="1">
      <c r="I302" s="5"/>
    </row>
    <row r="303" ht="14.25" customHeight="1">
      <c r="I303" s="5"/>
    </row>
    <row r="304" ht="14.25" customHeight="1">
      <c r="I304" s="5"/>
    </row>
    <row r="305" ht="14.25" customHeight="1">
      <c r="I305" s="5"/>
    </row>
    <row r="306" ht="14.25" customHeight="1">
      <c r="I306" s="5"/>
    </row>
    <row r="307" ht="14.25" customHeight="1">
      <c r="I307" s="5"/>
    </row>
    <row r="308" ht="14.25" customHeight="1">
      <c r="I308" s="5"/>
    </row>
    <row r="309" ht="14.25" customHeight="1">
      <c r="I309" s="5"/>
    </row>
    <row r="310" ht="14.25" customHeight="1">
      <c r="I310" s="5"/>
    </row>
    <row r="311" ht="14.25" customHeight="1">
      <c r="I311" s="5"/>
    </row>
    <row r="312" ht="14.25" customHeight="1">
      <c r="I312" s="5"/>
    </row>
    <row r="313" ht="14.25" customHeight="1">
      <c r="I313" s="5"/>
    </row>
    <row r="314" ht="14.25" customHeight="1">
      <c r="I314" s="5"/>
    </row>
    <row r="315" ht="14.25" customHeight="1">
      <c r="I315" s="5"/>
    </row>
    <row r="316" ht="14.25" customHeight="1">
      <c r="I316" s="5"/>
    </row>
    <row r="317" ht="14.25" customHeight="1">
      <c r="I317" s="5"/>
    </row>
    <row r="318" ht="14.25" customHeight="1">
      <c r="I318" s="5"/>
    </row>
    <row r="319" ht="14.25" customHeight="1">
      <c r="I319" s="5"/>
    </row>
    <row r="320" ht="14.25" customHeight="1">
      <c r="I320" s="5"/>
    </row>
    <row r="321" ht="14.25" customHeight="1">
      <c r="I321" s="5"/>
    </row>
    <row r="322" ht="14.25" customHeight="1">
      <c r="I322" s="5"/>
    </row>
    <row r="323" ht="14.25" customHeight="1">
      <c r="I323" s="5"/>
    </row>
    <row r="324" ht="14.25" customHeight="1">
      <c r="I324" s="5"/>
    </row>
    <row r="325" ht="14.25" customHeight="1">
      <c r="I325" s="5"/>
    </row>
    <row r="326" ht="14.25" customHeight="1">
      <c r="I326" s="5"/>
    </row>
    <row r="327" ht="14.25" customHeight="1">
      <c r="I327" s="5"/>
    </row>
    <row r="328" ht="14.25" customHeight="1">
      <c r="I328" s="5"/>
    </row>
    <row r="329" ht="14.25" customHeight="1">
      <c r="I329" s="5"/>
    </row>
    <row r="330" ht="14.25" customHeight="1">
      <c r="I330" s="5"/>
    </row>
    <row r="331" ht="14.25" customHeight="1">
      <c r="I331" s="5"/>
    </row>
    <row r="332" ht="14.25" customHeight="1">
      <c r="I332" s="5"/>
    </row>
    <row r="333" ht="14.25" customHeight="1">
      <c r="I333" s="5"/>
    </row>
    <row r="334" ht="14.25" customHeight="1">
      <c r="I334" s="5"/>
    </row>
    <row r="335" ht="14.25" customHeight="1">
      <c r="I335" s="5"/>
    </row>
    <row r="336" ht="14.25" customHeight="1">
      <c r="I336" s="5"/>
    </row>
    <row r="337" ht="14.25" customHeight="1">
      <c r="I337" s="5"/>
    </row>
    <row r="338" ht="14.25" customHeight="1">
      <c r="I338" s="5"/>
    </row>
    <row r="339" ht="14.25" customHeight="1">
      <c r="I339" s="5"/>
    </row>
    <row r="340" ht="14.25" customHeight="1">
      <c r="I340" s="5"/>
    </row>
    <row r="341" ht="14.25" customHeight="1">
      <c r="I341" s="5"/>
    </row>
    <row r="342" ht="14.25" customHeight="1">
      <c r="I342" s="5"/>
    </row>
    <row r="343" ht="14.25" customHeight="1">
      <c r="I343" s="5"/>
    </row>
    <row r="344" ht="14.25" customHeight="1">
      <c r="I344" s="5"/>
    </row>
    <row r="345" ht="14.25" customHeight="1">
      <c r="I345" s="5"/>
    </row>
    <row r="346" ht="14.25" customHeight="1">
      <c r="I346" s="5"/>
    </row>
    <row r="347" ht="14.25" customHeight="1">
      <c r="I347" s="5"/>
    </row>
    <row r="348" ht="14.25" customHeight="1">
      <c r="I348" s="5"/>
    </row>
    <row r="349" ht="14.25" customHeight="1">
      <c r="I349" s="5"/>
    </row>
    <row r="350" ht="14.25" customHeight="1">
      <c r="I350" s="5"/>
    </row>
    <row r="351" ht="14.25" customHeight="1">
      <c r="I351" s="5"/>
    </row>
    <row r="352" ht="14.25" customHeight="1">
      <c r="I352" s="5"/>
    </row>
    <row r="353" ht="14.25" customHeight="1">
      <c r="I353" s="5"/>
    </row>
    <row r="354" ht="14.25" customHeight="1">
      <c r="I354" s="5"/>
    </row>
    <row r="355" ht="14.25" customHeight="1">
      <c r="I355" s="5"/>
    </row>
    <row r="356" ht="14.25" customHeight="1">
      <c r="I356" s="5"/>
    </row>
    <row r="357" ht="14.25" customHeight="1">
      <c r="I357" s="5"/>
    </row>
    <row r="358" ht="14.25" customHeight="1">
      <c r="I358" s="5"/>
    </row>
    <row r="359" ht="14.25" customHeight="1">
      <c r="I359" s="5"/>
    </row>
    <row r="360" ht="14.25" customHeight="1">
      <c r="I360" s="5"/>
    </row>
    <row r="361" ht="14.25" customHeight="1">
      <c r="I361" s="5"/>
    </row>
    <row r="362" ht="14.25" customHeight="1">
      <c r="I362" s="5"/>
    </row>
    <row r="363" ht="14.25" customHeight="1">
      <c r="I363" s="5"/>
    </row>
    <row r="364" ht="14.25" customHeight="1">
      <c r="I364" s="5"/>
    </row>
    <row r="365" ht="14.25" customHeight="1">
      <c r="I365" s="5"/>
    </row>
    <row r="366" ht="14.25" customHeight="1">
      <c r="I366" s="5"/>
    </row>
    <row r="367" ht="14.25" customHeight="1">
      <c r="I367" s="5"/>
    </row>
    <row r="368" ht="14.25" customHeight="1">
      <c r="I368" s="5"/>
    </row>
    <row r="369" ht="14.25" customHeight="1">
      <c r="I369" s="5"/>
    </row>
    <row r="370" ht="14.25" customHeight="1">
      <c r="I370" s="5"/>
    </row>
    <row r="371" ht="14.25" customHeight="1">
      <c r="I371" s="5"/>
    </row>
    <row r="372" ht="14.25" customHeight="1">
      <c r="I372" s="5"/>
    </row>
    <row r="373" ht="14.25" customHeight="1">
      <c r="I373" s="5"/>
    </row>
    <row r="374" ht="14.25" customHeight="1">
      <c r="I374" s="5"/>
    </row>
    <row r="375" ht="14.25" customHeight="1">
      <c r="I375" s="5"/>
    </row>
    <row r="376" ht="14.25" customHeight="1">
      <c r="I376" s="5"/>
    </row>
    <row r="377" ht="14.25" customHeight="1">
      <c r="I377" s="5"/>
    </row>
    <row r="378" ht="14.25" customHeight="1">
      <c r="I378" s="5"/>
    </row>
    <row r="379" ht="14.25" customHeight="1">
      <c r="I379" s="5"/>
    </row>
    <row r="380" ht="14.25" customHeight="1">
      <c r="I380" s="5"/>
    </row>
    <row r="381" ht="14.25" customHeight="1">
      <c r="I381" s="5"/>
    </row>
    <row r="382" ht="14.25" customHeight="1">
      <c r="I382" s="5"/>
    </row>
    <row r="383" ht="14.25" customHeight="1">
      <c r="I383" s="5"/>
    </row>
    <row r="384" ht="14.25" customHeight="1">
      <c r="I384" s="5"/>
    </row>
    <row r="385" ht="14.25" customHeight="1">
      <c r="I385" s="5"/>
    </row>
    <row r="386" ht="14.25" customHeight="1">
      <c r="I386" s="5"/>
    </row>
    <row r="387" ht="14.25" customHeight="1">
      <c r="I387" s="5"/>
    </row>
    <row r="388" ht="14.25" customHeight="1">
      <c r="I388" s="5"/>
    </row>
    <row r="389" ht="14.25" customHeight="1">
      <c r="I389" s="5"/>
    </row>
    <row r="390" ht="14.25" customHeight="1">
      <c r="I390" s="5"/>
    </row>
    <row r="391" ht="14.25" customHeight="1">
      <c r="I391" s="5"/>
    </row>
    <row r="392" ht="14.25" customHeight="1">
      <c r="I392" s="5"/>
    </row>
    <row r="393" ht="14.25" customHeight="1">
      <c r="I393" s="5"/>
    </row>
    <row r="394" ht="14.25" customHeight="1">
      <c r="I394" s="5"/>
    </row>
    <row r="395" ht="14.25" customHeight="1">
      <c r="I395" s="5"/>
    </row>
    <row r="396" ht="14.25" customHeight="1">
      <c r="I396" s="5"/>
    </row>
    <row r="397" ht="14.25" customHeight="1">
      <c r="I397" s="5"/>
    </row>
    <row r="398" ht="14.25" customHeight="1">
      <c r="I398" s="5"/>
    </row>
    <row r="399" ht="14.25" customHeight="1">
      <c r="I399" s="5"/>
    </row>
    <row r="400" ht="14.25" customHeight="1">
      <c r="I400" s="5"/>
    </row>
    <row r="401" ht="14.25" customHeight="1">
      <c r="I401" s="5"/>
    </row>
    <row r="402" ht="14.25" customHeight="1">
      <c r="I402" s="5"/>
    </row>
    <row r="403" ht="14.25" customHeight="1">
      <c r="I403" s="5"/>
    </row>
    <row r="404" ht="14.25" customHeight="1">
      <c r="I404" s="5"/>
    </row>
    <row r="405" ht="14.25" customHeight="1">
      <c r="I405" s="5"/>
    </row>
    <row r="406" ht="14.25" customHeight="1">
      <c r="I406" s="5"/>
    </row>
    <row r="407" ht="14.25" customHeight="1">
      <c r="I407" s="5"/>
    </row>
    <row r="408" ht="14.25" customHeight="1">
      <c r="I408" s="5"/>
    </row>
    <row r="409" ht="14.25" customHeight="1">
      <c r="I409" s="5"/>
    </row>
    <row r="410" ht="14.25" customHeight="1">
      <c r="I410" s="5"/>
    </row>
    <row r="411" ht="14.25" customHeight="1">
      <c r="I411" s="5"/>
    </row>
    <row r="412" ht="14.25" customHeight="1">
      <c r="I412" s="5"/>
    </row>
    <row r="413" ht="14.25" customHeight="1">
      <c r="I413" s="5"/>
    </row>
    <row r="414" ht="14.25" customHeight="1">
      <c r="I414" s="5"/>
    </row>
    <row r="415" ht="14.25" customHeight="1">
      <c r="I415" s="5"/>
    </row>
    <row r="416" ht="14.25" customHeight="1">
      <c r="I416" s="5"/>
    </row>
    <row r="417" ht="14.25" customHeight="1">
      <c r="I417" s="5"/>
    </row>
    <row r="418" ht="14.25" customHeight="1">
      <c r="I418" s="5"/>
    </row>
    <row r="419" ht="14.25" customHeight="1">
      <c r="I419" s="5"/>
    </row>
    <row r="420" ht="14.25" customHeight="1">
      <c r="I420" s="5"/>
    </row>
    <row r="421" ht="14.25" customHeight="1">
      <c r="I421" s="5"/>
    </row>
    <row r="422" ht="14.25" customHeight="1">
      <c r="I422" s="5"/>
    </row>
    <row r="423" ht="14.25" customHeight="1">
      <c r="I423" s="5"/>
    </row>
    <row r="424" ht="14.25" customHeight="1">
      <c r="I424" s="5"/>
    </row>
    <row r="425" ht="14.25" customHeight="1">
      <c r="I425" s="5"/>
    </row>
    <row r="426" ht="14.25" customHeight="1">
      <c r="I426" s="5"/>
    </row>
    <row r="427" ht="14.25" customHeight="1">
      <c r="I427" s="5"/>
    </row>
    <row r="428" ht="14.25" customHeight="1">
      <c r="I428" s="5"/>
    </row>
    <row r="429" ht="14.25" customHeight="1">
      <c r="I429" s="5"/>
    </row>
    <row r="430" ht="14.25" customHeight="1">
      <c r="I430" s="5"/>
    </row>
    <row r="431" ht="14.25" customHeight="1">
      <c r="I431" s="5"/>
    </row>
    <row r="432" ht="14.25" customHeight="1">
      <c r="I432" s="5"/>
    </row>
    <row r="433" ht="14.25" customHeight="1">
      <c r="I433" s="5"/>
    </row>
    <row r="434" ht="14.25" customHeight="1">
      <c r="I434" s="5"/>
    </row>
    <row r="435" ht="14.25" customHeight="1">
      <c r="I435" s="5"/>
    </row>
    <row r="436" ht="14.25" customHeight="1">
      <c r="I436" s="5"/>
    </row>
    <row r="437" ht="14.25" customHeight="1">
      <c r="I437" s="5"/>
    </row>
    <row r="438" ht="14.25" customHeight="1">
      <c r="I438" s="5"/>
    </row>
    <row r="439" ht="14.25" customHeight="1">
      <c r="I439" s="5"/>
    </row>
    <row r="440" ht="14.25" customHeight="1">
      <c r="I440" s="5"/>
    </row>
    <row r="441" ht="14.25" customHeight="1">
      <c r="I441" s="5"/>
    </row>
    <row r="442" ht="14.25" customHeight="1">
      <c r="I442" s="5"/>
    </row>
    <row r="443" ht="14.25" customHeight="1">
      <c r="I443" s="5"/>
    </row>
    <row r="444" ht="14.25" customHeight="1">
      <c r="I444" s="5"/>
    </row>
    <row r="445" ht="14.25" customHeight="1">
      <c r="I445" s="5"/>
    </row>
    <row r="446" ht="14.25" customHeight="1">
      <c r="I446" s="5"/>
    </row>
    <row r="447" ht="14.25" customHeight="1">
      <c r="I447" s="5"/>
    </row>
    <row r="448" ht="14.25" customHeight="1">
      <c r="I448" s="5"/>
    </row>
    <row r="449" ht="14.25" customHeight="1">
      <c r="I449" s="5"/>
    </row>
    <row r="450" ht="14.25" customHeight="1">
      <c r="I450" s="5"/>
    </row>
    <row r="451" ht="14.25" customHeight="1">
      <c r="I451" s="5"/>
    </row>
    <row r="452" ht="14.25" customHeight="1">
      <c r="I452" s="5"/>
    </row>
    <row r="453" ht="14.25" customHeight="1">
      <c r="I453" s="5"/>
    </row>
    <row r="454" ht="14.25" customHeight="1">
      <c r="I454" s="5"/>
    </row>
    <row r="455" ht="14.25" customHeight="1">
      <c r="I455" s="5"/>
    </row>
    <row r="456" ht="14.25" customHeight="1">
      <c r="I456" s="5"/>
    </row>
    <row r="457" ht="14.25" customHeight="1">
      <c r="I457" s="5"/>
    </row>
    <row r="458" ht="14.25" customHeight="1">
      <c r="I458" s="5"/>
    </row>
    <row r="459" ht="14.25" customHeight="1">
      <c r="I459" s="5"/>
    </row>
    <row r="460" ht="14.25" customHeight="1">
      <c r="I460" s="5"/>
    </row>
    <row r="461" ht="14.25" customHeight="1">
      <c r="I461" s="5"/>
    </row>
    <row r="462" ht="14.25" customHeight="1">
      <c r="I462" s="5"/>
    </row>
    <row r="463" ht="14.25" customHeight="1">
      <c r="I463" s="5"/>
    </row>
    <row r="464" ht="14.25" customHeight="1">
      <c r="I464" s="5"/>
    </row>
    <row r="465" ht="14.25" customHeight="1">
      <c r="I465" s="5"/>
    </row>
    <row r="466" ht="14.25" customHeight="1">
      <c r="I466" s="5"/>
    </row>
    <row r="467" ht="14.25" customHeight="1">
      <c r="I467" s="5"/>
    </row>
    <row r="468" ht="14.25" customHeight="1">
      <c r="I468" s="5"/>
    </row>
    <row r="469" ht="14.25" customHeight="1">
      <c r="I469" s="5"/>
    </row>
    <row r="470" ht="14.25" customHeight="1">
      <c r="I470" s="5"/>
    </row>
    <row r="471" ht="14.25" customHeight="1">
      <c r="I471" s="5"/>
    </row>
    <row r="472" ht="14.25" customHeight="1">
      <c r="I472" s="5"/>
    </row>
    <row r="473" ht="14.25" customHeight="1">
      <c r="I473" s="5"/>
    </row>
    <row r="474" ht="14.25" customHeight="1">
      <c r="I474" s="5"/>
    </row>
    <row r="475" ht="14.25" customHeight="1">
      <c r="I475" s="5"/>
    </row>
    <row r="476" ht="14.25" customHeight="1">
      <c r="I476" s="5"/>
    </row>
    <row r="477" ht="14.25" customHeight="1">
      <c r="I477" s="5"/>
    </row>
    <row r="478" ht="14.25" customHeight="1">
      <c r="I478" s="5"/>
    </row>
    <row r="479" ht="14.25" customHeight="1">
      <c r="I479" s="5"/>
    </row>
    <row r="480" ht="14.25" customHeight="1">
      <c r="I480" s="5"/>
    </row>
    <row r="481" ht="14.25" customHeight="1">
      <c r="I481" s="5"/>
    </row>
    <row r="482" ht="14.25" customHeight="1">
      <c r="I482" s="5"/>
    </row>
    <row r="483" ht="14.25" customHeight="1">
      <c r="I483" s="5"/>
    </row>
    <row r="484" ht="14.25" customHeight="1">
      <c r="I484" s="5"/>
    </row>
    <row r="485" ht="14.25" customHeight="1">
      <c r="I485" s="5"/>
    </row>
    <row r="486" ht="14.25" customHeight="1">
      <c r="I486" s="5"/>
    </row>
    <row r="487" ht="14.25" customHeight="1">
      <c r="I487" s="5"/>
    </row>
    <row r="488" ht="14.25" customHeight="1">
      <c r="I488" s="5"/>
    </row>
    <row r="489" ht="14.25" customHeight="1">
      <c r="I489" s="5"/>
    </row>
    <row r="490" ht="14.25" customHeight="1">
      <c r="I490" s="5"/>
    </row>
    <row r="491" ht="14.25" customHeight="1">
      <c r="I491" s="5"/>
    </row>
    <row r="492" ht="14.25" customHeight="1">
      <c r="I492" s="5"/>
    </row>
    <row r="493" ht="14.25" customHeight="1">
      <c r="I493" s="5"/>
    </row>
    <row r="494" ht="14.25" customHeight="1">
      <c r="I494" s="5"/>
    </row>
    <row r="495" ht="14.25" customHeight="1">
      <c r="I495" s="5"/>
    </row>
    <row r="496" ht="14.25" customHeight="1">
      <c r="I496" s="5"/>
    </row>
    <row r="497" ht="14.25" customHeight="1">
      <c r="I497" s="5"/>
    </row>
    <row r="498" ht="14.25" customHeight="1">
      <c r="I498" s="5"/>
    </row>
    <row r="499" ht="14.25" customHeight="1">
      <c r="I499" s="5"/>
    </row>
    <row r="500" ht="14.25" customHeight="1">
      <c r="I500" s="5"/>
    </row>
    <row r="501" ht="14.25" customHeight="1">
      <c r="I501" s="5"/>
    </row>
    <row r="502" ht="14.25" customHeight="1">
      <c r="I502" s="5"/>
    </row>
    <row r="503" ht="14.25" customHeight="1">
      <c r="I503" s="5"/>
    </row>
    <row r="504" ht="14.25" customHeight="1">
      <c r="I504" s="5"/>
    </row>
    <row r="505" ht="14.25" customHeight="1">
      <c r="I505" s="5"/>
    </row>
    <row r="506" ht="14.25" customHeight="1">
      <c r="I506" s="5"/>
    </row>
    <row r="507" ht="14.25" customHeight="1">
      <c r="I507" s="5"/>
    </row>
    <row r="508" ht="14.25" customHeight="1">
      <c r="I508" s="5"/>
    </row>
    <row r="509" ht="14.25" customHeight="1">
      <c r="I509" s="5"/>
    </row>
    <row r="510" ht="14.25" customHeight="1">
      <c r="I510" s="5"/>
    </row>
    <row r="511" ht="14.25" customHeight="1">
      <c r="I511" s="5"/>
    </row>
    <row r="512" ht="14.25" customHeight="1">
      <c r="I512" s="5"/>
    </row>
    <row r="513" ht="14.25" customHeight="1">
      <c r="I513" s="5"/>
    </row>
    <row r="514" ht="14.25" customHeight="1">
      <c r="I514" s="5"/>
    </row>
    <row r="515" ht="14.25" customHeight="1">
      <c r="I515" s="5"/>
    </row>
    <row r="516" ht="14.25" customHeight="1">
      <c r="I516" s="5"/>
    </row>
    <row r="517" ht="14.25" customHeight="1">
      <c r="I517" s="5"/>
    </row>
    <row r="518" ht="14.25" customHeight="1">
      <c r="I518" s="5"/>
    </row>
    <row r="519" ht="14.25" customHeight="1">
      <c r="I519" s="5"/>
    </row>
    <row r="520" ht="14.25" customHeight="1">
      <c r="I520" s="5"/>
    </row>
    <row r="521" ht="14.25" customHeight="1">
      <c r="I521" s="5"/>
    </row>
    <row r="522" ht="14.25" customHeight="1">
      <c r="I522" s="5"/>
    </row>
    <row r="523" ht="14.25" customHeight="1">
      <c r="I523" s="5"/>
    </row>
    <row r="524" ht="14.25" customHeight="1">
      <c r="I524" s="5"/>
    </row>
    <row r="525" ht="14.25" customHeight="1">
      <c r="I525" s="5"/>
    </row>
    <row r="526" ht="14.25" customHeight="1">
      <c r="I526" s="5"/>
    </row>
    <row r="527" ht="14.25" customHeight="1">
      <c r="I527" s="5"/>
    </row>
    <row r="528" ht="14.25" customHeight="1">
      <c r="I528" s="5"/>
    </row>
    <row r="529" ht="14.25" customHeight="1">
      <c r="I529" s="5"/>
    </row>
    <row r="530" ht="14.25" customHeight="1">
      <c r="I530" s="5"/>
    </row>
    <row r="531" ht="14.25" customHeight="1">
      <c r="I531" s="5"/>
    </row>
    <row r="532" ht="14.25" customHeight="1">
      <c r="I532" s="5"/>
    </row>
    <row r="533" ht="14.25" customHeight="1">
      <c r="I533" s="5"/>
    </row>
    <row r="534" ht="14.25" customHeight="1">
      <c r="I534" s="5"/>
    </row>
    <row r="535" ht="14.25" customHeight="1">
      <c r="I535" s="5"/>
    </row>
    <row r="536" ht="14.25" customHeight="1">
      <c r="I536" s="5"/>
    </row>
    <row r="537" ht="14.25" customHeight="1">
      <c r="I537" s="5"/>
    </row>
    <row r="538" ht="14.25" customHeight="1">
      <c r="I538" s="5"/>
    </row>
    <row r="539" ht="14.25" customHeight="1">
      <c r="I539" s="5"/>
    </row>
    <row r="540" ht="14.25" customHeight="1">
      <c r="I540" s="5"/>
    </row>
    <row r="541" ht="14.25" customHeight="1">
      <c r="I541" s="5"/>
    </row>
    <row r="542" ht="14.25" customHeight="1">
      <c r="I542" s="5"/>
    </row>
    <row r="543" ht="14.25" customHeight="1">
      <c r="I543" s="5"/>
    </row>
    <row r="544" ht="14.25" customHeight="1">
      <c r="I544" s="5"/>
    </row>
    <row r="545" ht="14.25" customHeight="1">
      <c r="I545" s="5"/>
    </row>
    <row r="546" ht="14.25" customHeight="1">
      <c r="I546" s="5"/>
    </row>
    <row r="547" ht="14.25" customHeight="1">
      <c r="I547" s="5"/>
    </row>
    <row r="548" ht="14.25" customHeight="1">
      <c r="I548" s="5"/>
    </row>
    <row r="549" ht="14.25" customHeight="1">
      <c r="I549" s="5"/>
    </row>
    <row r="550" ht="14.25" customHeight="1">
      <c r="I550" s="5"/>
    </row>
    <row r="551" ht="14.25" customHeight="1">
      <c r="I551" s="5"/>
    </row>
    <row r="552" ht="14.25" customHeight="1">
      <c r="I552" s="5"/>
    </row>
    <row r="553" ht="14.25" customHeight="1">
      <c r="I553" s="5"/>
    </row>
    <row r="554" ht="14.25" customHeight="1">
      <c r="I554" s="5"/>
    </row>
    <row r="555" ht="14.25" customHeight="1">
      <c r="I555" s="5"/>
    </row>
    <row r="556" ht="14.25" customHeight="1">
      <c r="I556" s="5"/>
    </row>
    <row r="557" ht="14.25" customHeight="1">
      <c r="I557" s="5"/>
    </row>
    <row r="558" ht="14.25" customHeight="1">
      <c r="I558" s="5"/>
    </row>
    <row r="559" ht="14.25" customHeight="1">
      <c r="I559" s="5"/>
    </row>
    <row r="560" ht="14.25" customHeight="1">
      <c r="I560" s="5"/>
    </row>
    <row r="561" ht="14.25" customHeight="1">
      <c r="I561" s="5"/>
    </row>
    <row r="562" ht="14.25" customHeight="1">
      <c r="I562" s="5"/>
    </row>
    <row r="563" ht="14.25" customHeight="1">
      <c r="I563" s="5"/>
    </row>
    <row r="564" ht="14.25" customHeight="1">
      <c r="I564" s="5"/>
    </row>
    <row r="565" ht="14.25" customHeight="1">
      <c r="I565" s="5"/>
    </row>
    <row r="566" ht="14.25" customHeight="1">
      <c r="I566" s="5"/>
    </row>
    <row r="567" ht="14.25" customHeight="1">
      <c r="I567" s="5"/>
    </row>
    <row r="568" ht="14.25" customHeight="1">
      <c r="I568" s="5"/>
    </row>
    <row r="569" ht="14.25" customHeight="1">
      <c r="I569" s="5"/>
    </row>
    <row r="570" ht="14.25" customHeight="1">
      <c r="I570" s="5"/>
    </row>
    <row r="571" ht="14.25" customHeight="1">
      <c r="I571" s="5"/>
    </row>
    <row r="572" ht="14.25" customHeight="1">
      <c r="I572" s="5"/>
    </row>
    <row r="573" ht="14.25" customHeight="1">
      <c r="I573" s="5"/>
    </row>
    <row r="574" ht="14.25" customHeight="1">
      <c r="I574" s="5"/>
    </row>
    <row r="575" ht="14.25" customHeight="1">
      <c r="I575" s="5"/>
    </row>
    <row r="576" ht="14.25" customHeight="1">
      <c r="I576" s="5"/>
    </row>
    <row r="577" ht="14.25" customHeight="1">
      <c r="I577" s="5"/>
    </row>
    <row r="578" ht="14.25" customHeight="1">
      <c r="I578" s="5"/>
    </row>
    <row r="579" ht="14.25" customHeight="1">
      <c r="I579" s="5"/>
    </row>
    <row r="580" ht="14.25" customHeight="1">
      <c r="I580" s="5"/>
    </row>
    <row r="581" ht="14.25" customHeight="1">
      <c r="I581" s="5"/>
    </row>
    <row r="582" ht="14.25" customHeight="1">
      <c r="I582" s="5"/>
    </row>
    <row r="583" ht="14.25" customHeight="1">
      <c r="I583" s="5"/>
    </row>
    <row r="584" ht="14.25" customHeight="1">
      <c r="I584" s="5"/>
    </row>
    <row r="585" ht="14.25" customHeight="1">
      <c r="I585" s="5"/>
    </row>
    <row r="586" ht="14.25" customHeight="1">
      <c r="I586" s="5"/>
    </row>
    <row r="587" ht="14.25" customHeight="1">
      <c r="I587" s="5"/>
    </row>
    <row r="588" ht="14.25" customHeight="1">
      <c r="I588" s="5"/>
    </row>
    <row r="589" ht="14.25" customHeight="1">
      <c r="I589" s="5"/>
    </row>
    <row r="590" ht="14.25" customHeight="1">
      <c r="I590" s="5"/>
    </row>
    <row r="591" ht="14.25" customHeight="1">
      <c r="I591" s="5"/>
    </row>
    <row r="592" ht="14.25" customHeight="1">
      <c r="I592" s="5"/>
    </row>
    <row r="593" ht="14.25" customHeight="1">
      <c r="I593" s="5"/>
    </row>
    <row r="594" ht="14.25" customHeight="1">
      <c r="I594" s="5"/>
    </row>
    <row r="595" ht="14.25" customHeight="1">
      <c r="I595" s="5"/>
    </row>
    <row r="596" ht="14.25" customHeight="1">
      <c r="I596" s="5"/>
    </row>
    <row r="597" ht="14.25" customHeight="1">
      <c r="I597" s="5"/>
    </row>
    <row r="598" ht="14.25" customHeight="1">
      <c r="I598" s="5"/>
    </row>
    <row r="599" ht="14.25" customHeight="1">
      <c r="I599" s="5"/>
    </row>
    <row r="600" ht="14.25" customHeight="1">
      <c r="I600" s="5"/>
    </row>
    <row r="601" ht="14.25" customHeight="1">
      <c r="I601" s="5"/>
    </row>
    <row r="602" ht="14.25" customHeight="1">
      <c r="I602" s="5"/>
    </row>
    <row r="603" ht="14.25" customHeight="1">
      <c r="I603" s="5"/>
    </row>
    <row r="604" ht="14.25" customHeight="1">
      <c r="I604" s="5"/>
    </row>
    <row r="605" ht="14.25" customHeight="1">
      <c r="I605" s="5"/>
    </row>
    <row r="606" ht="14.25" customHeight="1">
      <c r="I606" s="5"/>
    </row>
    <row r="607" ht="14.25" customHeight="1">
      <c r="I607" s="5"/>
    </row>
    <row r="608" ht="14.25" customHeight="1">
      <c r="I608" s="5"/>
    </row>
    <row r="609" ht="14.25" customHeight="1">
      <c r="I609" s="5"/>
    </row>
    <row r="610" ht="14.25" customHeight="1">
      <c r="I610" s="5"/>
    </row>
    <row r="611" ht="14.25" customHeight="1">
      <c r="I611" s="5"/>
    </row>
    <row r="612" ht="14.25" customHeight="1">
      <c r="I612" s="5"/>
    </row>
    <row r="613" ht="14.25" customHeight="1">
      <c r="I613" s="5"/>
    </row>
    <row r="614" ht="14.25" customHeight="1">
      <c r="I614" s="5"/>
    </row>
    <row r="615" ht="14.25" customHeight="1">
      <c r="I615" s="5"/>
    </row>
    <row r="616" ht="14.25" customHeight="1">
      <c r="I616" s="5"/>
    </row>
    <row r="617" ht="14.25" customHeight="1">
      <c r="I617" s="5"/>
    </row>
    <row r="618" ht="14.25" customHeight="1">
      <c r="I618" s="5"/>
    </row>
    <row r="619" ht="14.25" customHeight="1">
      <c r="I619" s="5"/>
    </row>
    <row r="620" ht="14.25" customHeight="1">
      <c r="I620" s="5"/>
    </row>
    <row r="621" ht="14.25" customHeight="1">
      <c r="I621" s="5"/>
    </row>
    <row r="622" ht="14.25" customHeight="1">
      <c r="I622" s="5"/>
    </row>
    <row r="623" ht="14.25" customHeight="1">
      <c r="I623" s="5"/>
    </row>
    <row r="624" ht="14.25" customHeight="1">
      <c r="I624" s="5"/>
    </row>
    <row r="625" ht="14.25" customHeight="1">
      <c r="I625" s="5"/>
    </row>
    <row r="626" ht="14.25" customHeight="1">
      <c r="I626" s="5"/>
    </row>
    <row r="627" ht="14.25" customHeight="1">
      <c r="I627" s="5"/>
    </row>
    <row r="628" ht="14.25" customHeight="1">
      <c r="I628" s="5"/>
    </row>
    <row r="629" ht="14.25" customHeight="1">
      <c r="I629" s="5"/>
    </row>
    <row r="630" ht="14.25" customHeight="1">
      <c r="I630" s="5"/>
    </row>
    <row r="631" ht="14.25" customHeight="1">
      <c r="I631" s="5"/>
    </row>
    <row r="632" ht="14.25" customHeight="1">
      <c r="I632" s="5"/>
    </row>
    <row r="633" ht="14.25" customHeight="1">
      <c r="I633" s="5"/>
    </row>
    <row r="634" ht="14.25" customHeight="1">
      <c r="I634" s="5"/>
    </row>
    <row r="635" ht="14.25" customHeight="1">
      <c r="I635" s="5"/>
    </row>
    <row r="636" ht="14.25" customHeight="1">
      <c r="I636" s="5"/>
    </row>
    <row r="637" ht="14.25" customHeight="1">
      <c r="I637" s="5"/>
    </row>
    <row r="638" ht="14.25" customHeight="1">
      <c r="I638" s="5"/>
    </row>
    <row r="639" ht="14.25" customHeight="1">
      <c r="I639" s="5"/>
    </row>
    <row r="640" ht="14.25" customHeight="1">
      <c r="I640" s="5"/>
    </row>
    <row r="641" ht="14.25" customHeight="1">
      <c r="I641" s="5"/>
    </row>
    <row r="642" ht="14.25" customHeight="1">
      <c r="I642" s="5"/>
    </row>
    <row r="643" ht="14.25" customHeight="1">
      <c r="I643" s="5"/>
    </row>
    <row r="644" ht="14.25" customHeight="1">
      <c r="I644" s="5"/>
    </row>
    <row r="645" ht="14.25" customHeight="1">
      <c r="I645" s="5"/>
    </row>
    <row r="646" ht="14.25" customHeight="1">
      <c r="I646" s="5"/>
    </row>
    <row r="647" ht="14.25" customHeight="1">
      <c r="I647" s="5"/>
    </row>
    <row r="648" ht="14.25" customHeight="1">
      <c r="I648" s="5"/>
    </row>
    <row r="649" ht="14.25" customHeight="1">
      <c r="I649" s="5"/>
    </row>
    <row r="650" ht="14.25" customHeight="1">
      <c r="I650" s="5"/>
    </row>
    <row r="651" ht="14.25" customHeight="1">
      <c r="I651" s="5"/>
    </row>
    <row r="652" ht="14.25" customHeight="1">
      <c r="I652" s="5"/>
    </row>
    <row r="653" ht="14.25" customHeight="1">
      <c r="I653" s="5"/>
    </row>
    <row r="654" ht="14.25" customHeight="1">
      <c r="I654" s="5"/>
    </row>
    <row r="655" ht="14.25" customHeight="1">
      <c r="I655" s="5"/>
    </row>
    <row r="656" ht="14.25" customHeight="1">
      <c r="I656" s="5"/>
    </row>
    <row r="657" ht="14.25" customHeight="1">
      <c r="I657" s="5"/>
    </row>
    <row r="658" ht="14.25" customHeight="1">
      <c r="I658" s="5"/>
    </row>
    <row r="659" ht="14.25" customHeight="1">
      <c r="I659" s="5"/>
    </row>
    <row r="660" ht="14.25" customHeight="1">
      <c r="I660" s="5"/>
    </row>
    <row r="661" ht="14.25" customHeight="1">
      <c r="I661" s="5"/>
    </row>
    <row r="662" ht="14.25" customHeight="1">
      <c r="I662" s="5"/>
    </row>
    <row r="663" ht="14.25" customHeight="1">
      <c r="I663" s="5"/>
    </row>
    <row r="664" ht="14.25" customHeight="1">
      <c r="I664" s="5"/>
    </row>
    <row r="665" ht="14.25" customHeight="1">
      <c r="I665" s="5"/>
    </row>
    <row r="666" ht="14.25" customHeight="1">
      <c r="I666" s="5"/>
    </row>
    <row r="667" ht="14.25" customHeight="1">
      <c r="I667" s="5"/>
    </row>
    <row r="668" ht="14.25" customHeight="1">
      <c r="I668" s="5"/>
    </row>
    <row r="669" ht="14.25" customHeight="1">
      <c r="I669" s="5"/>
    </row>
    <row r="670" ht="14.25" customHeight="1">
      <c r="I670" s="5"/>
    </row>
    <row r="671" ht="14.25" customHeight="1">
      <c r="I671" s="5"/>
    </row>
    <row r="672" ht="14.25" customHeight="1">
      <c r="I672" s="5"/>
    </row>
    <row r="673" ht="14.25" customHeight="1">
      <c r="I673" s="5"/>
    </row>
    <row r="674" ht="14.25" customHeight="1">
      <c r="I674" s="5"/>
    </row>
    <row r="675" ht="14.25" customHeight="1">
      <c r="I675" s="5"/>
    </row>
    <row r="676" ht="14.25" customHeight="1">
      <c r="I676" s="5"/>
    </row>
    <row r="677" ht="14.25" customHeight="1">
      <c r="I677" s="5"/>
    </row>
    <row r="678" ht="14.25" customHeight="1">
      <c r="I678" s="5"/>
    </row>
    <row r="679" ht="14.25" customHeight="1">
      <c r="I679" s="5"/>
    </row>
    <row r="680" ht="14.25" customHeight="1">
      <c r="I680" s="5"/>
    </row>
    <row r="681" ht="14.25" customHeight="1">
      <c r="I681" s="5"/>
    </row>
    <row r="682" ht="14.25" customHeight="1">
      <c r="I682" s="5"/>
    </row>
    <row r="683" ht="14.25" customHeight="1">
      <c r="I683" s="5"/>
    </row>
    <row r="684" ht="14.25" customHeight="1">
      <c r="I684" s="5"/>
    </row>
    <row r="685" ht="14.25" customHeight="1">
      <c r="I685" s="5"/>
    </row>
    <row r="686" ht="14.25" customHeight="1">
      <c r="I686" s="5"/>
    </row>
    <row r="687" ht="14.25" customHeight="1">
      <c r="I687" s="5"/>
    </row>
    <row r="688" ht="14.25" customHeight="1">
      <c r="I688" s="5"/>
    </row>
    <row r="689" ht="14.25" customHeight="1">
      <c r="I689" s="5"/>
    </row>
    <row r="690" ht="14.25" customHeight="1">
      <c r="I690" s="5"/>
    </row>
    <row r="691" ht="14.25" customHeight="1">
      <c r="I691" s="5"/>
    </row>
    <row r="692" ht="14.25" customHeight="1">
      <c r="I692" s="5"/>
    </row>
    <row r="693" ht="14.25" customHeight="1">
      <c r="I693" s="5"/>
    </row>
    <row r="694" ht="14.25" customHeight="1">
      <c r="I694" s="5"/>
    </row>
    <row r="695" ht="14.25" customHeight="1">
      <c r="I695" s="5"/>
    </row>
    <row r="696" ht="14.25" customHeight="1">
      <c r="I696" s="5"/>
    </row>
    <row r="697" ht="14.25" customHeight="1">
      <c r="I697" s="5"/>
    </row>
    <row r="698" ht="14.25" customHeight="1">
      <c r="I698" s="5"/>
    </row>
    <row r="699" ht="14.25" customHeight="1">
      <c r="I699" s="5"/>
    </row>
    <row r="700" ht="14.25" customHeight="1">
      <c r="I700" s="5"/>
    </row>
    <row r="701" ht="14.25" customHeight="1">
      <c r="I701" s="5"/>
    </row>
    <row r="702" ht="14.25" customHeight="1">
      <c r="I702" s="5"/>
    </row>
    <row r="703" ht="14.25" customHeight="1">
      <c r="I703" s="5"/>
    </row>
    <row r="704" ht="14.25" customHeight="1">
      <c r="I704" s="5"/>
    </row>
    <row r="705" ht="14.25" customHeight="1">
      <c r="I705" s="5"/>
    </row>
    <row r="706" ht="14.25" customHeight="1">
      <c r="I706" s="5"/>
    </row>
    <row r="707" ht="14.25" customHeight="1">
      <c r="I707" s="5"/>
    </row>
    <row r="708" ht="14.25" customHeight="1">
      <c r="I708" s="5"/>
    </row>
    <row r="709" ht="14.25" customHeight="1">
      <c r="I709" s="5"/>
    </row>
    <row r="710" ht="14.25" customHeight="1">
      <c r="I710" s="5"/>
    </row>
    <row r="711" ht="14.25" customHeight="1">
      <c r="I711" s="5"/>
    </row>
    <row r="712" ht="14.25" customHeight="1">
      <c r="I712" s="5"/>
    </row>
    <row r="713" ht="14.25" customHeight="1">
      <c r="I713" s="5"/>
    </row>
    <row r="714" ht="14.25" customHeight="1">
      <c r="I714" s="5"/>
    </row>
    <row r="715" ht="14.25" customHeight="1">
      <c r="I715" s="5"/>
    </row>
    <row r="716" ht="14.25" customHeight="1">
      <c r="I716" s="5"/>
    </row>
    <row r="717" ht="14.25" customHeight="1">
      <c r="I717" s="5"/>
    </row>
    <row r="718" ht="14.25" customHeight="1">
      <c r="I718" s="5"/>
    </row>
    <row r="719" ht="14.25" customHeight="1">
      <c r="I719" s="5"/>
    </row>
    <row r="720" ht="14.25" customHeight="1">
      <c r="I720" s="5"/>
    </row>
    <row r="721" ht="14.25" customHeight="1">
      <c r="I721" s="5"/>
    </row>
    <row r="722" ht="14.25" customHeight="1">
      <c r="I722" s="5"/>
    </row>
    <row r="723" ht="14.25" customHeight="1">
      <c r="I723" s="5"/>
    </row>
    <row r="724" ht="14.25" customHeight="1">
      <c r="I724" s="5"/>
    </row>
    <row r="725" ht="14.25" customHeight="1">
      <c r="I725" s="5"/>
    </row>
    <row r="726" ht="14.25" customHeight="1">
      <c r="I726" s="5"/>
    </row>
    <row r="727" ht="14.25" customHeight="1">
      <c r="I727" s="5"/>
    </row>
    <row r="728" ht="14.25" customHeight="1">
      <c r="I728" s="5"/>
    </row>
    <row r="729" ht="14.25" customHeight="1">
      <c r="I729" s="5"/>
    </row>
    <row r="730" ht="14.25" customHeight="1">
      <c r="I730" s="5"/>
    </row>
    <row r="731" ht="14.25" customHeight="1">
      <c r="I731" s="5"/>
    </row>
    <row r="732" ht="14.25" customHeight="1">
      <c r="I732" s="5"/>
    </row>
    <row r="733" ht="14.25" customHeight="1">
      <c r="I733" s="5"/>
    </row>
    <row r="734" ht="14.25" customHeight="1">
      <c r="I734" s="5"/>
    </row>
    <row r="735" ht="14.25" customHeight="1">
      <c r="I735" s="5"/>
    </row>
    <row r="736" ht="14.25" customHeight="1">
      <c r="I736" s="5"/>
    </row>
    <row r="737" ht="14.25" customHeight="1">
      <c r="I737" s="5"/>
    </row>
    <row r="738" ht="14.25" customHeight="1">
      <c r="I738" s="5"/>
    </row>
    <row r="739" ht="14.25" customHeight="1">
      <c r="I739" s="5"/>
    </row>
    <row r="740" ht="14.25" customHeight="1">
      <c r="I740" s="5"/>
    </row>
    <row r="741" ht="14.25" customHeight="1">
      <c r="I741" s="5"/>
    </row>
    <row r="742" ht="14.25" customHeight="1">
      <c r="I742" s="5"/>
    </row>
    <row r="743" ht="14.25" customHeight="1">
      <c r="I743" s="5"/>
    </row>
    <row r="744" ht="14.25" customHeight="1">
      <c r="I744" s="5"/>
    </row>
    <row r="745" ht="14.25" customHeight="1">
      <c r="I745" s="5"/>
    </row>
    <row r="746" ht="14.25" customHeight="1">
      <c r="I746" s="5"/>
    </row>
    <row r="747" ht="14.25" customHeight="1">
      <c r="I747" s="5"/>
    </row>
    <row r="748" ht="14.25" customHeight="1">
      <c r="I748" s="5"/>
    </row>
    <row r="749" ht="14.25" customHeight="1">
      <c r="I749" s="5"/>
    </row>
    <row r="750" ht="14.25" customHeight="1">
      <c r="I750" s="5"/>
    </row>
    <row r="751" ht="14.25" customHeight="1">
      <c r="I751" s="5"/>
    </row>
    <row r="752" ht="14.25" customHeight="1">
      <c r="I752" s="5"/>
    </row>
    <row r="753" ht="14.25" customHeight="1">
      <c r="I753" s="5"/>
    </row>
    <row r="754" ht="14.25" customHeight="1">
      <c r="I754" s="5"/>
    </row>
    <row r="755" ht="14.25" customHeight="1">
      <c r="I755" s="5"/>
    </row>
    <row r="756" ht="14.25" customHeight="1">
      <c r="I756" s="5"/>
    </row>
    <row r="757" ht="14.25" customHeight="1">
      <c r="I757" s="5"/>
    </row>
    <row r="758" ht="14.25" customHeight="1">
      <c r="I758" s="5"/>
    </row>
    <row r="759" ht="14.25" customHeight="1">
      <c r="I759" s="5"/>
    </row>
    <row r="760" ht="14.25" customHeight="1">
      <c r="I760" s="5"/>
    </row>
    <row r="761" ht="14.25" customHeight="1">
      <c r="I761" s="5"/>
    </row>
    <row r="762" ht="14.25" customHeight="1">
      <c r="I762" s="5"/>
    </row>
    <row r="763" ht="14.25" customHeight="1">
      <c r="I763" s="5"/>
    </row>
    <row r="764" ht="14.25" customHeight="1">
      <c r="I764" s="5"/>
    </row>
    <row r="765" ht="14.25" customHeight="1">
      <c r="I765" s="5"/>
    </row>
    <row r="766" ht="14.25" customHeight="1">
      <c r="I766" s="5"/>
    </row>
    <row r="767" ht="14.25" customHeight="1">
      <c r="I767" s="5"/>
    </row>
    <row r="768" ht="14.25" customHeight="1">
      <c r="I768" s="5"/>
    </row>
    <row r="769" ht="14.25" customHeight="1">
      <c r="I769" s="5"/>
    </row>
    <row r="770" ht="14.25" customHeight="1">
      <c r="I770" s="5"/>
    </row>
    <row r="771" ht="14.25" customHeight="1">
      <c r="I771" s="5"/>
    </row>
    <row r="772" ht="14.25" customHeight="1">
      <c r="I772" s="5"/>
    </row>
    <row r="773" ht="14.25" customHeight="1">
      <c r="I773" s="5"/>
    </row>
    <row r="774" ht="14.25" customHeight="1">
      <c r="I774" s="5"/>
    </row>
    <row r="775" ht="14.25" customHeight="1">
      <c r="I775" s="5"/>
    </row>
    <row r="776" ht="14.25" customHeight="1">
      <c r="I776" s="5"/>
    </row>
    <row r="777" ht="14.25" customHeight="1">
      <c r="I777" s="5"/>
    </row>
    <row r="778" ht="14.25" customHeight="1">
      <c r="I778" s="5"/>
    </row>
    <row r="779" ht="14.25" customHeight="1">
      <c r="I779" s="5"/>
    </row>
    <row r="780" ht="14.25" customHeight="1">
      <c r="I780" s="5"/>
    </row>
    <row r="781" ht="14.25" customHeight="1">
      <c r="I781" s="5"/>
    </row>
    <row r="782" ht="14.25" customHeight="1">
      <c r="I782" s="5"/>
    </row>
    <row r="783" ht="14.25" customHeight="1">
      <c r="I783" s="5"/>
    </row>
    <row r="784" ht="14.25" customHeight="1">
      <c r="I784" s="5"/>
    </row>
    <row r="785" ht="14.25" customHeight="1">
      <c r="I785" s="5"/>
    </row>
    <row r="786" ht="14.25" customHeight="1">
      <c r="I786" s="5"/>
    </row>
    <row r="787" ht="14.25" customHeight="1">
      <c r="I787" s="5"/>
    </row>
    <row r="788" ht="14.25" customHeight="1">
      <c r="I788" s="5"/>
    </row>
    <row r="789" ht="14.25" customHeight="1">
      <c r="I789" s="5"/>
    </row>
    <row r="790" ht="14.25" customHeight="1">
      <c r="I790" s="5"/>
    </row>
    <row r="791" ht="14.25" customHeight="1">
      <c r="I791" s="5"/>
    </row>
    <row r="792" ht="14.25" customHeight="1">
      <c r="I792" s="5"/>
    </row>
    <row r="793" ht="14.25" customHeight="1">
      <c r="I793" s="5"/>
    </row>
    <row r="794" ht="14.25" customHeight="1">
      <c r="I794" s="5"/>
    </row>
    <row r="795" ht="14.25" customHeight="1">
      <c r="I795" s="5"/>
    </row>
    <row r="796" ht="14.25" customHeight="1">
      <c r="I796" s="5"/>
    </row>
    <row r="797" ht="14.25" customHeight="1">
      <c r="I797" s="5"/>
    </row>
    <row r="798" ht="14.25" customHeight="1">
      <c r="I798" s="5"/>
    </row>
    <row r="799" ht="14.25" customHeight="1">
      <c r="I799" s="5"/>
    </row>
    <row r="800" ht="14.25" customHeight="1">
      <c r="I800" s="5"/>
    </row>
    <row r="801" ht="14.25" customHeight="1">
      <c r="I801" s="5"/>
    </row>
    <row r="802" ht="14.25" customHeight="1">
      <c r="I802" s="5"/>
    </row>
    <row r="803" ht="14.25" customHeight="1">
      <c r="I803" s="5"/>
    </row>
    <row r="804" ht="14.25" customHeight="1">
      <c r="I804" s="5"/>
    </row>
    <row r="805" ht="14.25" customHeight="1">
      <c r="I805" s="5"/>
    </row>
    <row r="806" ht="14.25" customHeight="1">
      <c r="I806" s="5"/>
    </row>
    <row r="807" ht="14.25" customHeight="1">
      <c r="I807" s="5"/>
    </row>
    <row r="808" ht="14.25" customHeight="1">
      <c r="I808" s="5"/>
    </row>
    <row r="809" ht="14.25" customHeight="1">
      <c r="I809" s="5"/>
    </row>
    <row r="810" ht="14.25" customHeight="1">
      <c r="I810" s="5"/>
    </row>
    <row r="811" ht="14.25" customHeight="1">
      <c r="I811" s="5"/>
    </row>
    <row r="812" ht="14.25" customHeight="1">
      <c r="I812" s="5"/>
    </row>
    <row r="813" ht="14.25" customHeight="1">
      <c r="I813" s="5"/>
    </row>
    <row r="814" ht="14.25" customHeight="1">
      <c r="I814" s="5"/>
    </row>
    <row r="815" ht="14.25" customHeight="1">
      <c r="I815" s="5"/>
    </row>
    <row r="816" ht="14.25" customHeight="1">
      <c r="I816" s="5"/>
    </row>
    <row r="817" ht="14.25" customHeight="1">
      <c r="I817" s="5"/>
    </row>
    <row r="818" ht="14.25" customHeight="1">
      <c r="I818" s="5"/>
    </row>
    <row r="819" ht="14.25" customHeight="1">
      <c r="I819" s="5"/>
    </row>
    <row r="820" ht="14.25" customHeight="1">
      <c r="I820" s="5"/>
    </row>
    <row r="821" ht="14.25" customHeight="1">
      <c r="I821" s="5"/>
    </row>
    <row r="822" ht="14.25" customHeight="1">
      <c r="I822" s="5"/>
    </row>
    <row r="823" ht="14.25" customHeight="1">
      <c r="I823" s="5"/>
    </row>
    <row r="824" ht="14.25" customHeight="1">
      <c r="I824" s="5"/>
    </row>
    <row r="825" ht="14.25" customHeight="1">
      <c r="I825" s="5"/>
    </row>
    <row r="826" ht="14.25" customHeight="1">
      <c r="I826" s="5"/>
    </row>
    <row r="827" ht="14.25" customHeight="1">
      <c r="I827" s="5"/>
    </row>
    <row r="828" ht="14.25" customHeight="1">
      <c r="I828" s="5"/>
    </row>
    <row r="829" ht="14.25" customHeight="1">
      <c r="I829" s="5"/>
    </row>
    <row r="830" ht="14.25" customHeight="1">
      <c r="I830" s="5"/>
    </row>
    <row r="831" ht="14.25" customHeight="1">
      <c r="I831" s="5"/>
    </row>
    <row r="832" ht="14.25" customHeight="1">
      <c r="I832" s="5"/>
    </row>
    <row r="833" ht="14.25" customHeight="1">
      <c r="I833" s="5"/>
    </row>
    <row r="834" ht="14.25" customHeight="1">
      <c r="I834" s="5"/>
    </row>
    <row r="835" ht="14.25" customHeight="1">
      <c r="I835" s="5"/>
    </row>
    <row r="836" ht="14.25" customHeight="1">
      <c r="I836" s="5"/>
    </row>
    <row r="837" ht="14.25" customHeight="1">
      <c r="I837" s="5"/>
    </row>
    <row r="838" ht="14.25" customHeight="1">
      <c r="I838" s="5"/>
    </row>
    <row r="839" ht="14.25" customHeight="1">
      <c r="I839" s="5"/>
    </row>
    <row r="840" ht="14.25" customHeight="1">
      <c r="I840" s="5"/>
    </row>
    <row r="841" ht="14.25" customHeight="1">
      <c r="I841" s="5"/>
    </row>
    <row r="842" ht="14.25" customHeight="1">
      <c r="I842" s="5"/>
    </row>
    <row r="843" ht="14.25" customHeight="1">
      <c r="I843" s="5"/>
    </row>
    <row r="844" ht="14.25" customHeight="1">
      <c r="I844" s="5"/>
    </row>
    <row r="845" ht="14.25" customHeight="1">
      <c r="I845" s="5"/>
    </row>
    <row r="846" ht="14.25" customHeight="1">
      <c r="I846" s="5"/>
    </row>
    <row r="847" ht="14.25" customHeight="1">
      <c r="I847" s="5"/>
    </row>
    <row r="848" ht="14.25" customHeight="1">
      <c r="I848" s="5"/>
    </row>
    <row r="849" ht="14.25" customHeight="1">
      <c r="I849" s="5"/>
    </row>
    <row r="850" ht="14.25" customHeight="1">
      <c r="I850" s="5"/>
    </row>
    <row r="851" ht="14.25" customHeight="1">
      <c r="I851" s="5"/>
    </row>
    <row r="852" ht="14.25" customHeight="1">
      <c r="I852" s="5"/>
    </row>
    <row r="853" ht="14.25" customHeight="1">
      <c r="I853" s="5"/>
    </row>
    <row r="854" ht="14.25" customHeight="1">
      <c r="I854" s="5"/>
    </row>
    <row r="855" ht="14.25" customHeight="1">
      <c r="I855" s="5"/>
    </row>
    <row r="856" ht="14.25" customHeight="1">
      <c r="I856" s="5"/>
    </row>
    <row r="857" ht="14.25" customHeight="1">
      <c r="I857" s="5"/>
    </row>
    <row r="858" ht="14.25" customHeight="1">
      <c r="I858" s="5"/>
    </row>
    <row r="859" ht="14.25" customHeight="1">
      <c r="I859" s="5"/>
    </row>
    <row r="860" ht="14.25" customHeight="1">
      <c r="I860" s="5"/>
    </row>
    <row r="861" ht="14.25" customHeight="1">
      <c r="I861" s="5"/>
    </row>
    <row r="862" ht="14.25" customHeight="1">
      <c r="I862" s="5"/>
    </row>
    <row r="863" ht="14.25" customHeight="1">
      <c r="I863" s="5"/>
    </row>
    <row r="864" ht="14.25" customHeight="1">
      <c r="I864" s="5"/>
    </row>
    <row r="865" ht="14.25" customHeight="1">
      <c r="I865" s="5"/>
    </row>
    <row r="866" ht="14.25" customHeight="1">
      <c r="I866" s="5"/>
    </row>
    <row r="867" ht="14.25" customHeight="1">
      <c r="I867" s="5"/>
    </row>
    <row r="868" ht="14.25" customHeight="1">
      <c r="I868" s="5"/>
    </row>
    <row r="869" ht="14.25" customHeight="1">
      <c r="I869" s="5"/>
    </row>
    <row r="870" ht="14.25" customHeight="1">
      <c r="I870" s="5"/>
    </row>
    <row r="871" ht="14.25" customHeight="1">
      <c r="I871" s="5"/>
    </row>
    <row r="872" ht="14.25" customHeight="1">
      <c r="I872" s="5"/>
    </row>
    <row r="873" ht="14.25" customHeight="1">
      <c r="I873" s="5"/>
    </row>
    <row r="874" ht="14.25" customHeight="1">
      <c r="I874" s="5"/>
    </row>
    <row r="875" ht="14.25" customHeight="1">
      <c r="I875" s="5"/>
    </row>
    <row r="876" ht="14.25" customHeight="1">
      <c r="I876" s="5"/>
    </row>
    <row r="877" ht="14.25" customHeight="1">
      <c r="I877" s="5"/>
    </row>
    <row r="878" ht="14.25" customHeight="1">
      <c r="I878" s="5"/>
    </row>
    <row r="879" ht="14.25" customHeight="1">
      <c r="I879" s="5"/>
    </row>
    <row r="880" ht="14.25" customHeight="1">
      <c r="I880" s="5"/>
    </row>
    <row r="881" ht="14.25" customHeight="1">
      <c r="I881" s="5"/>
    </row>
    <row r="882" ht="14.25" customHeight="1">
      <c r="I882" s="5"/>
    </row>
    <row r="883" ht="14.25" customHeight="1">
      <c r="I883" s="5"/>
    </row>
    <row r="884" ht="14.25" customHeight="1">
      <c r="I884" s="5"/>
    </row>
    <row r="885" ht="14.25" customHeight="1">
      <c r="I885" s="5"/>
    </row>
    <row r="886" ht="14.25" customHeight="1">
      <c r="I886" s="5"/>
    </row>
    <row r="887" ht="14.25" customHeight="1">
      <c r="I887" s="5"/>
    </row>
    <row r="888" ht="14.25" customHeight="1">
      <c r="I888" s="5"/>
    </row>
    <row r="889" ht="14.25" customHeight="1">
      <c r="I889" s="5"/>
    </row>
    <row r="890" ht="14.25" customHeight="1">
      <c r="I890" s="5"/>
    </row>
    <row r="891" ht="14.25" customHeight="1">
      <c r="I891" s="5"/>
    </row>
    <row r="892" ht="14.25" customHeight="1">
      <c r="I892" s="5"/>
    </row>
    <row r="893" ht="14.25" customHeight="1">
      <c r="I893" s="5"/>
    </row>
    <row r="894" ht="14.25" customHeight="1">
      <c r="I894" s="5"/>
    </row>
    <row r="895" ht="14.25" customHeight="1">
      <c r="I895" s="5"/>
    </row>
    <row r="896" ht="14.25" customHeight="1">
      <c r="I896" s="5"/>
    </row>
    <row r="897" ht="14.25" customHeight="1">
      <c r="I897" s="5"/>
    </row>
    <row r="898" ht="14.25" customHeight="1">
      <c r="I898" s="5"/>
    </row>
    <row r="899" ht="14.25" customHeight="1">
      <c r="I899" s="5"/>
    </row>
    <row r="900" ht="14.25" customHeight="1">
      <c r="I900" s="5"/>
    </row>
    <row r="901" ht="14.25" customHeight="1">
      <c r="I901" s="5"/>
    </row>
    <row r="902" ht="14.25" customHeight="1">
      <c r="I902" s="5"/>
    </row>
    <row r="903" ht="14.25" customHeight="1">
      <c r="I903" s="5"/>
    </row>
    <row r="904" ht="14.25" customHeight="1">
      <c r="I904" s="5"/>
    </row>
    <row r="905" ht="14.25" customHeight="1">
      <c r="I905" s="5"/>
    </row>
    <row r="906" ht="14.25" customHeight="1">
      <c r="I906" s="5"/>
    </row>
    <row r="907" ht="14.25" customHeight="1">
      <c r="I907" s="5"/>
    </row>
    <row r="908" ht="14.25" customHeight="1">
      <c r="I908" s="5"/>
    </row>
    <row r="909" ht="14.25" customHeight="1">
      <c r="I909" s="5"/>
    </row>
    <row r="910" ht="14.25" customHeight="1">
      <c r="I910" s="5"/>
    </row>
    <row r="911" ht="14.25" customHeight="1">
      <c r="I911" s="5"/>
    </row>
    <row r="912" ht="14.25" customHeight="1">
      <c r="I912" s="5"/>
    </row>
    <row r="913" ht="14.25" customHeight="1">
      <c r="I913" s="5"/>
    </row>
    <row r="914" ht="14.25" customHeight="1">
      <c r="I914" s="5"/>
    </row>
    <row r="915" ht="14.25" customHeight="1">
      <c r="I915" s="5"/>
    </row>
    <row r="916" ht="14.25" customHeight="1">
      <c r="I916" s="5"/>
    </row>
    <row r="917" ht="14.25" customHeight="1">
      <c r="I917" s="5"/>
    </row>
    <row r="918" ht="14.25" customHeight="1">
      <c r="I918" s="5"/>
    </row>
    <row r="919" ht="14.25" customHeight="1">
      <c r="I919" s="5"/>
    </row>
    <row r="920" ht="14.25" customHeight="1">
      <c r="I920" s="5"/>
    </row>
    <row r="921" ht="14.25" customHeight="1">
      <c r="I921" s="5"/>
    </row>
    <row r="922" ht="14.25" customHeight="1">
      <c r="I922" s="5"/>
    </row>
    <row r="923" ht="14.25" customHeight="1">
      <c r="I923" s="5"/>
    </row>
    <row r="924" ht="14.25" customHeight="1">
      <c r="I924" s="5"/>
    </row>
    <row r="925" ht="14.25" customHeight="1">
      <c r="I925" s="5"/>
    </row>
    <row r="926" ht="14.25" customHeight="1">
      <c r="I926" s="5"/>
    </row>
    <row r="927" ht="14.25" customHeight="1">
      <c r="I927" s="5"/>
    </row>
    <row r="928" ht="14.25" customHeight="1">
      <c r="I928" s="5"/>
    </row>
    <row r="929" ht="14.25" customHeight="1">
      <c r="I929" s="5"/>
    </row>
    <row r="930" ht="14.25" customHeight="1">
      <c r="I930" s="5"/>
    </row>
    <row r="931" ht="14.25" customHeight="1">
      <c r="I931" s="5"/>
    </row>
    <row r="932" ht="14.25" customHeight="1">
      <c r="I932" s="5"/>
    </row>
    <row r="933" ht="14.25" customHeight="1">
      <c r="I933" s="5"/>
    </row>
    <row r="934" ht="14.25" customHeight="1">
      <c r="I934" s="5"/>
    </row>
    <row r="935" ht="14.25" customHeight="1">
      <c r="I935" s="5"/>
    </row>
    <row r="936" ht="14.25" customHeight="1">
      <c r="I936" s="5"/>
    </row>
    <row r="937" ht="14.25" customHeight="1">
      <c r="I937" s="5"/>
    </row>
    <row r="938" ht="14.25" customHeight="1">
      <c r="I938" s="5"/>
    </row>
    <row r="939" ht="14.25" customHeight="1">
      <c r="I939" s="5"/>
    </row>
    <row r="940" ht="14.25" customHeight="1">
      <c r="I940" s="5"/>
    </row>
    <row r="941" ht="14.25" customHeight="1">
      <c r="I941" s="5"/>
    </row>
    <row r="942" ht="14.25" customHeight="1">
      <c r="I942" s="5"/>
    </row>
    <row r="943" ht="14.25" customHeight="1">
      <c r="I943" s="5"/>
    </row>
    <row r="944" ht="14.25" customHeight="1">
      <c r="I944" s="5"/>
    </row>
    <row r="945" ht="14.25" customHeight="1">
      <c r="I945" s="5"/>
    </row>
    <row r="946" ht="14.25" customHeight="1">
      <c r="I946" s="5"/>
    </row>
    <row r="947" ht="14.25" customHeight="1">
      <c r="I947" s="5"/>
    </row>
    <row r="948" ht="14.25" customHeight="1">
      <c r="I948" s="5"/>
    </row>
    <row r="949" ht="14.25" customHeight="1">
      <c r="I949" s="5"/>
    </row>
    <row r="950" ht="14.25" customHeight="1">
      <c r="I950" s="5"/>
    </row>
    <row r="951" ht="14.25" customHeight="1">
      <c r="I951" s="5"/>
    </row>
    <row r="952" ht="14.25" customHeight="1">
      <c r="I952" s="5"/>
    </row>
    <row r="953" ht="14.25" customHeight="1">
      <c r="I953" s="5"/>
    </row>
    <row r="954" ht="14.25" customHeight="1">
      <c r="I954" s="5"/>
    </row>
    <row r="955" ht="14.25" customHeight="1">
      <c r="I955" s="5"/>
    </row>
    <row r="956" ht="14.25" customHeight="1">
      <c r="I956" s="5"/>
    </row>
    <row r="957" ht="14.25" customHeight="1">
      <c r="I957" s="5"/>
    </row>
    <row r="958" ht="14.25" customHeight="1">
      <c r="I958" s="5"/>
    </row>
    <row r="959" ht="14.25" customHeight="1">
      <c r="I959" s="5"/>
    </row>
    <row r="960" ht="14.25" customHeight="1">
      <c r="I960" s="5"/>
    </row>
    <row r="961" ht="14.25" customHeight="1">
      <c r="I961" s="5"/>
    </row>
    <row r="962" ht="14.25" customHeight="1">
      <c r="I962" s="5"/>
    </row>
    <row r="963" ht="14.25" customHeight="1">
      <c r="I963" s="5"/>
    </row>
    <row r="964" ht="14.25" customHeight="1">
      <c r="I964" s="5"/>
    </row>
    <row r="965" ht="14.25" customHeight="1">
      <c r="I965" s="5"/>
    </row>
    <row r="966" ht="14.25" customHeight="1">
      <c r="I966" s="5"/>
    </row>
    <row r="967" ht="14.25" customHeight="1">
      <c r="I967" s="5"/>
    </row>
    <row r="968" ht="14.25" customHeight="1">
      <c r="I968" s="5"/>
    </row>
    <row r="969" ht="14.25" customHeight="1">
      <c r="I969" s="5"/>
    </row>
    <row r="970" ht="14.25" customHeight="1">
      <c r="I970" s="5"/>
    </row>
    <row r="971" ht="14.25" customHeight="1">
      <c r="I971" s="5"/>
    </row>
    <row r="972" ht="14.25" customHeight="1">
      <c r="I972" s="5"/>
    </row>
    <row r="973" ht="14.25" customHeight="1">
      <c r="I973" s="5"/>
    </row>
    <row r="974" ht="14.25" customHeight="1">
      <c r="I974" s="5"/>
    </row>
    <row r="975" ht="14.25" customHeight="1">
      <c r="I975" s="5"/>
    </row>
    <row r="976" ht="14.25" customHeight="1">
      <c r="I976" s="5"/>
    </row>
    <row r="977" ht="14.25" customHeight="1">
      <c r="I977" s="5"/>
    </row>
    <row r="978" ht="14.25" customHeight="1">
      <c r="I978" s="5"/>
    </row>
    <row r="979" ht="14.25" customHeight="1">
      <c r="I979" s="5"/>
    </row>
    <row r="980" ht="14.25" customHeight="1">
      <c r="I980" s="5"/>
    </row>
    <row r="981" ht="14.25" customHeight="1">
      <c r="I981" s="5"/>
    </row>
    <row r="982" ht="14.25" customHeight="1">
      <c r="I982" s="5"/>
    </row>
    <row r="983" ht="14.25" customHeight="1">
      <c r="I983" s="5"/>
    </row>
    <row r="984" ht="14.25" customHeight="1">
      <c r="I984" s="5"/>
    </row>
    <row r="985" ht="14.25" customHeight="1">
      <c r="I985" s="5"/>
    </row>
    <row r="986" ht="14.25" customHeight="1">
      <c r="I986" s="5"/>
    </row>
    <row r="987" ht="14.25" customHeight="1">
      <c r="I987" s="5"/>
    </row>
    <row r="988" ht="14.25" customHeight="1">
      <c r="I988" s="5"/>
    </row>
    <row r="989" ht="14.25" customHeight="1">
      <c r="I989" s="5"/>
    </row>
    <row r="990" ht="14.25" customHeight="1">
      <c r="I990" s="5"/>
    </row>
    <row r="991" ht="14.25" customHeight="1">
      <c r="I991" s="5"/>
    </row>
    <row r="992" ht="14.25" customHeight="1">
      <c r="I992" s="5"/>
    </row>
    <row r="993" ht="14.25" customHeight="1">
      <c r="I993" s="5"/>
    </row>
    <row r="994" ht="14.25" customHeight="1">
      <c r="I994" s="5"/>
    </row>
    <row r="995" ht="14.25" customHeight="1">
      <c r="I995" s="5"/>
    </row>
    <row r="996" ht="14.25" customHeight="1">
      <c r="I996" s="5"/>
    </row>
    <row r="997" ht="14.25" customHeight="1">
      <c r="I997" s="5"/>
    </row>
    <row r="998" ht="14.25" customHeight="1">
      <c r="I998" s="5"/>
    </row>
    <row r="999" ht="14.25" customHeight="1">
      <c r="I999" s="5"/>
    </row>
    <row r="1000" ht="14.25" customHeight="1">
      <c r="I1000" s="5"/>
    </row>
  </sheetData>
  <mergeCells count="118">
    <mergeCell ref="F58:F61"/>
    <mergeCell ref="F62:F65"/>
    <mergeCell ref="G64:H64"/>
    <mergeCell ref="G62:H62"/>
    <mergeCell ref="G63:H63"/>
    <mergeCell ref="G59:H59"/>
    <mergeCell ref="G60:H60"/>
    <mergeCell ref="B58:B61"/>
    <mergeCell ref="B62:B65"/>
    <mergeCell ref="F56:F57"/>
    <mergeCell ref="I58:I61"/>
    <mergeCell ref="I56:I57"/>
    <mergeCell ref="G56:H56"/>
    <mergeCell ref="I62:I65"/>
    <mergeCell ref="G40:H40"/>
    <mergeCell ref="G41:H41"/>
    <mergeCell ref="G42:H42"/>
    <mergeCell ref="G43:H43"/>
    <mergeCell ref="G30:H30"/>
    <mergeCell ref="G31:H31"/>
    <mergeCell ref="G44:H44"/>
    <mergeCell ref="G45:H45"/>
    <mergeCell ref="F28:F36"/>
    <mergeCell ref="G29:H29"/>
    <mergeCell ref="G28:H28"/>
    <mergeCell ref="G32:H32"/>
    <mergeCell ref="G33:H33"/>
    <mergeCell ref="G34:H34"/>
    <mergeCell ref="G35:H35"/>
    <mergeCell ref="G36:H36"/>
    <mergeCell ref="F37:F39"/>
    <mergeCell ref="G38:H38"/>
    <mergeCell ref="G39:H39"/>
    <mergeCell ref="G37:H37"/>
    <mergeCell ref="G50:H50"/>
    <mergeCell ref="G47:H47"/>
    <mergeCell ref="F40:F45"/>
    <mergeCell ref="F46:F49"/>
    <mergeCell ref="G48:H48"/>
    <mergeCell ref="G46:H46"/>
    <mergeCell ref="G49:H49"/>
    <mergeCell ref="G11:H11"/>
    <mergeCell ref="G12:H12"/>
    <mergeCell ref="G7:H7"/>
    <mergeCell ref="G8:H8"/>
    <mergeCell ref="G14:H14"/>
    <mergeCell ref="G19:H19"/>
    <mergeCell ref="G15:H15"/>
    <mergeCell ref="G16:H16"/>
    <mergeCell ref="G17:H17"/>
    <mergeCell ref="G18:H18"/>
    <mergeCell ref="G54:H54"/>
    <mergeCell ref="G55:H55"/>
    <mergeCell ref="G20:H20"/>
    <mergeCell ref="G27:H27"/>
    <mergeCell ref="G26:H26"/>
    <mergeCell ref="G25:H25"/>
    <mergeCell ref="G21:H21"/>
    <mergeCell ref="G22:H22"/>
    <mergeCell ref="G23:H23"/>
    <mergeCell ref="G24:H24"/>
    <mergeCell ref="G65:H65"/>
    <mergeCell ref="G61:H61"/>
    <mergeCell ref="G66:H66"/>
    <mergeCell ref="G6:H6"/>
    <mergeCell ref="G10:H10"/>
    <mergeCell ref="G13:H13"/>
    <mergeCell ref="G9:H9"/>
    <mergeCell ref="F3:F5"/>
    <mergeCell ref="A3:A5"/>
    <mergeCell ref="B3:C5"/>
    <mergeCell ref="E3:E5"/>
    <mergeCell ref="D3:D5"/>
    <mergeCell ref="I3:I5"/>
    <mergeCell ref="I14:I16"/>
    <mergeCell ref="C28:C36"/>
    <mergeCell ref="C37:C39"/>
    <mergeCell ref="A1:I1"/>
    <mergeCell ref="A2:I2"/>
    <mergeCell ref="F17:F27"/>
    <mergeCell ref="G3:H5"/>
    <mergeCell ref="I28:I36"/>
    <mergeCell ref="A28:A57"/>
    <mergeCell ref="A6:A27"/>
    <mergeCell ref="A62:A65"/>
    <mergeCell ref="C50:C55"/>
    <mergeCell ref="C40:C45"/>
    <mergeCell ref="C46:C49"/>
    <mergeCell ref="C62:C65"/>
    <mergeCell ref="C56:C57"/>
    <mergeCell ref="C58:C61"/>
    <mergeCell ref="C6:C13"/>
    <mergeCell ref="C14:C16"/>
    <mergeCell ref="B56:B57"/>
    <mergeCell ref="B46:B55"/>
    <mergeCell ref="B17:B27"/>
    <mergeCell ref="B6:B16"/>
    <mergeCell ref="A58:A61"/>
    <mergeCell ref="B28:B45"/>
    <mergeCell ref="C69:I69"/>
    <mergeCell ref="A69:B69"/>
    <mergeCell ref="A70:B70"/>
    <mergeCell ref="C70:I70"/>
    <mergeCell ref="A66:E66"/>
    <mergeCell ref="I50:I55"/>
    <mergeCell ref="I46:I49"/>
    <mergeCell ref="I17:I27"/>
    <mergeCell ref="I6:I13"/>
    <mergeCell ref="G57:H57"/>
    <mergeCell ref="G58:H58"/>
    <mergeCell ref="G51:H51"/>
    <mergeCell ref="F50:F55"/>
    <mergeCell ref="G53:H53"/>
    <mergeCell ref="G52:H52"/>
    <mergeCell ref="I37:I39"/>
    <mergeCell ref="I40:I45"/>
    <mergeCell ref="F14:F16"/>
    <mergeCell ref="F6:F13"/>
  </mergeCells>
  <conditionalFormatting sqref="A70">
    <cfRule type="containsText" dxfId="0" priority="1" operator="containsText" text="ACEPTABLE">
      <formula>NOT(ISERROR(SEARCH(("ACEPTABLE"),(A70))))</formula>
    </cfRule>
  </conditionalFormatting>
  <conditionalFormatting sqref="A70">
    <cfRule type="containsText" dxfId="1" priority="2" operator="containsText" text="MODERADAMENTE">
      <formula>NOT(ISERROR(SEARCH(("MODERADAMENTE"),(A70))))</formula>
    </cfRule>
  </conditionalFormatting>
  <conditionalFormatting sqref="A70">
    <cfRule type="containsText" dxfId="2" priority="3" operator="containsText" text="CRÍTICO">
      <formula>NOT(ISERROR(SEARCH(("CRÍTICO"),(A70))))</formula>
    </cfRule>
  </conditionalFormatting>
  <printOptions/>
  <pageMargins bottom="0.75" footer="0.0" header="0.0" left="0.7" right="0.7" top="0.75"/>
  <pageSetup orientation="portrait"/>
  <rowBreaks count="1" manualBreakCount="1">
    <brk id="45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6.14"/>
    <col customWidth="1" min="3" max="26" width="10.86"/>
  </cols>
  <sheetData>
    <row r="1" ht="14.25" customHeigh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ht="14.25" customHeight="1">
      <c r="A2" s="90" t="s">
        <v>235</v>
      </c>
      <c r="B2" s="92"/>
      <c r="C2" s="92"/>
      <c r="D2" s="92"/>
      <c r="E2" s="92"/>
      <c r="F2" s="93"/>
      <c r="G2" s="90" t="s">
        <v>236</v>
      </c>
      <c r="H2" s="92"/>
      <c r="I2" s="92"/>
      <c r="J2" s="92"/>
      <c r="K2" s="92"/>
      <c r="L2" s="92"/>
      <c r="M2" s="93"/>
    </row>
    <row r="3" ht="14.2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ht="14.25" customHeight="1">
      <c r="A4" s="89"/>
      <c r="B4" s="95" t="s">
        <v>237</v>
      </c>
      <c r="C4" s="96" t="s">
        <v>238</v>
      </c>
      <c r="D4" s="96" t="s">
        <v>239</v>
      </c>
      <c r="E4" s="97"/>
      <c r="F4" s="98"/>
      <c r="G4" s="89"/>
      <c r="H4" s="99" t="s">
        <v>3</v>
      </c>
      <c r="I4" s="100"/>
      <c r="J4" s="96" t="s">
        <v>238</v>
      </c>
      <c r="K4" s="96" t="s">
        <v>239</v>
      </c>
      <c r="L4" s="89"/>
      <c r="M4" s="89"/>
    </row>
    <row r="5" ht="14.25" customHeight="1">
      <c r="A5" s="101"/>
      <c r="B5" s="102" t="s">
        <v>240</v>
      </c>
      <c r="C5" s="102">
        <v>10.0</v>
      </c>
      <c r="D5" s="102">
        <f>+'CALIFICACIÓN'!I6+'CALIFICACIÓN'!I14</f>
        <v>46</v>
      </c>
      <c r="E5" s="89"/>
      <c r="F5" s="89"/>
      <c r="G5" s="89"/>
      <c r="H5" s="103" t="s">
        <v>17</v>
      </c>
      <c r="I5" s="100"/>
      <c r="J5" s="102">
        <v>25.0</v>
      </c>
      <c r="K5" s="102">
        <f>+D7</f>
        <v>60</v>
      </c>
      <c r="L5" s="89"/>
      <c r="M5" s="89"/>
    </row>
    <row r="6" ht="14.25" customHeight="1">
      <c r="A6" s="104"/>
      <c r="B6" s="102" t="s">
        <v>241</v>
      </c>
      <c r="C6" s="102">
        <v>15.0</v>
      </c>
      <c r="D6" s="102">
        <f>+'CALIFICACIÓN'!I17</f>
        <v>14</v>
      </c>
      <c r="E6" s="89"/>
      <c r="F6" s="89"/>
      <c r="G6" s="89"/>
      <c r="H6" s="103" t="s">
        <v>93</v>
      </c>
      <c r="I6" s="100"/>
      <c r="J6" s="102">
        <v>60.0</v>
      </c>
      <c r="K6" s="102">
        <f>+D31</f>
        <v>144</v>
      </c>
      <c r="L6" s="89"/>
      <c r="M6" s="89"/>
    </row>
    <row r="7" ht="14.25" customHeight="1">
      <c r="A7" s="89"/>
      <c r="B7" s="102" t="s">
        <v>242</v>
      </c>
      <c r="C7" s="102">
        <v>25.0</v>
      </c>
      <c r="D7" s="102">
        <f>SUM(D5:D6)</f>
        <v>60</v>
      </c>
      <c r="E7" s="89"/>
      <c r="F7" s="89"/>
      <c r="G7" s="89"/>
      <c r="H7" s="103" t="s">
        <v>243</v>
      </c>
      <c r="I7" s="100"/>
      <c r="J7" s="102">
        <v>5.0</v>
      </c>
      <c r="K7" s="102">
        <f>+D54</f>
        <v>48</v>
      </c>
      <c r="L7" s="89"/>
      <c r="M7" s="89"/>
    </row>
    <row r="8" ht="14.25" customHeight="1">
      <c r="A8" s="89"/>
      <c r="B8" s="105"/>
      <c r="C8" s="105"/>
      <c r="D8" s="105"/>
      <c r="E8" s="89"/>
      <c r="F8" s="89"/>
      <c r="G8" s="89"/>
      <c r="H8" s="103" t="s">
        <v>244</v>
      </c>
      <c r="I8" s="100"/>
      <c r="J8" s="102">
        <v>10.0</v>
      </c>
      <c r="K8" s="106">
        <f>+D76</f>
        <v>0</v>
      </c>
      <c r="L8" s="89"/>
      <c r="M8" s="89"/>
    </row>
    <row r="9" ht="14.25" customHeight="1">
      <c r="A9" s="89"/>
      <c r="B9" s="89"/>
      <c r="C9" s="89"/>
      <c r="D9" s="89"/>
      <c r="E9" s="89"/>
      <c r="F9" s="89"/>
      <c r="G9" s="89"/>
      <c r="H9" s="107" t="s">
        <v>245</v>
      </c>
      <c r="I9" s="100"/>
      <c r="J9" s="102">
        <f t="shared" ref="J9:K9" si="1">SUM(J5:J8)</f>
        <v>100</v>
      </c>
      <c r="K9" s="102">
        <f t="shared" si="1"/>
        <v>252</v>
      </c>
      <c r="L9" s="89"/>
      <c r="M9" s="89"/>
    </row>
    <row r="10" ht="14.25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</row>
    <row r="11" ht="14.2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ht="14.2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ht="14.2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</row>
    <row r="14" ht="14.2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</row>
    <row r="15" ht="14.2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</row>
    <row r="16" ht="14.2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ht="14.2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</row>
    <row r="18" ht="14.2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</row>
    <row r="19" ht="14.2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 ht="14.2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 ht="14.2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ht="14.2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ht="14.2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ht="14.2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ht="14.25" customHeight="1">
      <c r="A25" s="90" t="s">
        <v>246</v>
      </c>
      <c r="B25" s="92"/>
      <c r="C25" s="92"/>
      <c r="D25" s="92"/>
      <c r="E25" s="92"/>
      <c r="F25" s="93"/>
      <c r="G25" s="97"/>
      <c r="H25" s="89"/>
      <c r="I25" s="89"/>
      <c r="J25" s="89"/>
      <c r="K25" s="89"/>
      <c r="L25" s="89"/>
      <c r="M25" s="89"/>
    </row>
    <row r="26" ht="14.2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</row>
    <row r="27" ht="14.25" customHeight="1">
      <c r="A27" s="89"/>
      <c r="B27" s="95" t="s">
        <v>247</v>
      </c>
      <c r="C27" s="96" t="s">
        <v>238</v>
      </c>
      <c r="D27" s="96" t="s">
        <v>239</v>
      </c>
      <c r="E27" s="97"/>
      <c r="F27" s="98"/>
      <c r="G27" s="89"/>
      <c r="H27" s="89"/>
      <c r="I27" s="89"/>
      <c r="J27" s="89"/>
      <c r="K27" s="89"/>
      <c r="L27" s="89"/>
      <c r="M27" s="89"/>
    </row>
    <row r="28" ht="14.25" customHeight="1">
      <c r="A28" s="101"/>
      <c r="B28" s="108" t="s">
        <v>248</v>
      </c>
      <c r="C28" s="102">
        <v>20.0</v>
      </c>
      <c r="D28" s="102">
        <f>+'CALIFICACIÓN'!I28+'CALIFICACIÓN'!I37+'CALIFICACIÓN'!I40</f>
        <v>20</v>
      </c>
      <c r="E28" s="89"/>
      <c r="F28" s="89"/>
      <c r="G28" s="89"/>
      <c r="H28" s="89"/>
      <c r="I28" s="89"/>
      <c r="J28" s="89"/>
      <c r="K28" s="89"/>
      <c r="L28" s="89"/>
      <c r="M28" s="89"/>
    </row>
    <row r="29" ht="14.25" customHeight="1">
      <c r="A29" s="104"/>
      <c r="B29" s="108" t="s">
        <v>249</v>
      </c>
      <c r="C29" s="102">
        <v>30.0</v>
      </c>
      <c r="D29" s="102">
        <f>+'CALIFICACIÓN'!I46+'CALIFICACIÓN'!I50</f>
        <v>114</v>
      </c>
      <c r="E29" s="89"/>
      <c r="F29" s="89"/>
      <c r="G29" s="89"/>
      <c r="H29" s="89"/>
      <c r="I29" s="89"/>
      <c r="J29" s="89"/>
      <c r="K29" s="89"/>
      <c r="L29" s="89"/>
      <c r="M29" s="89"/>
    </row>
    <row r="30" ht="14.25" customHeight="1">
      <c r="A30" s="89"/>
      <c r="B30" s="108" t="s">
        <v>250</v>
      </c>
      <c r="C30" s="102">
        <v>10.0</v>
      </c>
      <c r="D30" s="102">
        <f>+'CALIFICACIÓN'!I56</f>
        <v>10</v>
      </c>
      <c r="E30" s="89"/>
      <c r="F30" s="89"/>
      <c r="G30" s="89"/>
      <c r="H30" s="89"/>
      <c r="I30" s="89"/>
      <c r="J30" s="89"/>
      <c r="K30" s="89"/>
      <c r="L30" s="89"/>
      <c r="M30" s="89"/>
    </row>
    <row r="31" ht="14.25" customHeight="1">
      <c r="A31" s="89"/>
      <c r="B31" s="108" t="s">
        <v>251</v>
      </c>
      <c r="C31" s="102">
        <v>60.0</v>
      </c>
      <c r="D31" s="102">
        <f>SUM(D28:D30)</f>
        <v>144</v>
      </c>
      <c r="E31" s="89"/>
      <c r="F31" s="89"/>
      <c r="G31" s="89"/>
      <c r="H31" s="89"/>
      <c r="I31" s="89"/>
      <c r="J31" s="89"/>
      <c r="K31" s="89"/>
      <c r="L31" s="89"/>
      <c r="M31" s="89"/>
    </row>
    <row r="32" ht="14.2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 ht="14.2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</row>
    <row r="34" ht="14.2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ht="14.2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</row>
    <row r="36" ht="14.2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</row>
    <row r="37" ht="14.2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</row>
    <row r="38" ht="14.2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</row>
    <row r="39" ht="14.2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</row>
    <row r="40" ht="14.2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</row>
    <row r="41" ht="14.2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</row>
    <row r="42" ht="14.2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ht="14.2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</row>
    <row r="44" ht="14.2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</row>
    <row r="45" ht="14.2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</row>
    <row r="46" ht="14.2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</row>
    <row r="47" ht="14.2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</row>
    <row r="48" ht="14.2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</row>
    <row r="49" ht="14.2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</row>
    <row r="50" ht="14.25" customHeight="1">
      <c r="A50" s="90" t="s">
        <v>252</v>
      </c>
      <c r="B50" s="92"/>
      <c r="C50" s="92"/>
      <c r="D50" s="92"/>
      <c r="E50" s="92"/>
      <c r="F50" s="93"/>
      <c r="G50" s="97"/>
      <c r="H50" s="89"/>
      <c r="I50" s="89"/>
      <c r="J50" s="89"/>
      <c r="K50" s="89"/>
      <c r="L50" s="89"/>
      <c r="M50" s="89"/>
    </row>
    <row r="51" ht="14.2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</row>
    <row r="52" ht="14.2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</row>
    <row r="53" ht="14.25" customHeight="1">
      <c r="A53" s="89"/>
      <c r="B53" s="95" t="s">
        <v>253</v>
      </c>
      <c r="C53" s="96" t="s">
        <v>238</v>
      </c>
      <c r="D53" s="96" t="s">
        <v>239</v>
      </c>
      <c r="E53" s="97"/>
      <c r="F53" s="98"/>
      <c r="G53" s="89"/>
      <c r="H53" s="89"/>
      <c r="I53" s="89"/>
      <c r="J53" s="89"/>
      <c r="K53" s="89"/>
      <c r="L53" s="89"/>
      <c r="M53" s="89"/>
    </row>
    <row r="54" ht="14.25" customHeight="1">
      <c r="A54" s="101"/>
      <c r="B54" s="108" t="s">
        <v>254</v>
      </c>
      <c r="C54" s="102">
        <v>5.0</v>
      </c>
      <c r="D54" s="102">
        <f>+'CALIFICACIÓN'!I58</f>
        <v>48</v>
      </c>
      <c r="E54" s="89"/>
      <c r="F54" s="89"/>
      <c r="G54" s="89"/>
      <c r="H54" s="89"/>
      <c r="I54" s="89"/>
      <c r="J54" s="89"/>
      <c r="K54" s="89"/>
      <c r="L54" s="89"/>
      <c r="M54" s="89"/>
    </row>
    <row r="55" ht="14.25" customHeight="1">
      <c r="A55" s="104"/>
      <c r="B55" s="109"/>
      <c r="C55" s="105"/>
      <c r="D55" s="105"/>
      <c r="E55" s="89"/>
      <c r="F55" s="89"/>
      <c r="G55" s="89"/>
      <c r="H55" s="89"/>
      <c r="I55" s="89"/>
      <c r="J55" s="89"/>
      <c r="K55" s="89"/>
      <c r="L55" s="89"/>
      <c r="M55" s="89"/>
    </row>
    <row r="56" ht="14.25" customHeight="1">
      <c r="A56" s="89"/>
      <c r="B56" s="109"/>
      <c r="C56" s="105"/>
      <c r="D56" s="105"/>
      <c r="E56" s="89"/>
      <c r="F56" s="89"/>
      <c r="G56" s="89"/>
      <c r="H56" s="89"/>
      <c r="I56" s="89"/>
      <c r="J56" s="89"/>
      <c r="K56" s="89"/>
      <c r="L56" s="89"/>
      <c r="M56" s="89"/>
    </row>
    <row r="57" ht="14.25" customHeight="1">
      <c r="A57" s="89"/>
      <c r="B57" s="109"/>
      <c r="C57" s="105"/>
      <c r="D57" s="105"/>
      <c r="E57" s="89"/>
      <c r="F57" s="89"/>
      <c r="G57" s="89"/>
      <c r="H57" s="89"/>
      <c r="I57" s="89"/>
      <c r="J57" s="89"/>
      <c r="K57" s="89"/>
      <c r="L57" s="89"/>
      <c r="M57" s="89"/>
    </row>
    <row r="58" ht="14.2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</row>
    <row r="59" ht="14.2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</row>
    <row r="60" ht="14.2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</row>
    <row r="61" ht="14.2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</row>
    <row r="62" ht="14.2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ht="14.2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</row>
    <row r="64" ht="14.2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</row>
    <row r="65" ht="14.2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</row>
    <row r="66" ht="14.2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</row>
    <row r="67" ht="14.2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</row>
    <row r="68" ht="14.2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</row>
    <row r="69" ht="14.2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</row>
    <row r="70" ht="14.2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</row>
    <row r="71" ht="14.2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</row>
    <row r="72" ht="14.2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</row>
    <row r="73" ht="14.25" customHeight="1">
      <c r="A73" s="90" t="s">
        <v>255</v>
      </c>
      <c r="B73" s="92"/>
      <c r="C73" s="92"/>
      <c r="D73" s="92"/>
      <c r="E73" s="92"/>
      <c r="F73" s="93"/>
      <c r="G73" s="89"/>
      <c r="H73" s="89"/>
      <c r="I73" s="89"/>
      <c r="J73" s="89"/>
      <c r="K73" s="89"/>
      <c r="L73" s="89"/>
      <c r="M73" s="89"/>
    </row>
    <row r="74" ht="14.2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</row>
    <row r="75" ht="14.25" customHeight="1">
      <c r="A75" s="89"/>
      <c r="B75" s="95" t="s">
        <v>256</v>
      </c>
      <c r="C75" s="95" t="s">
        <v>238</v>
      </c>
      <c r="D75" s="95" t="s">
        <v>239</v>
      </c>
      <c r="E75" s="89"/>
      <c r="F75" s="89"/>
      <c r="G75" s="89"/>
      <c r="H75" s="89"/>
      <c r="I75" s="89"/>
      <c r="J75" s="89"/>
      <c r="K75" s="89"/>
      <c r="L75" s="89"/>
      <c r="M75" s="89"/>
    </row>
    <row r="76" ht="14.25" customHeight="1">
      <c r="A76" s="89"/>
      <c r="B76" s="110" t="s">
        <v>257</v>
      </c>
      <c r="C76" s="110">
        <v>10.0</v>
      </c>
      <c r="D76" s="110">
        <f>+'CALIFICACIÓN'!I62</f>
        <v>0</v>
      </c>
      <c r="E76" s="89"/>
      <c r="F76" s="89"/>
      <c r="G76" s="89"/>
      <c r="H76" s="89"/>
      <c r="I76" s="89"/>
      <c r="J76" s="89"/>
      <c r="K76" s="89"/>
      <c r="L76" s="89"/>
      <c r="M76" s="89"/>
    </row>
    <row r="77" ht="14.2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</row>
    <row r="78" ht="14.2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2:F2"/>
    <mergeCell ref="G2:M2"/>
    <mergeCell ref="H4:I4"/>
    <mergeCell ref="H5:I5"/>
    <mergeCell ref="A5:A6"/>
    <mergeCell ref="A28:A29"/>
    <mergeCell ref="A54:A55"/>
    <mergeCell ref="A73:F73"/>
    <mergeCell ref="A50:F50"/>
    <mergeCell ref="H6:I6"/>
    <mergeCell ref="H9:I9"/>
    <mergeCell ref="H8:I8"/>
    <mergeCell ref="H7:I7"/>
    <mergeCell ref="A25:F2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2.43"/>
    <col customWidth="1" min="3" max="3" width="82.14"/>
    <col customWidth="1" min="4" max="26" width="10.86"/>
  </cols>
  <sheetData>
    <row r="1" ht="14.25" customHeight="1">
      <c r="A1" s="111" t="s">
        <v>258</v>
      </c>
      <c r="B1" s="113" t="s">
        <v>233</v>
      </c>
      <c r="C1" s="113" t="s">
        <v>234</v>
      </c>
    </row>
    <row r="2" ht="14.25" customHeight="1">
      <c r="A2" s="115">
        <v>1.0</v>
      </c>
      <c r="B2" s="117" t="s">
        <v>261</v>
      </c>
      <c r="C2" s="118" t="s">
        <v>263</v>
      </c>
    </row>
    <row r="3" ht="14.25" customHeight="1">
      <c r="A3" s="119">
        <v>2.0</v>
      </c>
      <c r="B3" s="117" t="s">
        <v>261</v>
      </c>
      <c r="C3" s="118" t="s">
        <v>263</v>
      </c>
    </row>
    <row r="4" ht="14.25" customHeight="1">
      <c r="A4" s="121">
        <v>3.0</v>
      </c>
      <c r="B4" s="117" t="s">
        <v>261</v>
      </c>
      <c r="C4" s="118" t="s">
        <v>263</v>
      </c>
    </row>
    <row r="5" ht="14.25" customHeight="1">
      <c r="A5" s="115">
        <v>4.0</v>
      </c>
      <c r="B5" s="117" t="s">
        <v>261</v>
      </c>
      <c r="C5" s="118" t="s">
        <v>263</v>
      </c>
    </row>
    <row r="6" ht="14.25" customHeight="1">
      <c r="A6" s="119">
        <v>5.0</v>
      </c>
      <c r="B6" s="117" t="s">
        <v>261</v>
      </c>
      <c r="C6" s="118" t="s">
        <v>263</v>
      </c>
    </row>
    <row r="7" ht="14.25" customHeight="1">
      <c r="A7" s="121">
        <v>6.0</v>
      </c>
      <c r="B7" s="117" t="s">
        <v>261</v>
      </c>
      <c r="C7" s="118" t="s">
        <v>263</v>
      </c>
    </row>
    <row r="8" ht="14.25" customHeight="1">
      <c r="A8" s="115">
        <v>7.0</v>
      </c>
      <c r="B8" s="117" t="s">
        <v>261</v>
      </c>
      <c r="C8" s="118" t="s">
        <v>263</v>
      </c>
    </row>
    <row r="9" ht="14.25" customHeight="1">
      <c r="A9" s="119">
        <v>8.0</v>
      </c>
      <c r="B9" s="117" t="s">
        <v>261</v>
      </c>
      <c r="C9" s="118" t="s">
        <v>263</v>
      </c>
    </row>
    <row r="10" ht="14.25" customHeight="1">
      <c r="A10" s="121">
        <v>9.0</v>
      </c>
      <c r="B10" s="117" t="s">
        <v>261</v>
      </c>
      <c r="C10" s="118" t="s">
        <v>263</v>
      </c>
    </row>
    <row r="11" ht="14.25" customHeight="1">
      <c r="A11" s="115">
        <v>10.0</v>
      </c>
      <c r="B11" s="117" t="s">
        <v>261</v>
      </c>
      <c r="C11" s="118" t="s">
        <v>263</v>
      </c>
    </row>
    <row r="12" ht="14.25" customHeight="1">
      <c r="A12" s="119">
        <v>11.0</v>
      </c>
      <c r="B12" s="117" t="s">
        <v>261</v>
      </c>
      <c r="C12" s="118" t="s">
        <v>263</v>
      </c>
    </row>
    <row r="13" ht="14.25" customHeight="1">
      <c r="A13" s="121">
        <v>12.0</v>
      </c>
      <c r="B13" s="117" t="s">
        <v>261</v>
      </c>
      <c r="C13" s="118" t="s">
        <v>263</v>
      </c>
    </row>
    <row r="14" ht="14.25" customHeight="1">
      <c r="A14" s="115">
        <v>13.0</v>
      </c>
      <c r="B14" s="117" t="s">
        <v>261</v>
      </c>
      <c r="C14" s="118" t="s">
        <v>263</v>
      </c>
    </row>
    <row r="15" ht="14.25" customHeight="1">
      <c r="A15" s="119">
        <v>14.0</v>
      </c>
      <c r="B15" s="117" t="s">
        <v>261</v>
      </c>
      <c r="C15" s="118" t="s">
        <v>263</v>
      </c>
    </row>
    <row r="16" ht="14.25" customHeight="1">
      <c r="A16" s="121">
        <v>15.0</v>
      </c>
      <c r="B16" s="117" t="s">
        <v>261</v>
      </c>
      <c r="C16" s="118" t="s">
        <v>263</v>
      </c>
    </row>
    <row r="17" ht="14.25" customHeight="1">
      <c r="A17" s="115">
        <v>16.0</v>
      </c>
      <c r="B17" s="117" t="s">
        <v>261</v>
      </c>
      <c r="C17" s="118" t="s">
        <v>263</v>
      </c>
    </row>
    <row r="18" ht="14.25" customHeight="1">
      <c r="A18" s="119">
        <v>17.0</v>
      </c>
      <c r="B18" s="117" t="s">
        <v>261</v>
      </c>
      <c r="C18" s="118" t="s">
        <v>263</v>
      </c>
    </row>
    <row r="19" ht="14.25" customHeight="1">
      <c r="A19" s="121">
        <v>18.0</v>
      </c>
      <c r="B19" s="117" t="s">
        <v>261</v>
      </c>
      <c r="C19" s="118" t="s">
        <v>263</v>
      </c>
    </row>
    <row r="20" ht="14.25" customHeight="1">
      <c r="A20" s="115">
        <v>19.0</v>
      </c>
      <c r="B20" s="117" t="s">
        <v>261</v>
      </c>
      <c r="C20" s="118" t="s">
        <v>263</v>
      </c>
    </row>
    <row r="21" ht="14.25" customHeight="1">
      <c r="A21" s="119">
        <v>20.0</v>
      </c>
      <c r="B21" s="117" t="s">
        <v>261</v>
      </c>
      <c r="C21" s="118" t="s">
        <v>263</v>
      </c>
    </row>
    <row r="22" ht="14.25" customHeight="1">
      <c r="A22" s="121">
        <v>21.0</v>
      </c>
      <c r="B22" s="117" t="s">
        <v>261</v>
      </c>
      <c r="C22" s="118" t="s">
        <v>263</v>
      </c>
    </row>
    <row r="23" ht="14.25" customHeight="1">
      <c r="A23" s="115">
        <v>22.0</v>
      </c>
      <c r="B23" s="117" t="s">
        <v>261</v>
      </c>
      <c r="C23" s="118" t="s">
        <v>263</v>
      </c>
    </row>
    <row r="24" ht="14.25" customHeight="1">
      <c r="A24" s="119">
        <v>23.0</v>
      </c>
      <c r="B24" s="117" t="s">
        <v>261</v>
      </c>
      <c r="C24" s="118" t="s">
        <v>263</v>
      </c>
    </row>
    <row r="25" ht="14.25" customHeight="1">
      <c r="A25" s="121">
        <v>24.0</v>
      </c>
      <c r="B25" s="117" t="s">
        <v>261</v>
      </c>
      <c r="C25" s="118" t="s">
        <v>263</v>
      </c>
    </row>
    <row r="26" ht="14.25" customHeight="1">
      <c r="A26" s="115">
        <v>25.0</v>
      </c>
      <c r="B26" s="117" t="s">
        <v>261</v>
      </c>
      <c r="C26" s="118" t="s">
        <v>263</v>
      </c>
    </row>
    <row r="27" ht="14.25" customHeight="1">
      <c r="A27" s="119">
        <v>26.0</v>
      </c>
      <c r="B27" s="117" t="s">
        <v>261</v>
      </c>
      <c r="C27" s="118" t="s">
        <v>263</v>
      </c>
    </row>
    <row r="28" ht="14.25" customHeight="1">
      <c r="A28" s="121">
        <v>27.0</v>
      </c>
      <c r="B28" s="117" t="s">
        <v>261</v>
      </c>
      <c r="C28" s="118" t="s">
        <v>263</v>
      </c>
    </row>
    <row r="29" ht="14.25" customHeight="1">
      <c r="A29" s="115">
        <v>28.0</v>
      </c>
      <c r="B29" s="117" t="s">
        <v>261</v>
      </c>
      <c r="C29" s="118" t="s">
        <v>263</v>
      </c>
    </row>
    <row r="30" ht="14.25" customHeight="1">
      <c r="A30" s="119">
        <v>29.0</v>
      </c>
      <c r="B30" s="117" t="s">
        <v>261</v>
      </c>
      <c r="C30" s="118" t="s">
        <v>263</v>
      </c>
    </row>
    <row r="31" ht="14.25" customHeight="1">
      <c r="A31" s="121">
        <v>30.0</v>
      </c>
      <c r="B31" s="117" t="s">
        <v>261</v>
      </c>
      <c r="C31" s="118" t="s">
        <v>263</v>
      </c>
    </row>
    <row r="32" ht="14.25" customHeight="1">
      <c r="A32" s="115">
        <v>31.0</v>
      </c>
      <c r="B32" s="117" t="s">
        <v>261</v>
      </c>
      <c r="C32" s="118" t="s">
        <v>263</v>
      </c>
    </row>
    <row r="33" ht="14.25" customHeight="1">
      <c r="A33" s="119">
        <v>32.0</v>
      </c>
      <c r="B33" s="117" t="s">
        <v>261</v>
      </c>
      <c r="C33" s="118" t="s">
        <v>263</v>
      </c>
    </row>
    <row r="34" ht="14.25" customHeight="1">
      <c r="A34" s="121">
        <v>33.0</v>
      </c>
      <c r="B34" s="117" t="s">
        <v>261</v>
      </c>
      <c r="C34" s="118" t="s">
        <v>263</v>
      </c>
    </row>
    <row r="35" ht="14.25" customHeight="1">
      <c r="A35" s="115">
        <v>34.0</v>
      </c>
      <c r="B35" s="117" t="s">
        <v>261</v>
      </c>
      <c r="C35" s="118" t="s">
        <v>263</v>
      </c>
    </row>
    <row r="36" ht="14.25" customHeight="1">
      <c r="A36" s="119">
        <v>35.0</v>
      </c>
      <c r="B36" s="117" t="s">
        <v>261</v>
      </c>
      <c r="C36" s="118" t="s">
        <v>263</v>
      </c>
    </row>
    <row r="37" ht="14.25" customHeight="1">
      <c r="A37" s="121">
        <v>36.0</v>
      </c>
      <c r="B37" s="117" t="s">
        <v>261</v>
      </c>
      <c r="C37" s="118" t="s">
        <v>263</v>
      </c>
    </row>
    <row r="38" ht="14.25" customHeight="1">
      <c r="A38" s="115">
        <v>37.0</v>
      </c>
      <c r="B38" s="117" t="s">
        <v>261</v>
      </c>
      <c r="C38" s="118" t="s">
        <v>263</v>
      </c>
    </row>
    <row r="39" ht="14.25" customHeight="1">
      <c r="A39" s="119">
        <v>38.0</v>
      </c>
      <c r="B39" s="117" t="s">
        <v>261</v>
      </c>
      <c r="C39" s="118" t="s">
        <v>263</v>
      </c>
    </row>
    <row r="40" ht="14.25" customHeight="1">
      <c r="A40" s="121">
        <v>39.0</v>
      </c>
      <c r="B40" s="117" t="s">
        <v>261</v>
      </c>
      <c r="C40" s="118" t="s">
        <v>263</v>
      </c>
    </row>
    <row r="41" ht="14.25" customHeight="1">
      <c r="A41" s="115">
        <v>40.0</v>
      </c>
      <c r="B41" s="117" t="s">
        <v>261</v>
      </c>
      <c r="C41" s="118" t="s">
        <v>263</v>
      </c>
    </row>
    <row r="42" ht="14.25" customHeight="1">
      <c r="A42" s="119">
        <v>41.0</v>
      </c>
      <c r="B42" s="117" t="s">
        <v>261</v>
      </c>
      <c r="C42" s="118" t="s">
        <v>263</v>
      </c>
    </row>
    <row r="43" ht="14.25" customHeight="1">
      <c r="A43" s="121">
        <v>42.0</v>
      </c>
      <c r="B43" s="117" t="s">
        <v>261</v>
      </c>
      <c r="C43" s="118" t="s">
        <v>263</v>
      </c>
    </row>
    <row r="44" ht="14.25" customHeight="1">
      <c r="A44" s="115">
        <v>43.0</v>
      </c>
      <c r="B44" s="117" t="s">
        <v>261</v>
      </c>
      <c r="C44" s="118" t="s">
        <v>263</v>
      </c>
    </row>
    <row r="45" ht="14.25" customHeight="1">
      <c r="A45" s="119">
        <v>44.0</v>
      </c>
      <c r="B45" s="117" t="s">
        <v>261</v>
      </c>
      <c r="C45" s="118" t="s">
        <v>263</v>
      </c>
    </row>
    <row r="46" ht="14.25" customHeight="1">
      <c r="A46" s="121">
        <v>45.0</v>
      </c>
      <c r="B46" s="117" t="s">
        <v>261</v>
      </c>
      <c r="C46" s="118" t="s">
        <v>263</v>
      </c>
    </row>
    <row r="47" ht="14.25" customHeight="1">
      <c r="A47" s="115">
        <v>46.0</v>
      </c>
      <c r="B47" s="117" t="s">
        <v>261</v>
      </c>
      <c r="C47" s="118" t="s">
        <v>263</v>
      </c>
    </row>
    <row r="48" ht="14.25" customHeight="1">
      <c r="A48" s="119">
        <v>47.0</v>
      </c>
      <c r="B48" s="117" t="s">
        <v>261</v>
      </c>
      <c r="C48" s="118" t="s">
        <v>263</v>
      </c>
    </row>
    <row r="49" ht="14.25" customHeight="1">
      <c r="A49" s="121">
        <v>48.0</v>
      </c>
      <c r="B49" s="117" t="s">
        <v>261</v>
      </c>
      <c r="C49" s="118" t="s">
        <v>263</v>
      </c>
    </row>
    <row r="50" ht="14.25" customHeight="1">
      <c r="A50" s="115">
        <v>49.0</v>
      </c>
      <c r="B50" s="117" t="s">
        <v>261</v>
      </c>
      <c r="C50" s="118" t="s">
        <v>263</v>
      </c>
    </row>
    <row r="51" ht="14.25" customHeight="1">
      <c r="A51" s="119">
        <v>50.0</v>
      </c>
      <c r="B51" s="117" t="s">
        <v>261</v>
      </c>
      <c r="C51" s="118" t="s">
        <v>263</v>
      </c>
    </row>
    <row r="52" ht="14.25" customHeight="1">
      <c r="A52" s="121">
        <v>51.0</v>
      </c>
      <c r="B52" s="117" t="s">
        <v>261</v>
      </c>
      <c r="C52" s="118" t="s">
        <v>263</v>
      </c>
    </row>
    <row r="53" ht="14.25" customHeight="1">
      <c r="A53" s="115">
        <v>52.0</v>
      </c>
      <c r="B53" s="117" t="s">
        <v>261</v>
      </c>
      <c r="C53" s="118" t="s">
        <v>263</v>
      </c>
    </row>
    <row r="54" ht="14.25" customHeight="1">
      <c r="A54" s="119">
        <v>53.0</v>
      </c>
      <c r="B54" s="117" t="s">
        <v>261</v>
      </c>
      <c r="C54" s="118" t="s">
        <v>263</v>
      </c>
    </row>
    <row r="55" ht="14.25" customHeight="1">
      <c r="A55" s="121">
        <v>54.0</v>
      </c>
      <c r="B55" s="117" t="s">
        <v>261</v>
      </c>
      <c r="C55" s="118" t="s">
        <v>263</v>
      </c>
    </row>
    <row r="56" ht="14.25" customHeight="1">
      <c r="A56" s="115">
        <v>55.0</v>
      </c>
      <c r="B56" s="117" t="s">
        <v>261</v>
      </c>
      <c r="C56" s="118" t="s">
        <v>263</v>
      </c>
    </row>
    <row r="57" ht="14.25" customHeight="1">
      <c r="A57" s="119">
        <v>56.0</v>
      </c>
      <c r="B57" s="117" t="s">
        <v>261</v>
      </c>
      <c r="C57" s="118" t="s">
        <v>263</v>
      </c>
    </row>
    <row r="58" ht="14.25" customHeight="1">
      <c r="A58" s="121">
        <v>57.0</v>
      </c>
      <c r="B58" s="117" t="s">
        <v>261</v>
      </c>
      <c r="C58" s="118" t="s">
        <v>263</v>
      </c>
    </row>
    <row r="59" ht="14.25" customHeight="1">
      <c r="A59" s="115">
        <v>58.0</v>
      </c>
      <c r="B59" s="117" t="s">
        <v>261</v>
      </c>
      <c r="C59" s="118" t="s">
        <v>263</v>
      </c>
    </row>
    <row r="60" ht="14.25" customHeight="1">
      <c r="A60" s="119">
        <v>59.0</v>
      </c>
      <c r="B60" s="117" t="s">
        <v>261</v>
      </c>
      <c r="C60" s="118" t="s">
        <v>263</v>
      </c>
    </row>
    <row r="61" ht="14.25" customHeight="1">
      <c r="A61" s="121">
        <v>60.0</v>
      </c>
      <c r="B61" s="117" t="s">
        <v>261</v>
      </c>
      <c r="C61" s="118" t="s">
        <v>263</v>
      </c>
    </row>
    <row r="62" ht="14.25" customHeight="1">
      <c r="A62" s="115">
        <v>61.0</v>
      </c>
      <c r="B62" s="128" t="s">
        <v>273</v>
      </c>
      <c r="C62" s="130" t="s">
        <v>276</v>
      </c>
    </row>
    <row r="63" ht="14.25" customHeight="1">
      <c r="A63" s="119">
        <v>62.0</v>
      </c>
      <c r="B63" s="128" t="s">
        <v>273</v>
      </c>
      <c r="C63" s="130" t="s">
        <v>276</v>
      </c>
    </row>
    <row r="64" ht="14.25" customHeight="1">
      <c r="A64" s="121">
        <v>63.0</v>
      </c>
      <c r="B64" s="128" t="s">
        <v>273</v>
      </c>
      <c r="C64" s="130" t="s">
        <v>276</v>
      </c>
    </row>
    <row r="65" ht="14.25" customHeight="1">
      <c r="A65" s="115">
        <v>64.0</v>
      </c>
      <c r="B65" s="128" t="s">
        <v>273</v>
      </c>
      <c r="C65" s="130" t="s">
        <v>276</v>
      </c>
    </row>
    <row r="66" ht="14.25" customHeight="1">
      <c r="A66" s="119">
        <v>65.0</v>
      </c>
      <c r="B66" s="128" t="s">
        <v>273</v>
      </c>
      <c r="C66" s="130" t="s">
        <v>276</v>
      </c>
    </row>
    <row r="67" ht="14.25" customHeight="1">
      <c r="A67" s="121">
        <v>66.0</v>
      </c>
      <c r="B67" s="128" t="s">
        <v>273</v>
      </c>
      <c r="C67" s="130" t="s">
        <v>276</v>
      </c>
    </row>
    <row r="68" ht="14.25" customHeight="1">
      <c r="A68" s="115">
        <v>67.0</v>
      </c>
      <c r="B68" s="128" t="s">
        <v>273</v>
      </c>
      <c r="C68" s="130" t="s">
        <v>276</v>
      </c>
    </row>
    <row r="69" ht="14.25" customHeight="1">
      <c r="A69" s="119">
        <v>68.0</v>
      </c>
      <c r="B69" s="128" t="s">
        <v>273</v>
      </c>
      <c r="C69" s="130" t="s">
        <v>276</v>
      </c>
    </row>
    <row r="70" ht="14.25" customHeight="1">
      <c r="A70" s="121">
        <v>69.0</v>
      </c>
      <c r="B70" s="128" t="s">
        <v>273</v>
      </c>
      <c r="C70" s="130" t="s">
        <v>276</v>
      </c>
    </row>
    <row r="71" ht="14.25" customHeight="1">
      <c r="A71" s="115">
        <v>70.0</v>
      </c>
      <c r="B71" s="128" t="s">
        <v>273</v>
      </c>
      <c r="C71" s="130" t="s">
        <v>276</v>
      </c>
    </row>
    <row r="72" ht="14.25" customHeight="1">
      <c r="A72" s="119">
        <v>71.0</v>
      </c>
      <c r="B72" s="128" t="s">
        <v>273</v>
      </c>
      <c r="C72" s="130" t="s">
        <v>276</v>
      </c>
    </row>
    <row r="73" ht="14.25" customHeight="1">
      <c r="A73" s="121">
        <v>72.0</v>
      </c>
      <c r="B73" s="128" t="s">
        <v>273</v>
      </c>
      <c r="C73" s="130" t="s">
        <v>276</v>
      </c>
    </row>
    <row r="74" ht="14.25" customHeight="1">
      <c r="A74" s="115">
        <v>73.0</v>
      </c>
      <c r="B74" s="128" t="s">
        <v>273</v>
      </c>
      <c r="C74" s="130" t="s">
        <v>276</v>
      </c>
    </row>
    <row r="75" ht="14.25" customHeight="1">
      <c r="A75" s="119">
        <v>74.0</v>
      </c>
      <c r="B75" s="128" t="s">
        <v>273</v>
      </c>
      <c r="C75" s="130" t="s">
        <v>276</v>
      </c>
    </row>
    <row r="76" ht="14.25" customHeight="1">
      <c r="A76" s="121">
        <v>75.0</v>
      </c>
      <c r="B76" s="128" t="s">
        <v>273</v>
      </c>
      <c r="C76" s="130" t="s">
        <v>276</v>
      </c>
    </row>
    <row r="77" ht="14.25" customHeight="1">
      <c r="A77" s="115">
        <v>76.0</v>
      </c>
      <c r="B77" s="128" t="s">
        <v>273</v>
      </c>
      <c r="C77" s="130" t="s">
        <v>276</v>
      </c>
    </row>
    <row r="78" ht="14.25" customHeight="1">
      <c r="A78" s="119">
        <v>77.0</v>
      </c>
      <c r="B78" s="128" t="s">
        <v>273</v>
      </c>
      <c r="C78" s="130" t="s">
        <v>276</v>
      </c>
    </row>
    <row r="79" ht="14.25" customHeight="1">
      <c r="A79" s="121">
        <v>78.0</v>
      </c>
      <c r="B79" s="128" t="s">
        <v>273</v>
      </c>
      <c r="C79" s="130" t="s">
        <v>276</v>
      </c>
    </row>
    <row r="80" ht="14.25" customHeight="1">
      <c r="A80" s="115">
        <v>79.0</v>
      </c>
      <c r="B80" s="128" t="s">
        <v>273</v>
      </c>
      <c r="C80" s="130" t="s">
        <v>276</v>
      </c>
    </row>
    <row r="81" ht="14.25" customHeight="1">
      <c r="A81" s="119">
        <v>80.0</v>
      </c>
      <c r="B81" s="128" t="s">
        <v>273</v>
      </c>
      <c r="C81" s="130" t="s">
        <v>276</v>
      </c>
    </row>
    <row r="82" ht="14.25" customHeight="1">
      <c r="A82" s="121">
        <v>81.0</v>
      </c>
      <c r="B82" s="128" t="s">
        <v>273</v>
      </c>
      <c r="C82" s="130" t="s">
        <v>276</v>
      </c>
    </row>
    <row r="83" ht="14.25" customHeight="1">
      <c r="A83" s="115">
        <v>82.0</v>
      </c>
      <c r="B83" s="128" t="s">
        <v>273</v>
      </c>
      <c r="C83" s="130" t="s">
        <v>276</v>
      </c>
    </row>
    <row r="84" ht="14.25" customHeight="1">
      <c r="A84" s="119">
        <v>83.0</v>
      </c>
      <c r="B84" s="128" t="s">
        <v>273</v>
      </c>
      <c r="C84" s="130" t="s">
        <v>276</v>
      </c>
    </row>
    <row r="85" ht="14.25" customHeight="1">
      <c r="A85" s="121">
        <v>84.0</v>
      </c>
      <c r="B85" s="128" t="s">
        <v>273</v>
      </c>
      <c r="C85" s="130" t="s">
        <v>276</v>
      </c>
    </row>
    <row r="86" ht="14.25" customHeight="1">
      <c r="A86" s="115">
        <v>85.0</v>
      </c>
      <c r="B86" s="128" t="s">
        <v>273</v>
      </c>
      <c r="C86" s="130" t="s">
        <v>276</v>
      </c>
    </row>
    <row r="87" ht="14.25" customHeight="1">
      <c r="A87" s="119">
        <v>86.0</v>
      </c>
      <c r="B87" s="135" t="s">
        <v>278</v>
      </c>
      <c r="C87" s="139" t="s">
        <v>281</v>
      </c>
    </row>
    <row r="88" ht="14.25" customHeight="1">
      <c r="A88" s="121">
        <v>87.0</v>
      </c>
      <c r="B88" s="135" t="s">
        <v>278</v>
      </c>
      <c r="C88" s="139" t="s">
        <v>281</v>
      </c>
    </row>
    <row r="89" ht="14.25" customHeight="1">
      <c r="A89" s="115">
        <v>88.0</v>
      </c>
      <c r="B89" s="135" t="s">
        <v>278</v>
      </c>
      <c r="C89" s="139" t="s">
        <v>281</v>
      </c>
    </row>
    <row r="90" ht="14.25" customHeight="1">
      <c r="A90" s="119">
        <v>89.0</v>
      </c>
      <c r="B90" s="135" t="s">
        <v>278</v>
      </c>
      <c r="C90" s="139" t="s">
        <v>281</v>
      </c>
    </row>
    <row r="91" ht="14.25" customHeight="1">
      <c r="A91" s="121">
        <v>90.0</v>
      </c>
      <c r="B91" s="135" t="s">
        <v>278</v>
      </c>
      <c r="C91" s="139" t="s">
        <v>281</v>
      </c>
    </row>
    <row r="92" ht="14.25" customHeight="1">
      <c r="A92" s="115">
        <v>91.0</v>
      </c>
      <c r="B92" s="135" t="s">
        <v>278</v>
      </c>
      <c r="C92" s="139" t="s">
        <v>281</v>
      </c>
    </row>
    <row r="93" ht="14.25" customHeight="1">
      <c r="A93" s="119">
        <v>92.0</v>
      </c>
      <c r="B93" s="135" t="s">
        <v>278</v>
      </c>
      <c r="C93" s="139" t="s">
        <v>281</v>
      </c>
    </row>
    <row r="94" ht="14.25" customHeight="1">
      <c r="A94" s="121">
        <v>93.0</v>
      </c>
      <c r="B94" s="135" t="s">
        <v>278</v>
      </c>
      <c r="C94" s="139" t="s">
        <v>281</v>
      </c>
    </row>
    <row r="95" ht="14.25" customHeight="1">
      <c r="A95" s="115">
        <v>94.0</v>
      </c>
      <c r="B95" s="135" t="s">
        <v>278</v>
      </c>
      <c r="C95" s="139" t="s">
        <v>281</v>
      </c>
    </row>
    <row r="96" ht="14.25" customHeight="1">
      <c r="A96" s="119">
        <v>95.0</v>
      </c>
      <c r="B96" s="135" t="s">
        <v>278</v>
      </c>
      <c r="C96" s="139" t="s">
        <v>281</v>
      </c>
    </row>
    <row r="97" ht="14.25" customHeight="1">
      <c r="A97" s="121">
        <v>96.0</v>
      </c>
      <c r="B97" s="135" t="s">
        <v>278</v>
      </c>
      <c r="C97" s="139" t="s">
        <v>281</v>
      </c>
    </row>
    <row r="98" ht="14.25" customHeight="1">
      <c r="A98" s="115">
        <v>97.0</v>
      </c>
      <c r="B98" s="135" t="s">
        <v>278</v>
      </c>
      <c r="C98" s="139" t="s">
        <v>281</v>
      </c>
    </row>
    <row r="99" ht="14.25" customHeight="1">
      <c r="A99" s="119">
        <v>98.0</v>
      </c>
      <c r="B99" s="135" t="s">
        <v>278</v>
      </c>
      <c r="C99" s="139" t="s">
        <v>281</v>
      </c>
    </row>
    <row r="100" ht="14.25" customHeight="1">
      <c r="A100" s="121">
        <v>99.0</v>
      </c>
      <c r="B100" s="135" t="s">
        <v>278</v>
      </c>
      <c r="C100" s="139" t="s">
        <v>281</v>
      </c>
    </row>
    <row r="101" ht="14.25" customHeight="1">
      <c r="A101" s="115">
        <v>100.0</v>
      </c>
      <c r="B101" s="135" t="s">
        <v>278</v>
      </c>
      <c r="C101" s="139" t="s">
        <v>281</v>
      </c>
    </row>
    <row r="102" ht="14.25" customHeight="1">
      <c r="A102" s="142"/>
    </row>
    <row r="103" ht="14.25" customHeight="1">
      <c r="A103" s="142"/>
    </row>
    <row r="104" ht="14.25" customHeight="1">
      <c r="A104" s="142"/>
    </row>
    <row r="105" ht="14.25" customHeight="1">
      <c r="A105" s="142"/>
    </row>
    <row r="106" ht="14.25" customHeight="1">
      <c r="A106" s="142"/>
    </row>
    <row r="107" ht="14.25" customHeight="1">
      <c r="A107" s="142"/>
    </row>
    <row r="108" ht="14.25" customHeight="1">
      <c r="A108" s="142"/>
    </row>
    <row r="109" ht="14.25" customHeight="1">
      <c r="A109" s="142"/>
    </row>
    <row r="110" ht="14.25" customHeight="1">
      <c r="A110" s="142"/>
    </row>
    <row r="111" ht="14.25" customHeight="1">
      <c r="A111" s="142"/>
    </row>
    <row r="112" ht="14.25" customHeight="1">
      <c r="A112" s="142"/>
    </row>
    <row r="113" ht="14.25" customHeight="1">
      <c r="A113" s="142"/>
    </row>
    <row r="114" ht="14.25" customHeight="1">
      <c r="A114" s="142"/>
    </row>
    <row r="115" ht="14.25" customHeight="1">
      <c r="A115" s="142"/>
    </row>
    <row r="116" ht="14.25" customHeight="1">
      <c r="A116" s="142"/>
    </row>
    <row r="117" ht="14.25" customHeight="1">
      <c r="A117" s="142"/>
    </row>
    <row r="118" ht="14.25" customHeight="1">
      <c r="A118" s="142"/>
    </row>
    <row r="119" ht="14.25" customHeight="1">
      <c r="A119" s="142"/>
    </row>
    <row r="120" ht="14.25" customHeight="1">
      <c r="A120" s="142"/>
    </row>
    <row r="121" ht="14.25" customHeight="1">
      <c r="A121" s="142"/>
    </row>
    <row r="122" ht="14.25" customHeight="1">
      <c r="A122" s="142"/>
    </row>
    <row r="123" ht="14.25" customHeight="1">
      <c r="A123" s="142"/>
    </row>
    <row r="124" ht="14.25" customHeight="1">
      <c r="A124" s="142"/>
    </row>
    <row r="125" ht="14.25" customHeight="1">
      <c r="A125" s="142"/>
    </row>
    <row r="126" ht="14.25" customHeight="1">
      <c r="A126" s="142"/>
    </row>
    <row r="127" ht="14.25" customHeight="1">
      <c r="A127" s="142"/>
    </row>
    <row r="128" ht="14.25" customHeight="1">
      <c r="A128" s="142"/>
    </row>
    <row r="129" ht="14.25" customHeight="1">
      <c r="A129" s="142"/>
    </row>
    <row r="130" ht="14.25" customHeight="1">
      <c r="A130" s="142"/>
    </row>
    <row r="131" ht="14.25" customHeight="1">
      <c r="A131" s="142"/>
    </row>
    <row r="132" ht="14.25" customHeight="1">
      <c r="A132" s="142"/>
    </row>
    <row r="133" ht="14.25" customHeight="1">
      <c r="A133" s="142"/>
    </row>
    <row r="134" ht="14.25" customHeight="1">
      <c r="A134" s="142"/>
    </row>
    <row r="135" ht="14.25" customHeight="1">
      <c r="A135" s="142"/>
    </row>
    <row r="136" ht="14.25" customHeight="1">
      <c r="A136" s="142"/>
    </row>
    <row r="137" ht="14.25" customHeight="1">
      <c r="A137" s="142"/>
    </row>
    <row r="138" ht="14.25" customHeight="1">
      <c r="A138" s="142"/>
    </row>
    <row r="139" ht="14.25" customHeight="1">
      <c r="A139" s="142"/>
    </row>
    <row r="140" ht="14.25" customHeight="1">
      <c r="A140" s="142"/>
    </row>
    <row r="141" ht="14.25" customHeight="1">
      <c r="A141" s="142"/>
    </row>
    <row r="142" ht="14.25" customHeight="1">
      <c r="A142" s="142"/>
    </row>
    <row r="143" ht="14.25" customHeight="1">
      <c r="A143" s="142"/>
    </row>
    <row r="144" ht="14.25" customHeight="1">
      <c r="A144" s="142"/>
    </row>
    <row r="145" ht="14.25" customHeight="1">
      <c r="A145" s="142"/>
    </row>
    <row r="146" ht="14.25" customHeight="1">
      <c r="A146" s="142"/>
    </row>
    <row r="147" ht="14.25" customHeight="1">
      <c r="A147" s="142"/>
    </row>
    <row r="148" ht="14.25" customHeight="1">
      <c r="A148" s="142"/>
    </row>
    <row r="149" ht="14.25" customHeight="1">
      <c r="A149" s="142"/>
    </row>
    <row r="150" ht="14.25" customHeight="1">
      <c r="A150" s="142"/>
    </row>
    <row r="151" ht="14.25" customHeight="1">
      <c r="A151" s="142"/>
    </row>
    <row r="152" ht="14.25" customHeight="1">
      <c r="A152" s="142"/>
    </row>
    <row r="153" ht="14.25" customHeight="1">
      <c r="A153" s="142"/>
    </row>
    <row r="154" ht="14.25" customHeight="1">
      <c r="A154" s="142"/>
    </row>
    <row r="155" ht="14.25" customHeight="1">
      <c r="A155" s="142"/>
    </row>
    <row r="156" ht="14.25" customHeight="1">
      <c r="A156" s="142"/>
    </row>
    <row r="157" ht="14.25" customHeight="1">
      <c r="A157" s="142"/>
    </row>
    <row r="158" ht="14.25" customHeight="1">
      <c r="A158" s="142"/>
    </row>
    <row r="159" ht="14.25" customHeight="1">
      <c r="A159" s="142"/>
    </row>
    <row r="160" ht="14.25" customHeight="1">
      <c r="A160" s="142"/>
    </row>
    <row r="161" ht="14.25" customHeight="1">
      <c r="A161" s="142"/>
    </row>
    <row r="162" ht="14.25" customHeight="1">
      <c r="A162" s="142"/>
    </row>
    <row r="163" ht="14.25" customHeight="1">
      <c r="A163" s="142"/>
    </row>
    <row r="164" ht="14.25" customHeight="1">
      <c r="A164" s="142"/>
    </row>
    <row r="165" ht="14.25" customHeight="1">
      <c r="A165" s="142"/>
    </row>
    <row r="166" ht="14.25" customHeight="1">
      <c r="A166" s="142"/>
    </row>
    <row r="167" ht="14.25" customHeight="1">
      <c r="A167" s="142"/>
    </row>
    <row r="168" ht="14.25" customHeight="1">
      <c r="A168" s="142"/>
    </row>
    <row r="169" ht="14.25" customHeight="1">
      <c r="A169" s="142"/>
    </row>
    <row r="170" ht="14.25" customHeight="1">
      <c r="A170" s="142"/>
    </row>
    <row r="171" ht="14.25" customHeight="1">
      <c r="A171" s="142"/>
    </row>
    <row r="172" ht="14.25" customHeight="1">
      <c r="A172" s="142"/>
    </row>
    <row r="173" ht="14.25" customHeight="1">
      <c r="A173" s="142"/>
    </row>
    <row r="174" ht="14.25" customHeight="1">
      <c r="A174" s="142"/>
    </row>
    <row r="175" ht="14.25" customHeight="1">
      <c r="A175" s="142"/>
    </row>
    <row r="176" ht="14.25" customHeight="1">
      <c r="A176" s="142"/>
    </row>
    <row r="177" ht="14.25" customHeight="1">
      <c r="A177" s="142"/>
    </row>
    <row r="178" ht="14.25" customHeight="1">
      <c r="A178" s="142"/>
    </row>
    <row r="179" ht="14.25" customHeight="1">
      <c r="A179" s="142"/>
    </row>
    <row r="180" ht="14.25" customHeight="1">
      <c r="A180" s="142"/>
    </row>
    <row r="181" ht="14.25" customHeight="1">
      <c r="A181" s="142"/>
    </row>
    <row r="182" ht="14.25" customHeight="1">
      <c r="A182" s="142"/>
    </row>
    <row r="183" ht="14.25" customHeight="1">
      <c r="A183" s="142"/>
    </row>
    <row r="184" ht="14.25" customHeight="1">
      <c r="A184" s="142"/>
    </row>
    <row r="185" ht="14.25" customHeight="1">
      <c r="A185" s="142"/>
    </row>
    <row r="186" ht="14.25" customHeight="1">
      <c r="A186" s="142"/>
    </row>
    <row r="187" ht="14.25" customHeight="1">
      <c r="A187" s="142"/>
    </row>
    <row r="188" ht="14.25" customHeight="1">
      <c r="A188" s="142"/>
    </row>
    <row r="189" ht="14.25" customHeight="1">
      <c r="A189" s="142"/>
    </row>
    <row r="190" ht="14.25" customHeight="1">
      <c r="A190" s="142"/>
    </row>
    <row r="191" ht="14.25" customHeight="1">
      <c r="A191" s="142"/>
    </row>
    <row r="192" ht="14.25" customHeight="1">
      <c r="A192" s="142"/>
    </row>
    <row r="193" ht="14.25" customHeight="1">
      <c r="A193" s="142"/>
    </row>
    <row r="194" ht="14.25" customHeight="1">
      <c r="A194" s="142"/>
    </row>
    <row r="195" ht="14.25" customHeight="1">
      <c r="A195" s="142"/>
    </row>
    <row r="196" ht="14.25" customHeight="1">
      <c r="A196" s="142"/>
    </row>
    <row r="197" ht="14.25" customHeight="1">
      <c r="A197" s="142"/>
    </row>
    <row r="198" ht="14.25" customHeight="1">
      <c r="A198" s="142"/>
    </row>
    <row r="199" ht="14.25" customHeight="1">
      <c r="A199" s="142"/>
    </row>
    <row r="200" ht="14.25" customHeight="1">
      <c r="A200" s="142"/>
    </row>
    <row r="201" ht="14.25" customHeight="1">
      <c r="A201" s="142"/>
    </row>
    <row r="202" ht="14.25" customHeight="1">
      <c r="A202" s="142"/>
    </row>
    <row r="203" ht="14.25" customHeight="1">
      <c r="A203" s="142"/>
    </row>
    <row r="204" ht="14.25" customHeight="1">
      <c r="A204" s="142"/>
    </row>
    <row r="205" ht="14.25" customHeight="1">
      <c r="A205" s="142"/>
    </row>
    <row r="206" ht="14.25" customHeight="1">
      <c r="A206" s="142"/>
    </row>
    <row r="207" ht="14.25" customHeight="1">
      <c r="A207" s="142"/>
    </row>
    <row r="208" ht="14.25" customHeight="1">
      <c r="A208" s="142"/>
    </row>
    <row r="209" ht="14.25" customHeight="1">
      <c r="A209" s="142"/>
    </row>
    <row r="210" ht="14.25" customHeight="1">
      <c r="A210" s="142"/>
    </row>
    <row r="211" ht="14.25" customHeight="1">
      <c r="A211" s="142"/>
    </row>
    <row r="212" ht="14.25" customHeight="1">
      <c r="A212" s="142"/>
    </row>
    <row r="213" ht="14.25" customHeight="1">
      <c r="A213" s="142"/>
    </row>
    <row r="214" ht="14.25" customHeight="1">
      <c r="A214" s="142"/>
    </row>
    <row r="215" ht="14.25" customHeight="1">
      <c r="A215" s="142"/>
    </row>
    <row r="216" ht="14.25" customHeight="1">
      <c r="A216" s="142"/>
    </row>
    <row r="217" ht="14.25" customHeight="1">
      <c r="A217" s="142"/>
    </row>
    <row r="218" ht="14.25" customHeight="1">
      <c r="A218" s="142"/>
    </row>
    <row r="219" ht="14.25" customHeight="1">
      <c r="A219" s="142"/>
    </row>
    <row r="220" ht="14.25" customHeight="1">
      <c r="A220" s="142"/>
    </row>
    <row r="221" ht="14.25" customHeight="1">
      <c r="A221" s="142"/>
    </row>
    <row r="222" ht="14.25" customHeight="1">
      <c r="A222" s="142"/>
    </row>
    <row r="223" ht="14.25" customHeight="1">
      <c r="A223" s="142"/>
    </row>
    <row r="224" ht="14.25" customHeight="1">
      <c r="A224" s="142"/>
    </row>
    <row r="225" ht="14.25" customHeight="1">
      <c r="A225" s="142"/>
    </row>
    <row r="226" ht="14.25" customHeight="1">
      <c r="A226" s="142"/>
    </row>
    <row r="227" ht="14.25" customHeight="1">
      <c r="A227" s="142"/>
    </row>
    <row r="228" ht="14.25" customHeight="1">
      <c r="A228" s="142"/>
    </row>
    <row r="229" ht="14.25" customHeight="1">
      <c r="A229" s="142"/>
    </row>
    <row r="230" ht="14.25" customHeight="1">
      <c r="A230" s="142"/>
    </row>
    <row r="231" ht="14.25" customHeight="1">
      <c r="A231" s="142"/>
    </row>
    <row r="232" ht="14.25" customHeight="1">
      <c r="A232" s="142"/>
    </row>
    <row r="233" ht="14.25" customHeight="1">
      <c r="A233" s="142"/>
    </row>
    <row r="234" ht="14.25" customHeight="1">
      <c r="A234" s="142"/>
    </row>
    <row r="235" ht="14.25" customHeight="1">
      <c r="A235" s="142"/>
    </row>
    <row r="236" ht="14.25" customHeight="1">
      <c r="A236" s="142"/>
    </row>
    <row r="237" ht="14.25" customHeight="1">
      <c r="A237" s="142"/>
    </row>
    <row r="238" ht="14.25" customHeight="1">
      <c r="A238" s="142"/>
    </row>
    <row r="239" ht="14.25" customHeight="1">
      <c r="A239" s="142"/>
    </row>
    <row r="240" ht="14.25" customHeight="1">
      <c r="A240" s="142"/>
    </row>
    <row r="241" ht="14.25" customHeight="1">
      <c r="A241" s="142"/>
    </row>
    <row r="242" ht="14.25" customHeight="1">
      <c r="A242" s="142"/>
    </row>
    <row r="243" ht="14.25" customHeight="1">
      <c r="A243" s="142"/>
    </row>
    <row r="244" ht="14.25" customHeight="1">
      <c r="A244" s="142"/>
    </row>
    <row r="245" ht="14.25" customHeight="1">
      <c r="A245" s="142"/>
    </row>
    <row r="246" ht="14.25" customHeight="1">
      <c r="A246" s="142"/>
    </row>
    <row r="247" ht="14.25" customHeight="1">
      <c r="A247" s="142"/>
    </row>
    <row r="248" ht="14.25" customHeight="1">
      <c r="A248" s="142"/>
    </row>
    <row r="249" ht="14.25" customHeight="1">
      <c r="A249" s="142"/>
    </row>
    <row r="250" ht="14.25" customHeight="1">
      <c r="A250" s="142"/>
    </row>
    <row r="251" ht="14.25" customHeight="1">
      <c r="A251" s="142"/>
    </row>
    <row r="252" ht="14.25" customHeight="1">
      <c r="A252" s="142"/>
    </row>
    <row r="253" ht="14.25" customHeight="1">
      <c r="A253" s="142"/>
    </row>
    <row r="254" ht="14.25" customHeight="1">
      <c r="A254" s="142"/>
    </row>
    <row r="255" ht="14.25" customHeight="1">
      <c r="A255" s="142"/>
    </row>
    <row r="256" ht="14.25" customHeight="1">
      <c r="A256" s="142"/>
    </row>
    <row r="257" ht="14.25" customHeight="1">
      <c r="A257" s="142"/>
    </row>
    <row r="258" ht="14.25" customHeight="1">
      <c r="A258" s="142"/>
    </row>
    <row r="259" ht="14.25" customHeight="1">
      <c r="A259" s="142"/>
    </row>
    <row r="260" ht="14.25" customHeight="1">
      <c r="A260" s="142"/>
    </row>
    <row r="261" ht="14.25" customHeight="1">
      <c r="A261" s="142"/>
    </row>
    <row r="262" ht="14.25" customHeight="1">
      <c r="A262" s="142"/>
    </row>
    <row r="263" ht="14.25" customHeight="1">
      <c r="A263" s="142"/>
    </row>
    <row r="264" ht="14.25" customHeight="1">
      <c r="A264" s="142"/>
    </row>
    <row r="265" ht="14.25" customHeight="1">
      <c r="A265" s="142"/>
    </row>
    <row r="266" ht="14.25" customHeight="1">
      <c r="A266" s="142"/>
    </row>
    <row r="267" ht="14.25" customHeight="1">
      <c r="A267" s="142"/>
    </row>
    <row r="268" ht="14.25" customHeight="1">
      <c r="A268" s="142"/>
    </row>
    <row r="269" ht="14.25" customHeight="1">
      <c r="A269" s="142"/>
    </row>
    <row r="270" ht="14.25" customHeight="1">
      <c r="A270" s="142"/>
    </row>
    <row r="271" ht="14.25" customHeight="1">
      <c r="A271" s="142"/>
    </row>
    <row r="272" ht="14.25" customHeight="1">
      <c r="A272" s="142"/>
    </row>
    <row r="273" ht="14.25" customHeight="1">
      <c r="A273" s="142"/>
    </row>
    <row r="274" ht="14.25" customHeight="1">
      <c r="A274" s="142"/>
    </row>
    <row r="275" ht="14.25" customHeight="1">
      <c r="A275" s="142"/>
    </row>
    <row r="276" ht="14.25" customHeight="1">
      <c r="A276" s="142"/>
    </row>
    <row r="277" ht="14.25" customHeight="1">
      <c r="A277" s="142"/>
    </row>
    <row r="278" ht="14.25" customHeight="1">
      <c r="A278" s="142"/>
    </row>
    <row r="279" ht="14.25" customHeight="1">
      <c r="A279" s="142"/>
    </row>
    <row r="280" ht="14.25" customHeight="1">
      <c r="A280" s="142"/>
    </row>
    <row r="281" ht="14.25" customHeight="1">
      <c r="A281" s="142"/>
    </row>
    <row r="282" ht="14.25" customHeight="1">
      <c r="A282" s="142"/>
    </row>
    <row r="283" ht="14.25" customHeight="1">
      <c r="A283" s="142"/>
    </row>
    <row r="284" ht="14.25" customHeight="1">
      <c r="A284" s="142"/>
    </row>
    <row r="285" ht="14.25" customHeight="1">
      <c r="A285" s="142"/>
    </row>
    <row r="286" ht="14.25" customHeight="1">
      <c r="A286" s="142"/>
    </row>
    <row r="287" ht="14.25" customHeight="1">
      <c r="A287" s="142"/>
    </row>
    <row r="288" ht="14.25" customHeight="1">
      <c r="A288" s="142"/>
    </row>
    <row r="289" ht="14.25" customHeight="1">
      <c r="A289" s="142"/>
    </row>
    <row r="290" ht="14.25" customHeight="1">
      <c r="A290" s="142"/>
    </row>
    <row r="291" ht="14.25" customHeight="1">
      <c r="A291" s="142"/>
    </row>
    <row r="292" ht="14.25" customHeight="1">
      <c r="A292" s="142"/>
    </row>
    <row r="293" ht="14.25" customHeight="1">
      <c r="A293" s="142"/>
    </row>
    <row r="294" ht="14.25" customHeight="1">
      <c r="A294" s="142"/>
    </row>
    <row r="295" ht="14.25" customHeight="1">
      <c r="A295" s="142"/>
    </row>
    <row r="296" ht="14.25" customHeight="1">
      <c r="A296" s="142"/>
    </row>
    <row r="297" ht="14.25" customHeight="1">
      <c r="A297" s="142"/>
    </row>
    <row r="298" ht="14.25" customHeight="1">
      <c r="A298" s="142"/>
    </row>
    <row r="299" ht="14.25" customHeight="1">
      <c r="A299" s="142"/>
    </row>
    <row r="300" ht="14.25" customHeight="1">
      <c r="A300" s="142"/>
    </row>
    <row r="301" ht="14.25" customHeight="1">
      <c r="A301" s="142"/>
    </row>
    <row r="302" ht="14.25" customHeight="1">
      <c r="A302" s="142"/>
    </row>
    <row r="303" ht="14.25" customHeight="1">
      <c r="A303" s="142"/>
    </row>
    <row r="304" ht="14.25" customHeight="1">
      <c r="A304" s="142"/>
    </row>
    <row r="305" ht="14.25" customHeight="1">
      <c r="A305" s="142"/>
    </row>
    <row r="306" ht="14.25" customHeight="1">
      <c r="A306" s="142"/>
    </row>
    <row r="307" ht="14.25" customHeight="1">
      <c r="A307" s="142"/>
    </row>
    <row r="308" ht="14.25" customHeight="1">
      <c r="A308" s="142"/>
    </row>
    <row r="309" ht="14.25" customHeight="1">
      <c r="A309" s="142"/>
    </row>
    <row r="310" ht="14.25" customHeight="1">
      <c r="A310" s="142"/>
    </row>
    <row r="311" ht="14.25" customHeight="1">
      <c r="A311" s="142"/>
    </row>
    <row r="312" ht="14.25" customHeight="1">
      <c r="A312" s="142"/>
    </row>
    <row r="313" ht="14.25" customHeight="1">
      <c r="A313" s="142"/>
    </row>
    <row r="314" ht="14.25" customHeight="1">
      <c r="A314" s="142"/>
    </row>
    <row r="315" ht="14.25" customHeight="1">
      <c r="A315" s="142"/>
    </row>
    <row r="316" ht="14.25" customHeight="1">
      <c r="A316" s="142"/>
    </row>
    <row r="317" ht="14.25" customHeight="1">
      <c r="A317" s="142"/>
    </row>
    <row r="318" ht="14.25" customHeight="1">
      <c r="A318" s="142"/>
    </row>
    <row r="319" ht="14.25" customHeight="1">
      <c r="A319" s="142"/>
    </row>
    <row r="320" ht="14.25" customHeight="1">
      <c r="A320" s="142"/>
    </row>
    <row r="321" ht="14.25" customHeight="1">
      <c r="A321" s="142"/>
    </row>
    <row r="322" ht="14.25" customHeight="1">
      <c r="A322" s="142"/>
    </row>
    <row r="323" ht="14.25" customHeight="1">
      <c r="A323" s="142"/>
    </row>
    <row r="324" ht="14.25" customHeight="1">
      <c r="A324" s="142"/>
    </row>
    <row r="325" ht="14.25" customHeight="1">
      <c r="A325" s="142"/>
    </row>
    <row r="326" ht="14.25" customHeight="1">
      <c r="A326" s="142"/>
    </row>
    <row r="327" ht="14.25" customHeight="1">
      <c r="A327" s="142"/>
    </row>
    <row r="328" ht="14.25" customHeight="1">
      <c r="A328" s="142"/>
    </row>
    <row r="329" ht="14.25" customHeight="1">
      <c r="A329" s="142"/>
    </row>
    <row r="330" ht="14.25" customHeight="1">
      <c r="A330" s="142"/>
    </row>
    <row r="331" ht="14.25" customHeight="1">
      <c r="A331" s="142"/>
    </row>
    <row r="332" ht="14.25" customHeight="1">
      <c r="A332" s="142"/>
    </row>
    <row r="333" ht="14.25" customHeight="1">
      <c r="A333" s="142"/>
    </row>
    <row r="334" ht="14.25" customHeight="1">
      <c r="A334" s="142"/>
    </row>
    <row r="335" ht="14.25" customHeight="1">
      <c r="A335" s="142"/>
    </row>
    <row r="336" ht="14.25" customHeight="1">
      <c r="A336" s="142"/>
    </row>
    <row r="337" ht="14.25" customHeight="1">
      <c r="A337" s="142"/>
    </row>
    <row r="338" ht="14.25" customHeight="1">
      <c r="A338" s="142"/>
    </row>
    <row r="339" ht="14.25" customHeight="1">
      <c r="A339" s="142"/>
    </row>
    <row r="340" ht="14.25" customHeight="1">
      <c r="A340" s="142"/>
    </row>
    <row r="341" ht="14.25" customHeight="1">
      <c r="A341" s="142"/>
    </row>
    <row r="342" ht="14.25" customHeight="1">
      <c r="A342" s="142"/>
    </row>
    <row r="343" ht="14.25" customHeight="1">
      <c r="A343" s="142"/>
    </row>
    <row r="344" ht="14.25" customHeight="1">
      <c r="A344" s="142"/>
    </row>
    <row r="345" ht="14.25" customHeight="1">
      <c r="A345" s="142"/>
    </row>
    <row r="346" ht="14.25" customHeight="1">
      <c r="A346" s="142"/>
    </row>
    <row r="347" ht="14.25" customHeight="1">
      <c r="A347" s="142"/>
    </row>
    <row r="348" ht="14.25" customHeight="1">
      <c r="A348" s="142"/>
    </row>
    <row r="349" ht="14.25" customHeight="1">
      <c r="A349" s="142"/>
    </row>
    <row r="350" ht="14.25" customHeight="1">
      <c r="A350" s="142"/>
    </row>
    <row r="351" ht="14.25" customHeight="1">
      <c r="A351" s="142"/>
    </row>
    <row r="352" ht="14.25" customHeight="1">
      <c r="A352" s="142"/>
    </row>
    <row r="353" ht="14.25" customHeight="1">
      <c r="A353" s="142"/>
    </row>
    <row r="354" ht="14.25" customHeight="1">
      <c r="A354" s="142"/>
    </row>
    <row r="355" ht="14.25" customHeight="1">
      <c r="A355" s="142"/>
    </row>
    <row r="356" ht="14.25" customHeight="1">
      <c r="A356" s="142"/>
    </row>
    <row r="357" ht="14.25" customHeight="1">
      <c r="A357" s="142"/>
    </row>
    <row r="358" ht="14.25" customHeight="1">
      <c r="A358" s="142"/>
    </row>
    <row r="359" ht="14.25" customHeight="1">
      <c r="A359" s="142"/>
    </row>
    <row r="360" ht="14.25" customHeight="1">
      <c r="A360" s="142"/>
    </row>
    <row r="361" ht="14.25" customHeight="1">
      <c r="A361" s="142"/>
    </row>
    <row r="362" ht="14.25" customHeight="1">
      <c r="A362" s="142"/>
    </row>
    <row r="363" ht="14.25" customHeight="1">
      <c r="A363" s="142"/>
    </row>
    <row r="364" ht="14.25" customHeight="1">
      <c r="A364" s="142"/>
    </row>
    <row r="365" ht="14.25" customHeight="1">
      <c r="A365" s="142"/>
    </row>
    <row r="366" ht="14.25" customHeight="1">
      <c r="A366" s="142"/>
    </row>
    <row r="367" ht="14.25" customHeight="1">
      <c r="A367" s="142"/>
    </row>
    <row r="368" ht="14.25" customHeight="1">
      <c r="A368" s="142"/>
    </row>
    <row r="369" ht="14.25" customHeight="1">
      <c r="A369" s="142"/>
    </row>
    <row r="370" ht="14.25" customHeight="1">
      <c r="A370" s="142"/>
    </row>
    <row r="371" ht="14.25" customHeight="1">
      <c r="A371" s="142"/>
    </row>
    <row r="372" ht="14.25" customHeight="1">
      <c r="A372" s="142"/>
    </row>
    <row r="373" ht="14.25" customHeight="1">
      <c r="A373" s="142"/>
    </row>
    <row r="374" ht="14.25" customHeight="1">
      <c r="A374" s="142"/>
    </row>
    <row r="375" ht="14.25" customHeight="1">
      <c r="A375" s="142"/>
    </row>
    <row r="376" ht="14.25" customHeight="1">
      <c r="A376" s="142"/>
    </row>
    <row r="377" ht="14.25" customHeight="1">
      <c r="A377" s="142"/>
    </row>
    <row r="378" ht="14.25" customHeight="1">
      <c r="A378" s="142"/>
    </row>
    <row r="379" ht="14.25" customHeight="1">
      <c r="A379" s="142"/>
    </row>
    <row r="380" ht="14.25" customHeight="1">
      <c r="A380" s="142"/>
    </row>
    <row r="381" ht="14.25" customHeight="1">
      <c r="A381" s="142"/>
    </row>
    <row r="382" ht="14.25" customHeight="1">
      <c r="A382" s="142"/>
    </row>
    <row r="383" ht="14.25" customHeight="1">
      <c r="A383" s="142"/>
    </row>
    <row r="384" ht="14.25" customHeight="1">
      <c r="A384" s="142"/>
    </row>
    <row r="385" ht="14.25" customHeight="1">
      <c r="A385" s="142"/>
    </row>
    <row r="386" ht="14.25" customHeight="1">
      <c r="A386" s="142"/>
    </row>
    <row r="387" ht="14.25" customHeight="1">
      <c r="A387" s="142"/>
    </row>
    <row r="388" ht="14.25" customHeight="1">
      <c r="A388" s="142"/>
    </row>
    <row r="389" ht="14.25" customHeight="1">
      <c r="A389" s="142"/>
    </row>
    <row r="390" ht="14.25" customHeight="1">
      <c r="A390" s="142"/>
    </row>
    <row r="391" ht="14.25" customHeight="1">
      <c r="A391" s="142"/>
    </row>
    <row r="392" ht="14.25" customHeight="1">
      <c r="A392" s="142"/>
    </row>
    <row r="393" ht="14.25" customHeight="1">
      <c r="A393" s="142"/>
    </row>
    <row r="394" ht="14.25" customHeight="1">
      <c r="A394" s="142"/>
    </row>
    <row r="395" ht="14.25" customHeight="1">
      <c r="A395" s="142"/>
    </row>
    <row r="396" ht="14.25" customHeight="1">
      <c r="A396" s="142"/>
    </row>
    <row r="397" ht="14.25" customHeight="1">
      <c r="A397" s="142"/>
    </row>
    <row r="398" ht="14.25" customHeight="1">
      <c r="A398" s="142"/>
    </row>
    <row r="399" ht="14.25" customHeight="1">
      <c r="A399" s="142"/>
    </row>
    <row r="400" ht="14.25" customHeight="1">
      <c r="A400" s="142"/>
    </row>
    <row r="401" ht="14.25" customHeight="1">
      <c r="A401" s="142"/>
    </row>
    <row r="402" ht="14.25" customHeight="1">
      <c r="A402" s="142"/>
    </row>
    <row r="403" ht="14.25" customHeight="1">
      <c r="A403" s="142"/>
    </row>
    <row r="404" ht="14.25" customHeight="1">
      <c r="A404" s="142"/>
    </row>
    <row r="405" ht="14.25" customHeight="1">
      <c r="A405" s="142"/>
    </row>
    <row r="406" ht="14.25" customHeight="1">
      <c r="A406" s="142"/>
    </row>
    <row r="407" ht="14.25" customHeight="1">
      <c r="A407" s="142"/>
    </row>
    <row r="408" ht="14.25" customHeight="1">
      <c r="A408" s="142"/>
    </row>
    <row r="409" ht="14.25" customHeight="1">
      <c r="A409" s="142"/>
    </row>
    <row r="410" ht="14.25" customHeight="1">
      <c r="A410" s="142"/>
    </row>
    <row r="411" ht="14.25" customHeight="1">
      <c r="A411" s="142"/>
    </row>
    <row r="412" ht="14.25" customHeight="1">
      <c r="A412" s="142"/>
    </row>
    <row r="413" ht="14.25" customHeight="1">
      <c r="A413" s="142"/>
    </row>
    <row r="414" ht="14.25" customHeight="1">
      <c r="A414" s="142"/>
    </row>
    <row r="415" ht="14.25" customHeight="1">
      <c r="A415" s="142"/>
    </row>
    <row r="416" ht="14.25" customHeight="1">
      <c r="A416" s="142"/>
    </row>
    <row r="417" ht="14.25" customHeight="1">
      <c r="A417" s="142"/>
    </row>
    <row r="418" ht="14.25" customHeight="1">
      <c r="A418" s="142"/>
    </row>
    <row r="419" ht="14.25" customHeight="1">
      <c r="A419" s="142"/>
    </row>
    <row r="420" ht="14.25" customHeight="1">
      <c r="A420" s="142"/>
    </row>
    <row r="421" ht="14.25" customHeight="1">
      <c r="A421" s="142"/>
    </row>
    <row r="422" ht="14.25" customHeight="1">
      <c r="A422" s="142"/>
    </row>
    <row r="423" ht="14.25" customHeight="1">
      <c r="A423" s="142"/>
    </row>
    <row r="424" ht="14.25" customHeight="1">
      <c r="A424" s="142"/>
    </row>
    <row r="425" ht="14.25" customHeight="1">
      <c r="A425" s="142"/>
    </row>
    <row r="426" ht="14.25" customHeight="1">
      <c r="A426" s="142"/>
    </row>
    <row r="427" ht="14.25" customHeight="1">
      <c r="A427" s="142"/>
    </row>
    <row r="428" ht="14.25" customHeight="1">
      <c r="A428" s="142"/>
    </row>
    <row r="429" ht="14.25" customHeight="1">
      <c r="A429" s="142"/>
    </row>
    <row r="430" ht="14.25" customHeight="1">
      <c r="A430" s="142"/>
    </row>
    <row r="431" ht="14.25" customHeight="1">
      <c r="A431" s="142"/>
    </row>
    <row r="432" ht="14.25" customHeight="1">
      <c r="A432" s="142"/>
    </row>
    <row r="433" ht="14.25" customHeight="1">
      <c r="A433" s="142"/>
    </row>
    <row r="434" ht="14.25" customHeight="1">
      <c r="A434" s="142"/>
    </row>
    <row r="435" ht="14.25" customHeight="1">
      <c r="A435" s="142"/>
    </row>
    <row r="436" ht="14.25" customHeight="1">
      <c r="A436" s="142"/>
    </row>
    <row r="437" ht="14.25" customHeight="1">
      <c r="A437" s="142"/>
    </row>
    <row r="438" ht="14.25" customHeight="1">
      <c r="A438" s="142"/>
    </row>
    <row r="439" ht="14.25" customHeight="1">
      <c r="A439" s="142"/>
    </row>
    <row r="440" ht="14.25" customHeight="1">
      <c r="A440" s="142"/>
    </row>
    <row r="441" ht="14.25" customHeight="1">
      <c r="A441" s="142"/>
    </row>
    <row r="442" ht="14.25" customHeight="1">
      <c r="A442" s="142"/>
    </row>
    <row r="443" ht="14.25" customHeight="1">
      <c r="A443" s="142"/>
    </row>
    <row r="444" ht="14.25" customHeight="1">
      <c r="A444" s="142"/>
    </row>
    <row r="445" ht="14.25" customHeight="1">
      <c r="A445" s="142"/>
    </row>
    <row r="446" ht="14.25" customHeight="1">
      <c r="A446" s="142"/>
    </row>
    <row r="447" ht="14.25" customHeight="1">
      <c r="A447" s="142"/>
    </row>
    <row r="448" ht="14.25" customHeight="1">
      <c r="A448" s="142"/>
    </row>
    <row r="449" ht="14.25" customHeight="1">
      <c r="A449" s="142"/>
    </row>
    <row r="450" ht="14.25" customHeight="1">
      <c r="A450" s="142"/>
    </row>
    <row r="451" ht="14.25" customHeight="1">
      <c r="A451" s="142"/>
    </row>
    <row r="452" ht="14.25" customHeight="1">
      <c r="A452" s="142"/>
    </row>
    <row r="453" ht="14.25" customHeight="1">
      <c r="A453" s="142"/>
    </row>
    <row r="454" ht="14.25" customHeight="1">
      <c r="A454" s="142"/>
    </row>
    <row r="455" ht="14.25" customHeight="1">
      <c r="A455" s="142"/>
    </row>
    <row r="456" ht="14.25" customHeight="1">
      <c r="A456" s="142"/>
    </row>
    <row r="457" ht="14.25" customHeight="1">
      <c r="A457" s="142"/>
    </row>
    <row r="458" ht="14.25" customHeight="1">
      <c r="A458" s="142"/>
    </row>
    <row r="459" ht="14.25" customHeight="1">
      <c r="A459" s="142"/>
    </row>
    <row r="460" ht="14.25" customHeight="1">
      <c r="A460" s="142"/>
    </row>
    <row r="461" ht="14.25" customHeight="1">
      <c r="A461" s="142"/>
    </row>
    <row r="462" ht="14.25" customHeight="1">
      <c r="A462" s="142"/>
    </row>
    <row r="463" ht="14.25" customHeight="1">
      <c r="A463" s="142"/>
    </row>
    <row r="464" ht="14.25" customHeight="1">
      <c r="A464" s="142"/>
    </row>
    <row r="465" ht="14.25" customHeight="1">
      <c r="A465" s="142"/>
    </row>
    <row r="466" ht="14.25" customHeight="1">
      <c r="A466" s="142"/>
    </row>
    <row r="467" ht="14.25" customHeight="1">
      <c r="A467" s="142"/>
    </row>
    <row r="468" ht="14.25" customHeight="1">
      <c r="A468" s="142"/>
    </row>
    <row r="469" ht="14.25" customHeight="1">
      <c r="A469" s="142"/>
    </row>
    <row r="470" ht="14.25" customHeight="1">
      <c r="A470" s="142"/>
    </row>
    <row r="471" ht="14.25" customHeight="1">
      <c r="A471" s="142"/>
    </row>
    <row r="472" ht="14.25" customHeight="1">
      <c r="A472" s="142"/>
    </row>
    <row r="473" ht="14.25" customHeight="1">
      <c r="A473" s="142"/>
    </row>
    <row r="474" ht="14.25" customHeight="1">
      <c r="A474" s="142"/>
    </row>
    <row r="475" ht="14.25" customHeight="1">
      <c r="A475" s="142"/>
    </row>
    <row r="476" ht="14.25" customHeight="1">
      <c r="A476" s="142"/>
    </row>
    <row r="477" ht="14.25" customHeight="1">
      <c r="A477" s="142"/>
    </row>
    <row r="478" ht="14.25" customHeight="1">
      <c r="A478" s="142"/>
    </row>
    <row r="479" ht="14.25" customHeight="1">
      <c r="A479" s="142"/>
    </row>
    <row r="480" ht="14.25" customHeight="1">
      <c r="A480" s="142"/>
    </row>
    <row r="481" ht="14.25" customHeight="1">
      <c r="A481" s="142"/>
    </row>
    <row r="482" ht="14.25" customHeight="1">
      <c r="A482" s="142"/>
    </row>
    <row r="483" ht="14.25" customHeight="1">
      <c r="A483" s="142"/>
    </row>
    <row r="484" ht="14.25" customHeight="1">
      <c r="A484" s="142"/>
    </row>
    <row r="485" ht="14.25" customHeight="1">
      <c r="A485" s="142"/>
    </row>
    <row r="486" ht="14.25" customHeight="1">
      <c r="A486" s="142"/>
    </row>
    <row r="487" ht="14.25" customHeight="1">
      <c r="A487" s="142"/>
    </row>
    <row r="488" ht="14.25" customHeight="1">
      <c r="A488" s="142"/>
    </row>
    <row r="489" ht="14.25" customHeight="1">
      <c r="A489" s="142"/>
    </row>
    <row r="490" ht="14.25" customHeight="1">
      <c r="A490" s="142"/>
    </row>
    <row r="491" ht="14.25" customHeight="1">
      <c r="A491" s="142"/>
    </row>
    <row r="492" ht="14.25" customHeight="1">
      <c r="A492" s="142"/>
    </row>
    <row r="493" ht="14.25" customHeight="1">
      <c r="A493" s="142"/>
    </row>
    <row r="494" ht="14.25" customHeight="1">
      <c r="A494" s="142"/>
    </row>
    <row r="495" ht="14.25" customHeight="1">
      <c r="A495" s="142"/>
    </row>
    <row r="496" ht="14.25" customHeight="1">
      <c r="A496" s="142"/>
    </row>
    <row r="497" ht="14.25" customHeight="1">
      <c r="A497" s="142"/>
    </row>
    <row r="498" ht="14.25" customHeight="1">
      <c r="A498" s="142"/>
    </row>
    <row r="499" ht="14.25" customHeight="1">
      <c r="A499" s="142"/>
    </row>
    <row r="500" ht="14.25" customHeight="1">
      <c r="A500" s="142"/>
    </row>
    <row r="501" ht="14.25" customHeight="1">
      <c r="A501" s="142"/>
    </row>
    <row r="502" ht="14.25" customHeight="1">
      <c r="A502" s="142"/>
    </row>
    <row r="503" ht="14.25" customHeight="1">
      <c r="A503" s="142"/>
    </row>
    <row r="504" ht="14.25" customHeight="1">
      <c r="A504" s="142"/>
    </row>
    <row r="505" ht="14.25" customHeight="1">
      <c r="A505" s="142"/>
    </row>
    <row r="506" ht="14.25" customHeight="1">
      <c r="A506" s="142"/>
    </row>
    <row r="507" ht="14.25" customHeight="1">
      <c r="A507" s="142"/>
    </row>
    <row r="508" ht="14.25" customHeight="1">
      <c r="A508" s="142"/>
    </row>
    <row r="509" ht="14.25" customHeight="1">
      <c r="A509" s="142"/>
    </row>
    <row r="510" ht="14.25" customHeight="1">
      <c r="A510" s="142"/>
    </row>
    <row r="511" ht="14.25" customHeight="1">
      <c r="A511" s="142"/>
    </row>
    <row r="512" ht="14.25" customHeight="1">
      <c r="A512" s="142"/>
    </row>
    <row r="513" ht="14.25" customHeight="1">
      <c r="A513" s="142"/>
    </row>
    <row r="514" ht="14.25" customHeight="1">
      <c r="A514" s="142"/>
    </row>
    <row r="515" ht="14.25" customHeight="1">
      <c r="A515" s="142"/>
    </row>
    <row r="516" ht="14.25" customHeight="1">
      <c r="A516" s="142"/>
    </row>
    <row r="517" ht="14.25" customHeight="1">
      <c r="A517" s="142"/>
    </row>
    <row r="518" ht="14.25" customHeight="1">
      <c r="A518" s="142"/>
    </row>
    <row r="519" ht="14.25" customHeight="1">
      <c r="A519" s="142"/>
    </row>
    <row r="520" ht="14.25" customHeight="1">
      <c r="A520" s="142"/>
    </row>
    <row r="521" ht="14.25" customHeight="1">
      <c r="A521" s="142"/>
    </row>
    <row r="522" ht="14.25" customHeight="1">
      <c r="A522" s="142"/>
    </row>
    <row r="523" ht="14.25" customHeight="1">
      <c r="A523" s="142"/>
    </row>
    <row r="524" ht="14.25" customHeight="1">
      <c r="A524" s="142"/>
    </row>
    <row r="525" ht="14.25" customHeight="1">
      <c r="A525" s="142"/>
    </row>
    <row r="526" ht="14.25" customHeight="1">
      <c r="A526" s="142"/>
    </row>
    <row r="527" ht="14.25" customHeight="1">
      <c r="A527" s="142"/>
    </row>
    <row r="528" ht="14.25" customHeight="1">
      <c r="A528" s="142"/>
    </row>
    <row r="529" ht="14.25" customHeight="1">
      <c r="A529" s="142"/>
    </row>
    <row r="530" ht="14.25" customHeight="1">
      <c r="A530" s="142"/>
    </row>
    <row r="531" ht="14.25" customHeight="1">
      <c r="A531" s="142"/>
    </row>
    <row r="532" ht="14.25" customHeight="1">
      <c r="A532" s="142"/>
    </row>
    <row r="533" ht="14.25" customHeight="1">
      <c r="A533" s="142"/>
    </row>
    <row r="534" ht="14.25" customHeight="1">
      <c r="A534" s="142"/>
    </row>
    <row r="535" ht="14.25" customHeight="1">
      <c r="A535" s="142"/>
    </row>
    <row r="536" ht="14.25" customHeight="1">
      <c r="A536" s="142"/>
    </row>
    <row r="537" ht="14.25" customHeight="1">
      <c r="A537" s="142"/>
    </row>
    <row r="538" ht="14.25" customHeight="1">
      <c r="A538" s="142"/>
    </row>
    <row r="539" ht="14.25" customHeight="1">
      <c r="A539" s="142"/>
    </row>
    <row r="540" ht="14.25" customHeight="1">
      <c r="A540" s="142"/>
    </row>
    <row r="541" ht="14.25" customHeight="1">
      <c r="A541" s="142"/>
    </row>
    <row r="542" ht="14.25" customHeight="1">
      <c r="A542" s="142"/>
    </row>
    <row r="543" ht="14.25" customHeight="1">
      <c r="A543" s="142"/>
    </row>
    <row r="544" ht="14.25" customHeight="1">
      <c r="A544" s="142"/>
    </row>
    <row r="545" ht="14.25" customHeight="1">
      <c r="A545" s="142"/>
    </row>
    <row r="546" ht="14.25" customHeight="1">
      <c r="A546" s="142"/>
    </row>
    <row r="547" ht="14.25" customHeight="1">
      <c r="A547" s="142"/>
    </row>
    <row r="548" ht="14.25" customHeight="1">
      <c r="A548" s="142"/>
    </row>
    <row r="549" ht="14.25" customHeight="1">
      <c r="A549" s="142"/>
    </row>
    <row r="550" ht="14.25" customHeight="1">
      <c r="A550" s="142"/>
    </row>
    <row r="551" ht="14.25" customHeight="1">
      <c r="A551" s="142"/>
    </row>
    <row r="552" ht="14.25" customHeight="1">
      <c r="A552" s="142"/>
    </row>
    <row r="553" ht="14.25" customHeight="1">
      <c r="A553" s="142"/>
    </row>
    <row r="554" ht="14.25" customHeight="1">
      <c r="A554" s="142"/>
    </row>
    <row r="555" ht="14.25" customHeight="1">
      <c r="A555" s="142"/>
    </row>
    <row r="556" ht="14.25" customHeight="1">
      <c r="A556" s="142"/>
    </row>
    <row r="557" ht="14.25" customHeight="1">
      <c r="A557" s="142"/>
    </row>
    <row r="558" ht="14.25" customHeight="1">
      <c r="A558" s="142"/>
    </row>
    <row r="559" ht="14.25" customHeight="1">
      <c r="A559" s="142"/>
    </row>
    <row r="560" ht="14.25" customHeight="1">
      <c r="A560" s="142"/>
    </row>
    <row r="561" ht="14.25" customHeight="1">
      <c r="A561" s="142"/>
    </row>
    <row r="562" ht="14.25" customHeight="1">
      <c r="A562" s="142"/>
    </row>
    <row r="563" ht="14.25" customHeight="1">
      <c r="A563" s="142"/>
    </row>
    <row r="564" ht="14.25" customHeight="1">
      <c r="A564" s="142"/>
    </row>
    <row r="565" ht="14.25" customHeight="1">
      <c r="A565" s="142"/>
    </row>
    <row r="566" ht="14.25" customHeight="1">
      <c r="A566" s="142"/>
    </row>
    <row r="567" ht="14.25" customHeight="1">
      <c r="A567" s="142"/>
    </row>
    <row r="568" ht="14.25" customHeight="1">
      <c r="A568" s="142"/>
    </row>
    <row r="569" ht="14.25" customHeight="1">
      <c r="A569" s="142"/>
    </row>
    <row r="570" ht="14.25" customHeight="1">
      <c r="A570" s="142"/>
    </row>
    <row r="571" ht="14.25" customHeight="1">
      <c r="A571" s="142"/>
    </row>
    <row r="572" ht="14.25" customHeight="1">
      <c r="A572" s="142"/>
    </row>
    <row r="573" ht="14.25" customHeight="1">
      <c r="A573" s="142"/>
    </row>
    <row r="574" ht="14.25" customHeight="1">
      <c r="A574" s="142"/>
    </row>
    <row r="575" ht="14.25" customHeight="1">
      <c r="A575" s="142"/>
    </row>
    <row r="576" ht="14.25" customHeight="1">
      <c r="A576" s="142"/>
    </row>
    <row r="577" ht="14.25" customHeight="1">
      <c r="A577" s="142"/>
    </row>
    <row r="578" ht="14.25" customHeight="1">
      <c r="A578" s="142"/>
    </row>
    <row r="579" ht="14.25" customHeight="1">
      <c r="A579" s="142"/>
    </row>
    <row r="580" ht="14.25" customHeight="1">
      <c r="A580" s="142"/>
    </row>
    <row r="581" ht="14.25" customHeight="1">
      <c r="A581" s="142"/>
    </row>
    <row r="582" ht="14.25" customHeight="1">
      <c r="A582" s="142"/>
    </row>
    <row r="583" ht="14.25" customHeight="1">
      <c r="A583" s="142"/>
    </row>
    <row r="584" ht="14.25" customHeight="1">
      <c r="A584" s="142"/>
    </row>
    <row r="585" ht="14.25" customHeight="1">
      <c r="A585" s="142"/>
    </row>
    <row r="586" ht="14.25" customHeight="1">
      <c r="A586" s="142"/>
    </row>
    <row r="587" ht="14.25" customHeight="1">
      <c r="A587" s="142"/>
    </row>
    <row r="588" ht="14.25" customHeight="1">
      <c r="A588" s="142"/>
    </row>
    <row r="589" ht="14.25" customHeight="1">
      <c r="A589" s="142"/>
    </row>
    <row r="590" ht="14.25" customHeight="1">
      <c r="A590" s="142"/>
    </row>
    <row r="591" ht="14.25" customHeight="1">
      <c r="A591" s="142"/>
    </row>
    <row r="592" ht="14.25" customHeight="1">
      <c r="A592" s="142"/>
    </row>
    <row r="593" ht="14.25" customHeight="1">
      <c r="A593" s="142"/>
    </row>
    <row r="594" ht="14.25" customHeight="1">
      <c r="A594" s="142"/>
    </row>
    <row r="595" ht="14.25" customHeight="1">
      <c r="A595" s="142"/>
    </row>
    <row r="596" ht="14.25" customHeight="1">
      <c r="A596" s="142"/>
    </row>
    <row r="597" ht="14.25" customHeight="1">
      <c r="A597" s="142"/>
    </row>
    <row r="598" ht="14.25" customHeight="1">
      <c r="A598" s="142"/>
    </row>
    <row r="599" ht="14.25" customHeight="1">
      <c r="A599" s="142"/>
    </row>
    <row r="600" ht="14.25" customHeight="1">
      <c r="A600" s="142"/>
    </row>
    <row r="601" ht="14.25" customHeight="1">
      <c r="A601" s="142"/>
    </row>
    <row r="602" ht="14.25" customHeight="1">
      <c r="A602" s="142"/>
    </row>
    <row r="603" ht="14.25" customHeight="1">
      <c r="A603" s="142"/>
    </row>
    <row r="604" ht="14.25" customHeight="1">
      <c r="A604" s="142"/>
    </row>
    <row r="605" ht="14.25" customHeight="1">
      <c r="A605" s="142"/>
    </row>
    <row r="606" ht="14.25" customHeight="1">
      <c r="A606" s="142"/>
    </row>
    <row r="607" ht="14.25" customHeight="1">
      <c r="A607" s="142"/>
    </row>
    <row r="608" ht="14.25" customHeight="1">
      <c r="A608" s="142"/>
    </row>
    <row r="609" ht="14.25" customHeight="1">
      <c r="A609" s="142"/>
    </row>
    <row r="610" ht="14.25" customHeight="1">
      <c r="A610" s="142"/>
    </row>
    <row r="611" ht="14.25" customHeight="1">
      <c r="A611" s="142"/>
    </row>
    <row r="612" ht="14.25" customHeight="1">
      <c r="A612" s="142"/>
    </row>
    <row r="613" ht="14.25" customHeight="1">
      <c r="A613" s="142"/>
    </row>
    <row r="614" ht="14.25" customHeight="1">
      <c r="A614" s="142"/>
    </row>
    <row r="615" ht="14.25" customHeight="1">
      <c r="A615" s="142"/>
    </row>
    <row r="616" ht="14.25" customHeight="1">
      <c r="A616" s="142"/>
    </row>
    <row r="617" ht="14.25" customHeight="1">
      <c r="A617" s="142"/>
    </row>
    <row r="618" ht="14.25" customHeight="1">
      <c r="A618" s="142"/>
    </row>
    <row r="619" ht="14.25" customHeight="1">
      <c r="A619" s="142"/>
    </row>
    <row r="620" ht="14.25" customHeight="1">
      <c r="A620" s="142"/>
    </row>
    <row r="621" ht="14.25" customHeight="1">
      <c r="A621" s="142"/>
    </row>
    <row r="622" ht="14.25" customHeight="1">
      <c r="A622" s="142"/>
    </row>
    <row r="623" ht="14.25" customHeight="1">
      <c r="A623" s="142"/>
    </row>
    <row r="624" ht="14.25" customHeight="1">
      <c r="A624" s="142"/>
    </row>
    <row r="625" ht="14.25" customHeight="1">
      <c r="A625" s="142"/>
    </row>
    <row r="626" ht="14.25" customHeight="1">
      <c r="A626" s="142"/>
    </row>
    <row r="627" ht="14.25" customHeight="1">
      <c r="A627" s="142"/>
    </row>
    <row r="628" ht="14.25" customHeight="1">
      <c r="A628" s="142"/>
    </row>
    <row r="629" ht="14.25" customHeight="1">
      <c r="A629" s="142"/>
    </row>
    <row r="630" ht="14.25" customHeight="1">
      <c r="A630" s="142"/>
    </row>
    <row r="631" ht="14.25" customHeight="1">
      <c r="A631" s="142"/>
    </row>
    <row r="632" ht="14.25" customHeight="1">
      <c r="A632" s="142"/>
    </row>
    <row r="633" ht="14.25" customHeight="1">
      <c r="A633" s="142"/>
    </row>
    <row r="634" ht="14.25" customHeight="1">
      <c r="A634" s="142"/>
    </row>
    <row r="635" ht="14.25" customHeight="1">
      <c r="A635" s="142"/>
    </row>
    <row r="636" ht="14.25" customHeight="1">
      <c r="A636" s="142"/>
    </row>
    <row r="637" ht="14.25" customHeight="1">
      <c r="A637" s="142"/>
    </row>
    <row r="638" ht="14.25" customHeight="1">
      <c r="A638" s="142"/>
    </row>
    <row r="639" ht="14.25" customHeight="1">
      <c r="A639" s="142"/>
    </row>
    <row r="640" ht="14.25" customHeight="1">
      <c r="A640" s="142"/>
    </row>
    <row r="641" ht="14.25" customHeight="1">
      <c r="A641" s="142"/>
    </row>
    <row r="642" ht="14.25" customHeight="1">
      <c r="A642" s="142"/>
    </row>
    <row r="643" ht="14.25" customHeight="1">
      <c r="A643" s="142"/>
    </row>
    <row r="644" ht="14.25" customHeight="1">
      <c r="A644" s="142"/>
    </row>
    <row r="645" ht="14.25" customHeight="1">
      <c r="A645" s="142"/>
    </row>
    <row r="646" ht="14.25" customHeight="1">
      <c r="A646" s="142"/>
    </row>
    <row r="647" ht="14.25" customHeight="1">
      <c r="A647" s="142"/>
    </row>
    <row r="648" ht="14.25" customHeight="1">
      <c r="A648" s="142"/>
    </row>
    <row r="649" ht="14.25" customHeight="1">
      <c r="A649" s="142"/>
    </row>
    <row r="650" ht="14.25" customHeight="1">
      <c r="A650" s="142"/>
    </row>
    <row r="651" ht="14.25" customHeight="1">
      <c r="A651" s="142"/>
    </row>
    <row r="652" ht="14.25" customHeight="1">
      <c r="A652" s="142"/>
    </row>
    <row r="653" ht="14.25" customHeight="1">
      <c r="A653" s="142"/>
    </row>
    <row r="654" ht="14.25" customHeight="1">
      <c r="A654" s="142"/>
    </row>
    <row r="655" ht="14.25" customHeight="1">
      <c r="A655" s="142"/>
    </row>
    <row r="656" ht="14.25" customHeight="1">
      <c r="A656" s="142"/>
    </row>
    <row r="657" ht="14.25" customHeight="1">
      <c r="A657" s="142"/>
    </row>
    <row r="658" ht="14.25" customHeight="1">
      <c r="A658" s="142"/>
    </row>
    <row r="659" ht="14.25" customHeight="1">
      <c r="A659" s="142"/>
    </row>
    <row r="660" ht="14.25" customHeight="1">
      <c r="A660" s="142"/>
    </row>
    <row r="661" ht="14.25" customHeight="1">
      <c r="A661" s="142"/>
    </row>
    <row r="662" ht="14.25" customHeight="1">
      <c r="A662" s="142"/>
    </row>
    <row r="663" ht="14.25" customHeight="1">
      <c r="A663" s="142"/>
    </row>
    <row r="664" ht="14.25" customHeight="1">
      <c r="A664" s="142"/>
    </row>
    <row r="665" ht="14.25" customHeight="1">
      <c r="A665" s="142"/>
    </row>
    <row r="666" ht="14.25" customHeight="1">
      <c r="A666" s="142"/>
    </row>
    <row r="667" ht="14.25" customHeight="1">
      <c r="A667" s="142"/>
    </row>
    <row r="668" ht="14.25" customHeight="1">
      <c r="A668" s="142"/>
    </row>
    <row r="669" ht="14.25" customHeight="1">
      <c r="A669" s="142"/>
    </row>
    <row r="670" ht="14.25" customHeight="1">
      <c r="A670" s="142"/>
    </row>
    <row r="671" ht="14.25" customHeight="1">
      <c r="A671" s="142"/>
    </row>
    <row r="672" ht="14.25" customHeight="1">
      <c r="A672" s="142"/>
    </row>
    <row r="673" ht="14.25" customHeight="1">
      <c r="A673" s="142"/>
    </row>
    <row r="674" ht="14.25" customHeight="1">
      <c r="A674" s="142"/>
    </row>
    <row r="675" ht="14.25" customHeight="1">
      <c r="A675" s="142"/>
    </row>
    <row r="676" ht="14.25" customHeight="1">
      <c r="A676" s="142"/>
    </row>
    <row r="677" ht="14.25" customHeight="1">
      <c r="A677" s="142"/>
    </row>
    <row r="678" ht="14.25" customHeight="1">
      <c r="A678" s="142"/>
    </row>
    <row r="679" ht="14.25" customHeight="1">
      <c r="A679" s="142"/>
    </row>
    <row r="680" ht="14.25" customHeight="1">
      <c r="A680" s="142"/>
    </row>
    <row r="681" ht="14.25" customHeight="1">
      <c r="A681" s="142"/>
    </row>
    <row r="682" ht="14.25" customHeight="1">
      <c r="A682" s="142"/>
    </row>
    <row r="683" ht="14.25" customHeight="1">
      <c r="A683" s="142"/>
    </row>
    <row r="684" ht="14.25" customHeight="1">
      <c r="A684" s="142"/>
    </row>
    <row r="685" ht="14.25" customHeight="1">
      <c r="A685" s="142"/>
    </row>
    <row r="686" ht="14.25" customHeight="1">
      <c r="A686" s="142"/>
    </row>
    <row r="687" ht="14.25" customHeight="1">
      <c r="A687" s="142"/>
    </row>
    <row r="688" ht="14.25" customHeight="1">
      <c r="A688" s="142"/>
    </row>
    <row r="689" ht="14.25" customHeight="1">
      <c r="A689" s="142"/>
    </row>
    <row r="690" ht="14.25" customHeight="1">
      <c r="A690" s="142"/>
    </row>
    <row r="691" ht="14.25" customHeight="1">
      <c r="A691" s="142"/>
    </row>
    <row r="692" ht="14.25" customHeight="1">
      <c r="A692" s="142"/>
    </row>
    <row r="693" ht="14.25" customHeight="1">
      <c r="A693" s="142"/>
    </row>
    <row r="694" ht="14.25" customHeight="1">
      <c r="A694" s="142"/>
    </row>
    <row r="695" ht="14.25" customHeight="1">
      <c r="A695" s="142"/>
    </row>
    <row r="696" ht="14.25" customHeight="1">
      <c r="A696" s="142"/>
    </row>
    <row r="697" ht="14.25" customHeight="1">
      <c r="A697" s="142"/>
    </row>
    <row r="698" ht="14.25" customHeight="1">
      <c r="A698" s="142"/>
    </row>
    <row r="699" ht="14.25" customHeight="1">
      <c r="A699" s="142"/>
    </row>
    <row r="700" ht="14.25" customHeight="1">
      <c r="A700" s="142"/>
    </row>
    <row r="701" ht="14.25" customHeight="1">
      <c r="A701" s="142"/>
    </row>
    <row r="702" ht="14.25" customHeight="1">
      <c r="A702" s="142"/>
    </row>
    <row r="703" ht="14.25" customHeight="1">
      <c r="A703" s="142"/>
    </row>
    <row r="704" ht="14.25" customHeight="1">
      <c r="A704" s="142"/>
    </row>
    <row r="705" ht="14.25" customHeight="1">
      <c r="A705" s="142"/>
    </row>
    <row r="706" ht="14.25" customHeight="1">
      <c r="A706" s="142"/>
    </row>
    <row r="707" ht="14.25" customHeight="1">
      <c r="A707" s="142"/>
    </row>
    <row r="708" ht="14.25" customHeight="1">
      <c r="A708" s="142"/>
    </row>
    <row r="709" ht="14.25" customHeight="1">
      <c r="A709" s="142"/>
    </row>
    <row r="710" ht="14.25" customHeight="1">
      <c r="A710" s="142"/>
    </row>
    <row r="711" ht="14.25" customHeight="1">
      <c r="A711" s="142"/>
    </row>
    <row r="712" ht="14.25" customHeight="1">
      <c r="A712" s="142"/>
    </row>
    <row r="713" ht="14.25" customHeight="1">
      <c r="A713" s="142"/>
    </row>
    <row r="714" ht="14.25" customHeight="1">
      <c r="A714" s="142"/>
    </row>
    <row r="715" ht="14.25" customHeight="1">
      <c r="A715" s="142"/>
    </row>
    <row r="716" ht="14.25" customHeight="1">
      <c r="A716" s="142"/>
    </row>
    <row r="717" ht="14.25" customHeight="1">
      <c r="A717" s="142"/>
    </row>
    <row r="718" ht="14.25" customHeight="1">
      <c r="A718" s="142"/>
    </row>
    <row r="719" ht="14.25" customHeight="1">
      <c r="A719" s="142"/>
    </row>
    <row r="720" ht="14.25" customHeight="1">
      <c r="A720" s="142"/>
    </row>
    <row r="721" ht="14.25" customHeight="1">
      <c r="A721" s="142"/>
    </row>
    <row r="722" ht="14.25" customHeight="1">
      <c r="A722" s="142"/>
    </row>
    <row r="723" ht="14.25" customHeight="1">
      <c r="A723" s="142"/>
    </row>
    <row r="724" ht="14.25" customHeight="1">
      <c r="A724" s="142"/>
    </row>
    <row r="725" ht="14.25" customHeight="1">
      <c r="A725" s="142"/>
    </row>
    <row r="726" ht="14.25" customHeight="1">
      <c r="A726" s="142"/>
    </row>
    <row r="727" ht="14.25" customHeight="1">
      <c r="A727" s="142"/>
    </row>
    <row r="728" ht="14.25" customHeight="1">
      <c r="A728" s="142"/>
    </row>
    <row r="729" ht="14.25" customHeight="1">
      <c r="A729" s="142"/>
    </row>
    <row r="730" ht="14.25" customHeight="1">
      <c r="A730" s="142"/>
    </row>
    <row r="731" ht="14.25" customHeight="1">
      <c r="A731" s="142"/>
    </row>
    <row r="732" ht="14.25" customHeight="1">
      <c r="A732" s="142"/>
    </row>
    <row r="733" ht="14.25" customHeight="1">
      <c r="A733" s="142"/>
    </row>
    <row r="734" ht="14.25" customHeight="1">
      <c r="A734" s="142"/>
    </row>
    <row r="735" ht="14.25" customHeight="1">
      <c r="A735" s="142"/>
    </row>
    <row r="736" ht="14.25" customHeight="1">
      <c r="A736" s="142"/>
    </row>
    <row r="737" ht="14.25" customHeight="1">
      <c r="A737" s="142"/>
    </row>
    <row r="738" ht="14.25" customHeight="1">
      <c r="A738" s="142"/>
    </row>
    <row r="739" ht="14.25" customHeight="1">
      <c r="A739" s="142"/>
    </row>
    <row r="740" ht="14.25" customHeight="1">
      <c r="A740" s="142"/>
    </row>
    <row r="741" ht="14.25" customHeight="1">
      <c r="A741" s="142"/>
    </row>
    <row r="742" ht="14.25" customHeight="1">
      <c r="A742" s="142"/>
    </row>
    <row r="743" ht="14.25" customHeight="1">
      <c r="A743" s="142"/>
    </row>
    <row r="744" ht="14.25" customHeight="1">
      <c r="A744" s="142"/>
    </row>
    <row r="745" ht="14.25" customHeight="1">
      <c r="A745" s="142"/>
    </row>
    <row r="746" ht="14.25" customHeight="1">
      <c r="A746" s="142"/>
    </row>
    <row r="747" ht="14.25" customHeight="1">
      <c r="A747" s="142"/>
    </row>
    <row r="748" ht="14.25" customHeight="1">
      <c r="A748" s="142"/>
    </row>
    <row r="749" ht="14.25" customHeight="1">
      <c r="A749" s="142"/>
    </row>
    <row r="750" ht="14.25" customHeight="1">
      <c r="A750" s="142"/>
    </row>
    <row r="751" ht="14.25" customHeight="1">
      <c r="A751" s="142"/>
    </row>
    <row r="752" ht="14.25" customHeight="1">
      <c r="A752" s="142"/>
    </row>
    <row r="753" ht="14.25" customHeight="1">
      <c r="A753" s="142"/>
    </row>
    <row r="754" ht="14.25" customHeight="1">
      <c r="A754" s="142"/>
    </row>
    <row r="755" ht="14.25" customHeight="1">
      <c r="A755" s="142"/>
    </row>
    <row r="756" ht="14.25" customHeight="1">
      <c r="A756" s="142"/>
    </row>
    <row r="757" ht="14.25" customHeight="1">
      <c r="A757" s="142"/>
    </row>
    <row r="758" ht="14.25" customHeight="1">
      <c r="A758" s="142"/>
    </row>
    <row r="759" ht="14.25" customHeight="1">
      <c r="A759" s="142"/>
    </row>
    <row r="760" ht="14.25" customHeight="1">
      <c r="A760" s="142"/>
    </row>
    <row r="761" ht="14.25" customHeight="1">
      <c r="A761" s="142"/>
    </row>
    <row r="762" ht="14.25" customHeight="1">
      <c r="A762" s="142"/>
    </row>
    <row r="763" ht="14.25" customHeight="1">
      <c r="A763" s="142"/>
    </row>
    <row r="764" ht="14.25" customHeight="1">
      <c r="A764" s="142"/>
    </row>
    <row r="765" ht="14.25" customHeight="1">
      <c r="A765" s="142"/>
    </row>
    <row r="766" ht="14.25" customHeight="1">
      <c r="A766" s="142"/>
    </row>
    <row r="767" ht="14.25" customHeight="1">
      <c r="A767" s="142"/>
    </row>
    <row r="768" ht="14.25" customHeight="1">
      <c r="A768" s="142"/>
    </row>
    <row r="769" ht="14.25" customHeight="1">
      <c r="A769" s="142"/>
    </row>
    <row r="770" ht="14.25" customHeight="1">
      <c r="A770" s="142"/>
    </row>
    <row r="771" ht="14.25" customHeight="1">
      <c r="A771" s="142"/>
    </row>
    <row r="772" ht="14.25" customHeight="1">
      <c r="A772" s="142"/>
    </row>
    <row r="773" ht="14.25" customHeight="1">
      <c r="A773" s="142"/>
    </row>
    <row r="774" ht="14.25" customHeight="1">
      <c r="A774" s="142"/>
    </row>
    <row r="775" ht="14.25" customHeight="1">
      <c r="A775" s="142"/>
    </row>
    <row r="776" ht="14.25" customHeight="1">
      <c r="A776" s="142"/>
    </row>
    <row r="777" ht="14.25" customHeight="1">
      <c r="A777" s="142"/>
    </row>
    <row r="778" ht="14.25" customHeight="1">
      <c r="A778" s="142"/>
    </row>
    <row r="779" ht="14.25" customHeight="1">
      <c r="A779" s="142"/>
    </row>
    <row r="780" ht="14.25" customHeight="1">
      <c r="A780" s="142"/>
    </row>
    <row r="781" ht="14.25" customHeight="1">
      <c r="A781" s="142"/>
    </row>
    <row r="782" ht="14.25" customHeight="1">
      <c r="A782" s="142"/>
    </row>
    <row r="783" ht="14.25" customHeight="1">
      <c r="A783" s="142"/>
    </row>
    <row r="784" ht="14.25" customHeight="1">
      <c r="A784" s="142"/>
    </row>
    <row r="785" ht="14.25" customHeight="1">
      <c r="A785" s="142"/>
    </row>
    <row r="786" ht="14.25" customHeight="1">
      <c r="A786" s="142"/>
    </row>
    <row r="787" ht="14.25" customHeight="1">
      <c r="A787" s="142"/>
    </row>
    <row r="788" ht="14.25" customHeight="1">
      <c r="A788" s="142"/>
    </row>
    <row r="789" ht="14.25" customHeight="1">
      <c r="A789" s="142"/>
    </row>
    <row r="790" ht="14.25" customHeight="1">
      <c r="A790" s="142"/>
    </row>
    <row r="791" ht="14.25" customHeight="1">
      <c r="A791" s="142"/>
    </row>
    <row r="792" ht="14.25" customHeight="1">
      <c r="A792" s="142"/>
    </row>
    <row r="793" ht="14.25" customHeight="1">
      <c r="A793" s="142"/>
    </row>
    <row r="794" ht="14.25" customHeight="1">
      <c r="A794" s="142"/>
    </row>
    <row r="795" ht="14.25" customHeight="1">
      <c r="A795" s="142"/>
    </row>
    <row r="796" ht="14.25" customHeight="1">
      <c r="A796" s="142"/>
    </row>
    <row r="797" ht="14.25" customHeight="1">
      <c r="A797" s="142"/>
    </row>
    <row r="798" ht="14.25" customHeight="1">
      <c r="A798" s="142"/>
    </row>
    <row r="799" ht="14.25" customHeight="1">
      <c r="A799" s="142"/>
    </row>
    <row r="800" ht="14.25" customHeight="1">
      <c r="A800" s="142"/>
    </row>
    <row r="801" ht="14.25" customHeight="1">
      <c r="A801" s="142"/>
    </row>
    <row r="802" ht="14.25" customHeight="1">
      <c r="A802" s="142"/>
    </row>
    <row r="803" ht="14.25" customHeight="1">
      <c r="A803" s="142"/>
    </row>
    <row r="804" ht="14.25" customHeight="1">
      <c r="A804" s="142"/>
    </row>
    <row r="805" ht="14.25" customHeight="1">
      <c r="A805" s="142"/>
    </row>
    <row r="806" ht="14.25" customHeight="1">
      <c r="A806" s="142"/>
    </row>
    <row r="807" ht="14.25" customHeight="1">
      <c r="A807" s="142"/>
    </row>
    <row r="808" ht="14.25" customHeight="1">
      <c r="A808" s="142"/>
    </row>
    <row r="809" ht="14.25" customHeight="1">
      <c r="A809" s="142"/>
    </row>
    <row r="810" ht="14.25" customHeight="1">
      <c r="A810" s="142"/>
    </row>
    <row r="811" ht="14.25" customHeight="1">
      <c r="A811" s="142"/>
    </row>
    <row r="812" ht="14.25" customHeight="1">
      <c r="A812" s="142"/>
    </row>
    <row r="813" ht="14.25" customHeight="1">
      <c r="A813" s="142"/>
    </row>
    <row r="814" ht="14.25" customHeight="1">
      <c r="A814" s="142"/>
    </row>
    <row r="815" ht="14.25" customHeight="1">
      <c r="A815" s="142"/>
    </row>
    <row r="816" ht="14.25" customHeight="1">
      <c r="A816" s="142"/>
    </row>
    <row r="817" ht="14.25" customHeight="1">
      <c r="A817" s="142"/>
    </row>
    <row r="818" ht="14.25" customHeight="1">
      <c r="A818" s="142"/>
    </row>
    <row r="819" ht="14.25" customHeight="1">
      <c r="A819" s="142"/>
    </row>
    <row r="820" ht="14.25" customHeight="1">
      <c r="A820" s="142"/>
    </row>
    <row r="821" ht="14.25" customHeight="1">
      <c r="A821" s="142"/>
    </row>
    <row r="822" ht="14.25" customHeight="1">
      <c r="A822" s="142"/>
    </row>
    <row r="823" ht="14.25" customHeight="1">
      <c r="A823" s="142"/>
    </row>
    <row r="824" ht="14.25" customHeight="1">
      <c r="A824" s="142"/>
    </row>
    <row r="825" ht="14.25" customHeight="1">
      <c r="A825" s="142"/>
    </row>
    <row r="826" ht="14.25" customHeight="1">
      <c r="A826" s="142"/>
    </row>
    <row r="827" ht="14.25" customHeight="1">
      <c r="A827" s="142"/>
    </row>
    <row r="828" ht="14.25" customHeight="1">
      <c r="A828" s="142"/>
    </row>
    <row r="829" ht="14.25" customHeight="1">
      <c r="A829" s="142"/>
    </row>
    <row r="830" ht="14.25" customHeight="1">
      <c r="A830" s="142"/>
    </row>
    <row r="831" ht="14.25" customHeight="1">
      <c r="A831" s="142"/>
    </row>
    <row r="832" ht="14.25" customHeight="1">
      <c r="A832" s="142"/>
    </row>
    <row r="833" ht="14.25" customHeight="1">
      <c r="A833" s="142"/>
    </row>
    <row r="834" ht="14.25" customHeight="1">
      <c r="A834" s="142"/>
    </row>
    <row r="835" ht="14.25" customHeight="1">
      <c r="A835" s="142"/>
    </row>
    <row r="836" ht="14.25" customHeight="1">
      <c r="A836" s="142"/>
    </row>
    <row r="837" ht="14.25" customHeight="1">
      <c r="A837" s="142"/>
    </row>
    <row r="838" ht="14.25" customHeight="1">
      <c r="A838" s="142"/>
    </row>
    <row r="839" ht="14.25" customHeight="1">
      <c r="A839" s="142"/>
    </row>
    <row r="840" ht="14.25" customHeight="1">
      <c r="A840" s="142"/>
    </row>
    <row r="841" ht="14.25" customHeight="1">
      <c r="A841" s="142"/>
    </row>
    <row r="842" ht="14.25" customHeight="1">
      <c r="A842" s="142"/>
    </row>
    <row r="843" ht="14.25" customHeight="1">
      <c r="A843" s="142"/>
    </row>
    <row r="844" ht="14.25" customHeight="1">
      <c r="A844" s="142"/>
    </row>
    <row r="845" ht="14.25" customHeight="1">
      <c r="A845" s="142"/>
    </row>
    <row r="846" ht="14.25" customHeight="1">
      <c r="A846" s="142"/>
    </row>
    <row r="847" ht="14.25" customHeight="1">
      <c r="A847" s="142"/>
    </row>
    <row r="848" ht="14.25" customHeight="1">
      <c r="A848" s="142"/>
    </row>
    <row r="849" ht="14.25" customHeight="1">
      <c r="A849" s="142"/>
    </row>
    <row r="850" ht="14.25" customHeight="1">
      <c r="A850" s="142"/>
    </row>
    <row r="851" ht="14.25" customHeight="1">
      <c r="A851" s="142"/>
    </row>
    <row r="852" ht="14.25" customHeight="1">
      <c r="A852" s="142"/>
    </row>
    <row r="853" ht="14.25" customHeight="1">
      <c r="A853" s="142"/>
    </row>
    <row r="854" ht="14.25" customHeight="1">
      <c r="A854" s="142"/>
    </row>
    <row r="855" ht="14.25" customHeight="1">
      <c r="A855" s="142"/>
    </row>
    <row r="856" ht="14.25" customHeight="1">
      <c r="A856" s="142"/>
    </row>
    <row r="857" ht="14.25" customHeight="1">
      <c r="A857" s="142"/>
    </row>
    <row r="858" ht="14.25" customHeight="1">
      <c r="A858" s="142"/>
    </row>
    <row r="859" ht="14.25" customHeight="1">
      <c r="A859" s="142"/>
    </row>
    <row r="860" ht="14.25" customHeight="1">
      <c r="A860" s="142"/>
    </row>
    <row r="861" ht="14.25" customHeight="1">
      <c r="A861" s="142"/>
    </row>
    <row r="862" ht="14.25" customHeight="1">
      <c r="A862" s="142"/>
    </row>
    <row r="863" ht="14.25" customHeight="1">
      <c r="A863" s="142"/>
    </row>
    <row r="864" ht="14.25" customHeight="1">
      <c r="A864" s="142"/>
    </row>
    <row r="865" ht="14.25" customHeight="1">
      <c r="A865" s="142"/>
    </row>
    <row r="866" ht="14.25" customHeight="1">
      <c r="A866" s="142"/>
    </row>
    <row r="867" ht="14.25" customHeight="1">
      <c r="A867" s="142"/>
    </row>
    <row r="868" ht="14.25" customHeight="1">
      <c r="A868" s="142"/>
    </row>
    <row r="869" ht="14.25" customHeight="1">
      <c r="A869" s="142"/>
    </row>
    <row r="870" ht="14.25" customHeight="1">
      <c r="A870" s="142"/>
    </row>
    <row r="871" ht="14.25" customHeight="1">
      <c r="A871" s="142"/>
    </row>
    <row r="872" ht="14.25" customHeight="1">
      <c r="A872" s="142"/>
    </row>
    <row r="873" ht="14.25" customHeight="1">
      <c r="A873" s="142"/>
    </row>
    <row r="874" ht="14.25" customHeight="1">
      <c r="A874" s="142"/>
    </row>
    <row r="875" ht="14.25" customHeight="1">
      <c r="A875" s="142"/>
    </row>
    <row r="876" ht="14.25" customHeight="1">
      <c r="A876" s="142"/>
    </row>
    <row r="877" ht="14.25" customHeight="1">
      <c r="A877" s="142"/>
    </row>
    <row r="878" ht="14.25" customHeight="1">
      <c r="A878" s="142"/>
    </row>
    <row r="879" ht="14.25" customHeight="1">
      <c r="A879" s="142"/>
    </row>
    <row r="880" ht="14.25" customHeight="1">
      <c r="A880" s="142"/>
    </row>
    <row r="881" ht="14.25" customHeight="1">
      <c r="A881" s="142"/>
    </row>
    <row r="882" ht="14.25" customHeight="1">
      <c r="A882" s="142"/>
    </row>
    <row r="883" ht="14.25" customHeight="1">
      <c r="A883" s="142"/>
    </row>
    <row r="884" ht="14.25" customHeight="1">
      <c r="A884" s="142"/>
    </row>
    <row r="885" ht="14.25" customHeight="1">
      <c r="A885" s="142"/>
    </row>
    <row r="886" ht="14.25" customHeight="1">
      <c r="A886" s="142"/>
    </row>
    <row r="887" ht="14.25" customHeight="1">
      <c r="A887" s="142"/>
    </row>
    <row r="888" ht="14.25" customHeight="1">
      <c r="A888" s="142"/>
    </row>
    <row r="889" ht="14.25" customHeight="1">
      <c r="A889" s="142"/>
    </row>
    <row r="890" ht="14.25" customHeight="1">
      <c r="A890" s="142"/>
    </row>
    <row r="891" ht="14.25" customHeight="1">
      <c r="A891" s="142"/>
    </row>
    <row r="892" ht="14.25" customHeight="1">
      <c r="A892" s="142"/>
    </row>
    <row r="893" ht="14.25" customHeight="1">
      <c r="A893" s="142"/>
    </row>
    <row r="894" ht="14.25" customHeight="1">
      <c r="A894" s="142"/>
    </row>
    <row r="895" ht="14.25" customHeight="1">
      <c r="A895" s="142"/>
    </row>
    <row r="896" ht="14.25" customHeight="1">
      <c r="A896" s="142"/>
    </row>
    <row r="897" ht="14.25" customHeight="1">
      <c r="A897" s="142"/>
    </row>
    <row r="898" ht="14.25" customHeight="1">
      <c r="A898" s="142"/>
    </row>
    <row r="899" ht="14.25" customHeight="1">
      <c r="A899" s="142"/>
    </row>
    <row r="900" ht="14.25" customHeight="1">
      <c r="A900" s="142"/>
    </row>
    <row r="901" ht="14.25" customHeight="1">
      <c r="A901" s="142"/>
    </row>
    <row r="902" ht="14.25" customHeight="1">
      <c r="A902" s="142"/>
    </row>
    <row r="903" ht="14.25" customHeight="1">
      <c r="A903" s="142"/>
    </row>
    <row r="904" ht="14.25" customHeight="1">
      <c r="A904" s="142"/>
    </row>
    <row r="905" ht="14.25" customHeight="1">
      <c r="A905" s="142"/>
    </row>
    <row r="906" ht="14.25" customHeight="1">
      <c r="A906" s="142"/>
    </row>
    <row r="907" ht="14.25" customHeight="1">
      <c r="A907" s="142"/>
    </row>
    <row r="908" ht="14.25" customHeight="1">
      <c r="A908" s="142"/>
    </row>
    <row r="909" ht="14.25" customHeight="1">
      <c r="A909" s="142"/>
    </row>
    <row r="910" ht="14.25" customHeight="1">
      <c r="A910" s="142"/>
    </row>
    <row r="911" ht="14.25" customHeight="1">
      <c r="A911" s="142"/>
    </row>
    <row r="912" ht="14.25" customHeight="1">
      <c r="A912" s="142"/>
    </row>
    <row r="913" ht="14.25" customHeight="1">
      <c r="A913" s="142"/>
    </row>
    <row r="914" ht="14.25" customHeight="1">
      <c r="A914" s="142"/>
    </row>
    <row r="915" ht="14.25" customHeight="1">
      <c r="A915" s="142"/>
    </row>
    <row r="916" ht="14.25" customHeight="1">
      <c r="A916" s="142"/>
    </row>
    <row r="917" ht="14.25" customHeight="1">
      <c r="A917" s="142"/>
    </row>
    <row r="918" ht="14.25" customHeight="1">
      <c r="A918" s="142"/>
    </row>
    <row r="919" ht="14.25" customHeight="1">
      <c r="A919" s="142"/>
    </row>
    <row r="920" ht="14.25" customHeight="1">
      <c r="A920" s="142"/>
    </row>
    <row r="921" ht="14.25" customHeight="1">
      <c r="A921" s="142"/>
    </row>
    <row r="922" ht="14.25" customHeight="1">
      <c r="A922" s="142"/>
    </row>
    <row r="923" ht="14.25" customHeight="1">
      <c r="A923" s="142"/>
    </row>
    <row r="924" ht="14.25" customHeight="1">
      <c r="A924" s="142"/>
    </row>
    <row r="925" ht="14.25" customHeight="1">
      <c r="A925" s="142"/>
    </row>
    <row r="926" ht="14.25" customHeight="1">
      <c r="A926" s="142"/>
    </row>
    <row r="927" ht="14.25" customHeight="1">
      <c r="A927" s="142"/>
    </row>
    <row r="928" ht="14.25" customHeight="1">
      <c r="A928" s="142"/>
    </row>
    <row r="929" ht="14.25" customHeight="1">
      <c r="A929" s="142"/>
    </row>
    <row r="930" ht="14.25" customHeight="1">
      <c r="A930" s="142"/>
    </row>
    <row r="931" ht="14.25" customHeight="1">
      <c r="A931" s="142"/>
    </row>
    <row r="932" ht="14.25" customHeight="1">
      <c r="A932" s="142"/>
    </row>
    <row r="933" ht="14.25" customHeight="1">
      <c r="A933" s="142"/>
    </row>
    <row r="934" ht="14.25" customHeight="1">
      <c r="A934" s="142"/>
    </row>
    <row r="935" ht="14.25" customHeight="1">
      <c r="A935" s="142"/>
    </row>
    <row r="936" ht="14.25" customHeight="1">
      <c r="A936" s="142"/>
    </row>
    <row r="937" ht="14.25" customHeight="1">
      <c r="A937" s="142"/>
    </row>
    <row r="938" ht="14.25" customHeight="1">
      <c r="A938" s="142"/>
    </row>
    <row r="939" ht="14.25" customHeight="1">
      <c r="A939" s="142"/>
    </row>
    <row r="940" ht="14.25" customHeight="1">
      <c r="A940" s="142"/>
    </row>
    <row r="941" ht="14.25" customHeight="1">
      <c r="A941" s="142"/>
    </row>
    <row r="942" ht="14.25" customHeight="1">
      <c r="A942" s="142"/>
    </row>
    <row r="943" ht="14.25" customHeight="1">
      <c r="A943" s="142"/>
    </row>
    <row r="944" ht="14.25" customHeight="1">
      <c r="A944" s="142"/>
    </row>
    <row r="945" ht="14.25" customHeight="1">
      <c r="A945" s="142"/>
    </row>
    <row r="946" ht="14.25" customHeight="1">
      <c r="A946" s="142"/>
    </row>
    <row r="947" ht="14.25" customHeight="1">
      <c r="A947" s="142"/>
    </row>
    <row r="948" ht="14.25" customHeight="1">
      <c r="A948" s="142"/>
    </row>
    <row r="949" ht="14.25" customHeight="1">
      <c r="A949" s="142"/>
    </row>
    <row r="950" ht="14.25" customHeight="1">
      <c r="A950" s="142"/>
    </row>
    <row r="951" ht="14.25" customHeight="1">
      <c r="A951" s="142"/>
    </row>
    <row r="952" ht="14.25" customHeight="1">
      <c r="A952" s="142"/>
    </row>
    <row r="953" ht="14.25" customHeight="1">
      <c r="A953" s="142"/>
    </row>
    <row r="954" ht="14.25" customHeight="1">
      <c r="A954" s="142"/>
    </row>
    <row r="955" ht="14.25" customHeight="1">
      <c r="A955" s="142"/>
    </row>
    <row r="956" ht="14.25" customHeight="1">
      <c r="A956" s="142"/>
    </row>
    <row r="957" ht="14.25" customHeight="1">
      <c r="A957" s="142"/>
    </row>
    <row r="958" ht="14.25" customHeight="1">
      <c r="A958" s="142"/>
    </row>
    <row r="959" ht="14.25" customHeight="1">
      <c r="A959" s="142"/>
    </row>
    <row r="960" ht="14.25" customHeight="1">
      <c r="A960" s="142"/>
    </row>
    <row r="961" ht="14.25" customHeight="1">
      <c r="A961" s="142"/>
    </row>
    <row r="962" ht="14.25" customHeight="1">
      <c r="A962" s="142"/>
    </row>
    <row r="963" ht="14.25" customHeight="1">
      <c r="A963" s="142"/>
    </row>
    <row r="964" ht="14.25" customHeight="1">
      <c r="A964" s="142"/>
    </row>
    <row r="965" ht="14.25" customHeight="1">
      <c r="A965" s="142"/>
    </row>
    <row r="966" ht="14.25" customHeight="1">
      <c r="A966" s="142"/>
    </row>
    <row r="967" ht="14.25" customHeight="1">
      <c r="A967" s="142"/>
    </row>
    <row r="968" ht="14.25" customHeight="1">
      <c r="A968" s="142"/>
    </row>
    <row r="969" ht="14.25" customHeight="1">
      <c r="A969" s="142"/>
    </row>
    <row r="970" ht="14.25" customHeight="1">
      <c r="A970" s="142"/>
    </row>
    <row r="971" ht="14.25" customHeight="1">
      <c r="A971" s="142"/>
    </row>
    <row r="972" ht="14.25" customHeight="1">
      <c r="A972" s="142"/>
    </row>
    <row r="973" ht="14.25" customHeight="1">
      <c r="A973" s="142"/>
    </row>
    <row r="974" ht="14.25" customHeight="1">
      <c r="A974" s="142"/>
    </row>
    <row r="975" ht="14.25" customHeight="1">
      <c r="A975" s="142"/>
    </row>
    <row r="976" ht="14.25" customHeight="1">
      <c r="A976" s="142"/>
    </row>
    <row r="977" ht="14.25" customHeight="1">
      <c r="A977" s="142"/>
    </row>
    <row r="978" ht="14.25" customHeight="1">
      <c r="A978" s="142"/>
    </row>
    <row r="979" ht="14.25" customHeight="1">
      <c r="A979" s="142"/>
    </row>
    <row r="980" ht="14.25" customHeight="1">
      <c r="A980" s="142"/>
    </row>
    <row r="981" ht="14.25" customHeight="1">
      <c r="A981" s="142"/>
    </row>
    <row r="982" ht="14.25" customHeight="1">
      <c r="A982" s="142"/>
    </row>
    <row r="983" ht="14.25" customHeight="1">
      <c r="A983" s="142"/>
    </row>
    <row r="984" ht="14.25" customHeight="1">
      <c r="A984" s="142"/>
    </row>
    <row r="985" ht="14.25" customHeight="1">
      <c r="A985" s="142"/>
    </row>
    <row r="986" ht="14.25" customHeight="1">
      <c r="A986" s="142"/>
    </row>
    <row r="987" ht="14.25" customHeight="1">
      <c r="A987" s="142"/>
    </row>
    <row r="988" ht="14.25" customHeight="1">
      <c r="A988" s="142"/>
    </row>
    <row r="989" ht="14.25" customHeight="1">
      <c r="A989" s="142"/>
    </row>
    <row r="990" ht="14.25" customHeight="1">
      <c r="A990" s="142"/>
    </row>
    <row r="991" ht="14.25" customHeight="1">
      <c r="A991" s="142"/>
    </row>
    <row r="992" ht="14.25" customHeight="1">
      <c r="A992" s="142"/>
    </row>
    <row r="993" ht="14.25" customHeight="1">
      <c r="A993" s="142"/>
    </row>
    <row r="994" ht="14.25" customHeight="1">
      <c r="A994" s="142"/>
    </row>
    <row r="995" ht="14.25" customHeight="1">
      <c r="A995" s="142"/>
    </row>
    <row r="996" ht="14.25" customHeight="1">
      <c r="A996" s="142"/>
    </row>
    <row r="997" ht="14.25" customHeight="1">
      <c r="A997" s="142"/>
    </row>
    <row r="998" ht="14.25" customHeight="1">
      <c r="A998" s="142"/>
    </row>
    <row r="999" ht="14.25" customHeight="1">
      <c r="A999" s="142"/>
    </row>
    <row r="1000" ht="14.25" customHeight="1">
      <c r="A1000" s="14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43.14"/>
    <col customWidth="1" min="3" max="3" width="28.71"/>
    <col customWidth="1" min="4" max="4" width="34.29"/>
    <col customWidth="1" min="5" max="5" width="27.43"/>
    <col customWidth="1" min="6" max="6" width="25.14"/>
    <col customWidth="1" min="7" max="7" width="10.86"/>
    <col customWidth="1" min="8" max="8" width="28.86"/>
    <col customWidth="1" min="9" max="9" width="9.86"/>
    <col customWidth="1" min="10" max="10" width="25.86"/>
    <col customWidth="1" min="11" max="26" width="10.86"/>
  </cols>
  <sheetData>
    <row r="1" ht="14.25" customHeight="1"/>
    <row r="2" ht="14.25" customHeight="1"/>
    <row r="3" ht="44.25" customHeight="1">
      <c r="A3" s="112" t="s">
        <v>259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3"/>
    </row>
    <row r="4" ht="27.75" customHeight="1">
      <c r="A4" s="114" t="s">
        <v>260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116"/>
    </row>
    <row r="5" ht="33.75" customHeight="1">
      <c r="A5" s="114" t="s">
        <v>262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116"/>
    </row>
    <row r="6" ht="31.5" customHeight="1">
      <c r="A6" s="114" t="s">
        <v>264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6"/>
    </row>
    <row r="7" ht="14.25" customHeight="1">
      <c r="A7" s="120" t="s">
        <v>265</v>
      </c>
      <c r="B7" s="122"/>
      <c r="C7" s="123"/>
      <c r="D7" s="124" t="s">
        <v>266</v>
      </c>
      <c r="E7" s="122"/>
      <c r="F7" s="123"/>
      <c r="G7" s="125" t="s">
        <v>267</v>
      </c>
      <c r="H7" s="122"/>
      <c r="I7" s="122"/>
      <c r="J7" s="123"/>
    </row>
    <row r="8" ht="46.5" customHeight="1">
      <c r="A8" s="126" t="s">
        <v>268</v>
      </c>
      <c r="B8" s="126" t="s">
        <v>269</v>
      </c>
      <c r="C8" s="126" t="s">
        <v>270</v>
      </c>
      <c r="D8" s="127" t="s">
        <v>271</v>
      </c>
      <c r="E8" s="127" t="s">
        <v>272</v>
      </c>
      <c r="F8" s="127" t="s">
        <v>274</v>
      </c>
      <c r="G8" s="129" t="s">
        <v>275</v>
      </c>
      <c r="H8" s="131"/>
      <c r="I8" s="131"/>
      <c r="J8" s="132"/>
    </row>
    <row r="9" ht="14.25" customHeight="1">
      <c r="A9" s="133"/>
      <c r="B9" s="133"/>
      <c r="C9" s="133"/>
      <c r="D9" s="133"/>
      <c r="E9" s="133"/>
      <c r="F9" s="133"/>
      <c r="G9" s="134" t="s">
        <v>277</v>
      </c>
      <c r="H9" s="134" t="s">
        <v>279</v>
      </c>
      <c r="I9" s="136" t="s">
        <v>280</v>
      </c>
      <c r="J9" s="137"/>
    </row>
    <row r="10" ht="48.0" customHeight="1">
      <c r="A10" s="138"/>
      <c r="B10" s="138"/>
      <c r="C10" s="138"/>
      <c r="D10" s="138"/>
      <c r="E10" s="138"/>
      <c r="F10" s="138"/>
      <c r="G10" s="138"/>
      <c r="H10" s="138"/>
      <c r="I10" s="140" t="s">
        <v>282</v>
      </c>
      <c r="J10" s="140" t="s">
        <v>283</v>
      </c>
    </row>
    <row r="11" ht="14.25" customHeight="1">
      <c r="A11" s="141"/>
      <c r="B11" s="141" t="s">
        <v>284</v>
      </c>
      <c r="C11" s="141" t="s">
        <v>285</v>
      </c>
      <c r="D11" s="141" t="s">
        <v>286</v>
      </c>
      <c r="E11" s="141" t="s">
        <v>287</v>
      </c>
      <c r="F11" s="143"/>
      <c r="G11" s="144"/>
      <c r="H11" s="144"/>
      <c r="I11" s="145"/>
      <c r="J11" s="145"/>
    </row>
    <row r="12" ht="14.25" customHeight="1">
      <c r="A12" s="141"/>
      <c r="B12" s="141" t="s">
        <v>288</v>
      </c>
      <c r="C12" s="141" t="s">
        <v>289</v>
      </c>
      <c r="D12" s="141" t="s">
        <v>290</v>
      </c>
      <c r="E12" s="141" t="s">
        <v>287</v>
      </c>
      <c r="F12" s="141"/>
      <c r="G12" s="144"/>
      <c r="H12" s="144"/>
      <c r="I12" s="145"/>
      <c r="J12" s="145"/>
    </row>
    <row r="13" ht="14.25" customHeight="1">
      <c r="A13" s="141"/>
      <c r="B13" s="141" t="s">
        <v>291</v>
      </c>
      <c r="C13" s="141" t="s">
        <v>292</v>
      </c>
      <c r="D13" s="141" t="s">
        <v>293</v>
      </c>
      <c r="E13" s="141" t="s">
        <v>287</v>
      </c>
      <c r="F13" s="141"/>
      <c r="G13" s="144"/>
      <c r="H13" s="144"/>
      <c r="I13" s="145"/>
      <c r="J13" s="145"/>
    </row>
    <row r="14" ht="14.25" customHeight="1">
      <c r="A14" s="141"/>
      <c r="B14" s="141" t="s">
        <v>294</v>
      </c>
      <c r="C14" s="141" t="s">
        <v>295</v>
      </c>
      <c r="D14" s="141" t="s">
        <v>286</v>
      </c>
      <c r="E14" s="141" t="s">
        <v>287</v>
      </c>
      <c r="F14" s="141"/>
      <c r="G14" s="144"/>
      <c r="H14" s="144"/>
      <c r="I14" s="145"/>
      <c r="J14" s="145"/>
    </row>
    <row r="15" ht="14.25" customHeight="1">
      <c r="A15" s="141"/>
      <c r="B15" s="141" t="s">
        <v>296</v>
      </c>
      <c r="C15" s="141" t="s">
        <v>297</v>
      </c>
      <c r="D15" s="141" t="s">
        <v>290</v>
      </c>
      <c r="E15" s="141" t="s">
        <v>287</v>
      </c>
      <c r="F15" s="141"/>
      <c r="G15" s="144"/>
      <c r="H15" s="144"/>
      <c r="I15" s="145"/>
      <c r="J15" s="145"/>
    </row>
    <row r="16" ht="48.0" customHeight="1">
      <c r="A16" s="141"/>
      <c r="B16" s="141" t="s">
        <v>298</v>
      </c>
      <c r="C16" s="141" t="s">
        <v>299</v>
      </c>
      <c r="D16" s="141" t="s">
        <v>290</v>
      </c>
      <c r="E16" s="141" t="s">
        <v>287</v>
      </c>
      <c r="F16" s="141"/>
      <c r="G16" s="144"/>
      <c r="H16" s="144"/>
      <c r="I16" s="145"/>
      <c r="J16" s="14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41"/>
      <c r="B17" s="141" t="s">
        <v>300</v>
      </c>
      <c r="C17" s="141" t="s">
        <v>301</v>
      </c>
      <c r="D17" s="146">
        <v>43101.0</v>
      </c>
      <c r="E17" s="141" t="s">
        <v>287</v>
      </c>
      <c r="F17" s="141" t="s">
        <v>302</v>
      </c>
      <c r="G17" s="144"/>
      <c r="H17" s="144"/>
      <c r="I17" s="145"/>
      <c r="J17" s="14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41"/>
      <c r="B18" s="141" t="s">
        <v>303</v>
      </c>
      <c r="C18" s="141" t="s">
        <v>292</v>
      </c>
      <c r="D18" s="141" t="s">
        <v>290</v>
      </c>
      <c r="E18" s="141" t="s">
        <v>287</v>
      </c>
      <c r="F18" s="141"/>
      <c r="G18" s="144"/>
      <c r="H18" s="144"/>
      <c r="I18" s="145"/>
      <c r="J18" s="14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41"/>
      <c r="B19" s="141" t="s">
        <v>304</v>
      </c>
      <c r="C19" s="141" t="s">
        <v>292</v>
      </c>
      <c r="D19" s="141" t="s">
        <v>286</v>
      </c>
      <c r="E19" s="141" t="s">
        <v>287</v>
      </c>
      <c r="F19" s="141"/>
      <c r="G19" s="144"/>
      <c r="H19" s="144"/>
      <c r="I19" s="145"/>
      <c r="J19" s="14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41"/>
      <c r="B20" s="141"/>
      <c r="C20" s="141"/>
      <c r="D20" s="141"/>
      <c r="E20" s="141"/>
      <c r="F20" s="141"/>
      <c r="G20" s="144"/>
      <c r="H20" s="144"/>
      <c r="I20" s="145"/>
      <c r="J20" s="14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41"/>
      <c r="B21" s="141"/>
      <c r="C21" s="141"/>
      <c r="D21" s="141"/>
      <c r="E21" s="141"/>
      <c r="F21" s="141"/>
      <c r="G21" s="144"/>
      <c r="H21" s="144"/>
      <c r="I21" s="145"/>
      <c r="J21" s="14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41"/>
      <c r="B22" s="141"/>
      <c r="C22" s="141"/>
      <c r="D22" s="141"/>
      <c r="E22" s="141"/>
      <c r="F22" s="141"/>
      <c r="G22" s="144"/>
      <c r="H22" s="144"/>
      <c r="I22" s="145"/>
      <c r="J22" s="14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41"/>
      <c r="B23" s="141"/>
      <c r="C23" s="141"/>
      <c r="D23" s="141"/>
      <c r="E23" s="141"/>
      <c r="F23" s="141"/>
      <c r="G23" s="144"/>
      <c r="H23" s="144"/>
      <c r="I23" s="145"/>
      <c r="J23" s="14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41"/>
      <c r="B24" s="141"/>
      <c r="C24" s="141"/>
      <c r="D24" s="141"/>
      <c r="E24" s="141"/>
      <c r="F24" s="141"/>
      <c r="G24" s="144"/>
      <c r="H24" s="144"/>
      <c r="I24" s="145"/>
      <c r="J24" s="14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41"/>
      <c r="B25" s="141"/>
      <c r="C25" s="141"/>
      <c r="D25" s="141"/>
      <c r="E25" s="141"/>
      <c r="F25" s="141"/>
      <c r="G25" s="144"/>
      <c r="H25" s="144"/>
      <c r="I25" s="145"/>
      <c r="J25" s="14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41"/>
      <c r="B26" s="141"/>
      <c r="C26" s="141"/>
      <c r="D26" s="141"/>
      <c r="E26" s="141"/>
      <c r="F26" s="141"/>
      <c r="G26" s="144"/>
      <c r="H26" s="144"/>
      <c r="I26" s="145"/>
      <c r="J26" s="14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41"/>
      <c r="B27" s="141"/>
      <c r="C27" s="141"/>
      <c r="D27" s="141"/>
      <c r="E27" s="141"/>
      <c r="F27" s="141"/>
      <c r="G27" s="144"/>
      <c r="H27" s="144"/>
      <c r="I27" s="145"/>
      <c r="J27" s="14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41"/>
      <c r="B28" s="141"/>
      <c r="C28" s="141"/>
      <c r="D28" s="141"/>
      <c r="E28" s="141"/>
      <c r="F28" s="141"/>
      <c r="G28" s="144"/>
      <c r="H28" s="144"/>
      <c r="I28" s="145"/>
      <c r="J28" s="14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41"/>
      <c r="B29" s="141"/>
      <c r="C29" s="141"/>
      <c r="D29" s="141"/>
      <c r="E29" s="141"/>
      <c r="F29" s="141"/>
      <c r="G29" s="144"/>
      <c r="H29" s="144"/>
      <c r="I29" s="145"/>
      <c r="J29" s="14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41"/>
      <c r="B30" s="141"/>
      <c r="C30" s="141"/>
      <c r="D30" s="141"/>
      <c r="E30" s="141"/>
      <c r="F30" s="141"/>
      <c r="G30" s="144"/>
      <c r="H30" s="144"/>
      <c r="I30" s="145"/>
      <c r="J30" s="14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41"/>
      <c r="B31" s="141"/>
      <c r="C31" s="141"/>
      <c r="D31" s="141"/>
      <c r="E31" s="141"/>
      <c r="F31" s="141"/>
      <c r="G31" s="144"/>
      <c r="H31" s="144"/>
      <c r="I31" s="145"/>
      <c r="J31" s="14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41"/>
      <c r="B32" s="141"/>
      <c r="C32" s="141"/>
      <c r="D32" s="141"/>
      <c r="E32" s="141"/>
      <c r="F32" s="141"/>
      <c r="G32" s="144"/>
      <c r="H32" s="144"/>
      <c r="I32" s="145"/>
      <c r="J32" s="14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41"/>
      <c r="B33" s="141"/>
      <c r="C33" s="141"/>
      <c r="D33" s="141"/>
      <c r="E33" s="141"/>
      <c r="F33" s="141"/>
      <c r="G33" s="144"/>
      <c r="H33" s="144"/>
      <c r="I33" s="145"/>
      <c r="J33" s="14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41"/>
      <c r="B34" s="141"/>
      <c r="C34" s="141"/>
      <c r="D34" s="141"/>
      <c r="E34" s="141"/>
      <c r="F34" s="141"/>
      <c r="G34" s="144"/>
      <c r="H34" s="144"/>
      <c r="I34" s="145"/>
      <c r="J34" s="14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41"/>
      <c r="B35" s="141"/>
      <c r="C35" s="141"/>
      <c r="D35" s="141"/>
      <c r="E35" s="141"/>
      <c r="F35" s="141"/>
      <c r="G35" s="144"/>
      <c r="H35" s="144"/>
      <c r="I35" s="145"/>
      <c r="J35" s="14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41"/>
      <c r="B36" s="141"/>
      <c r="C36" s="141"/>
      <c r="D36" s="141"/>
      <c r="E36" s="141"/>
      <c r="F36" s="141"/>
      <c r="G36" s="144"/>
      <c r="H36" s="144"/>
      <c r="I36" s="145"/>
      <c r="J36" s="14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41"/>
      <c r="B37" s="141"/>
      <c r="C37" s="141"/>
      <c r="D37" s="141"/>
      <c r="E37" s="141"/>
      <c r="F37" s="141"/>
      <c r="G37" s="144"/>
      <c r="H37" s="144"/>
      <c r="I37" s="145"/>
      <c r="J37" s="145"/>
    </row>
    <row r="38" ht="14.25" customHeight="1">
      <c r="A38" s="141"/>
      <c r="B38" s="141"/>
      <c r="C38" s="141"/>
      <c r="D38" s="141"/>
      <c r="E38" s="141"/>
      <c r="F38" s="141"/>
      <c r="G38" s="144"/>
      <c r="H38" s="144"/>
      <c r="I38" s="145"/>
      <c r="J38" s="145"/>
    </row>
    <row r="39" ht="14.25" customHeight="1">
      <c r="A39" s="141"/>
      <c r="B39" s="141"/>
      <c r="C39" s="141"/>
      <c r="D39" s="141"/>
      <c r="E39" s="141"/>
      <c r="F39" s="141"/>
      <c r="G39" s="144"/>
      <c r="H39" s="144"/>
      <c r="I39" s="145"/>
      <c r="J39" s="145"/>
    </row>
    <row r="40" ht="14.25" customHeight="1">
      <c r="A40" s="141"/>
      <c r="B40" s="141"/>
      <c r="C40" s="141"/>
      <c r="D40" s="141"/>
      <c r="E40" s="141"/>
      <c r="F40" s="141"/>
      <c r="G40" s="144"/>
      <c r="H40" s="144"/>
      <c r="I40" s="145"/>
      <c r="J40" s="145"/>
    </row>
    <row r="41" ht="14.25" customHeight="1">
      <c r="A41" s="141"/>
      <c r="B41" s="141"/>
      <c r="C41" s="141"/>
      <c r="D41" s="141"/>
      <c r="E41" s="141"/>
      <c r="F41" s="141"/>
      <c r="G41" s="144"/>
      <c r="H41" s="144"/>
      <c r="I41" s="145"/>
      <c r="J41" s="145"/>
    </row>
    <row r="42" ht="14.25" customHeight="1">
      <c r="A42" s="141"/>
      <c r="B42" s="141"/>
      <c r="C42" s="141"/>
      <c r="D42" s="141"/>
      <c r="E42" s="141"/>
      <c r="F42" s="141"/>
    </row>
    <row r="43" ht="14.25" customHeight="1">
      <c r="A43" s="141"/>
      <c r="B43" s="141"/>
      <c r="C43" s="141"/>
      <c r="D43" s="141"/>
      <c r="E43" s="141"/>
      <c r="F43" s="141"/>
    </row>
    <row r="44" ht="14.25" customHeight="1">
      <c r="A44" s="141"/>
      <c r="B44" s="141"/>
      <c r="C44" s="141"/>
      <c r="D44" s="141"/>
      <c r="E44" s="141"/>
      <c r="F44" s="141"/>
    </row>
    <row r="45" ht="14.25" customHeight="1">
      <c r="A45" s="141"/>
      <c r="B45" s="141"/>
      <c r="C45" s="141"/>
      <c r="D45" s="141"/>
      <c r="E45" s="141"/>
      <c r="F45" s="141"/>
    </row>
    <row r="46" ht="54.75" customHeight="1">
      <c r="A46" s="141"/>
      <c r="B46" s="141"/>
      <c r="C46" s="141"/>
      <c r="D46" s="141"/>
      <c r="E46" s="141"/>
      <c r="F46" s="141"/>
    </row>
    <row r="47" ht="14.25" customHeight="1">
      <c r="A47" s="147"/>
      <c r="B47" s="141"/>
      <c r="C47" s="141"/>
      <c r="D47" s="141"/>
      <c r="E47" s="141"/>
      <c r="F47" s="141"/>
    </row>
    <row r="48" ht="14.25" customHeight="1">
      <c r="A48" s="147"/>
      <c r="B48" s="141"/>
      <c r="C48" s="141"/>
      <c r="D48" s="141"/>
      <c r="E48" s="141"/>
      <c r="F48" s="141"/>
    </row>
    <row r="49" ht="14.25" customHeight="1">
      <c r="A49" s="147"/>
      <c r="B49" s="141"/>
      <c r="C49" s="141"/>
      <c r="D49" s="141"/>
      <c r="E49" s="141"/>
      <c r="F49" s="141"/>
    </row>
    <row r="50" ht="14.25" customHeight="1">
      <c r="A50" s="147"/>
      <c r="B50" s="141"/>
      <c r="C50" s="147"/>
      <c r="D50" s="141"/>
      <c r="E50" s="141"/>
      <c r="F50" s="141"/>
    </row>
    <row r="51" ht="14.25" customHeight="1">
      <c r="A51" s="147"/>
      <c r="B51" s="141"/>
      <c r="C51" s="141"/>
      <c r="D51" s="141"/>
      <c r="E51" s="141"/>
      <c r="F51" s="141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5:N5"/>
    <mergeCell ref="A6:N6"/>
    <mergeCell ref="B8:B10"/>
    <mergeCell ref="C8:C10"/>
    <mergeCell ref="D8:D10"/>
    <mergeCell ref="A8:A10"/>
    <mergeCell ref="A7:C7"/>
    <mergeCell ref="D7:F7"/>
    <mergeCell ref="G7:J7"/>
    <mergeCell ref="G8:J8"/>
    <mergeCell ref="E8:E10"/>
    <mergeCell ref="H9:H10"/>
    <mergeCell ref="G9:G10"/>
    <mergeCell ref="F8:F10"/>
    <mergeCell ref="A3:N3"/>
    <mergeCell ref="A4:N4"/>
    <mergeCell ref="I9:J9"/>
  </mergeCells>
  <printOptions/>
  <pageMargins bottom="0.75" footer="0.0" header="0.0" left="0.7" right="0.7" top="0.75"/>
  <pageSetup paperSize="9" orientation="portrait"/>
  <drawing r:id="rId1"/>
</worksheet>
</file>