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Results\Processed results\New\All NO DE\"/>
    </mc:Choice>
  </mc:AlternateContent>
  <xr:revisionPtr revIDLastSave="0" documentId="13_ncr:1_{CABBA792-9737-4E96-A49A-FFC90070061D}" xr6:coauthVersionLast="47" xr6:coauthVersionMax="47" xr10:uidLastSave="{00000000-0000-0000-0000-000000000000}"/>
  <bookViews>
    <workbookView xWindow="16830" yWindow="4320" windowWidth="21600" windowHeight="11325" firstSheet="2" activeTab="5" xr2:uid="{00000000-000D-0000-FFFF-FFFF00000000}"/>
  </bookViews>
  <sheets>
    <sheet name="NO_raw" sheetId="1" r:id="rId1"/>
    <sheet name="AT_raw" sheetId="2" r:id="rId2"/>
    <sheet name="FR_raw" sheetId="3" r:id="rId3"/>
    <sheet name="DE_raw" sheetId="4" r:id="rId4"/>
    <sheet name="DK_raw" sheetId="5" r:id="rId5"/>
    <sheet name="combined_rescaled" sheetId="6" r:id="rId6"/>
    <sheet name="to_latex" sheetId="7" r:id="rId7"/>
  </sheets>
  <definedNames>
    <definedName name="_xlnm._FilterDatabase" localSheetId="5" hidden="1">combined_rescaled!$A$1:$I$25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6" l="1"/>
  <c r="D26" i="6"/>
  <c r="E26" i="6"/>
  <c r="F26" i="6"/>
  <c r="G26" i="6"/>
  <c r="H26" i="6"/>
  <c r="I26" i="6"/>
  <c r="C21" i="6"/>
  <c r="D21" i="6"/>
  <c r="E21" i="6"/>
  <c r="F21" i="6"/>
  <c r="G21" i="6"/>
  <c r="H21" i="6"/>
  <c r="I21" i="6"/>
  <c r="C16" i="6"/>
  <c r="D16" i="6"/>
  <c r="E16" i="6"/>
  <c r="F16" i="6"/>
  <c r="G16" i="6"/>
  <c r="H16" i="6"/>
  <c r="I16" i="6"/>
  <c r="C11" i="6"/>
  <c r="D11" i="6"/>
  <c r="E11" i="6"/>
  <c r="F11" i="6"/>
  <c r="G11" i="6"/>
  <c r="H11" i="6"/>
  <c r="I11" i="6"/>
  <c r="C6" i="6"/>
  <c r="D6" i="6"/>
  <c r="E6" i="6"/>
  <c r="F6" i="6"/>
  <c r="G6" i="6"/>
  <c r="H6" i="6"/>
  <c r="I6" i="6"/>
  <c r="G23" i="6"/>
  <c r="G24" i="6"/>
  <c r="G25" i="6"/>
  <c r="G22" i="6"/>
  <c r="G18" i="6"/>
  <c r="G19" i="6"/>
  <c r="G20" i="6"/>
  <c r="G17" i="6"/>
  <c r="G13" i="6"/>
  <c r="G14" i="6"/>
  <c r="G15" i="6"/>
  <c r="G12" i="6"/>
  <c r="G8" i="6"/>
  <c r="G9" i="6"/>
  <c r="G10" i="6"/>
  <c r="G7" i="6"/>
  <c r="G3" i="6"/>
  <c r="G4" i="6"/>
  <c r="G5" i="6"/>
  <c r="G2" i="6"/>
  <c r="O1" i="6"/>
  <c r="D23" i="6" s="1"/>
  <c r="D10" i="6" l="1"/>
  <c r="C15" i="6"/>
  <c r="D14" i="6"/>
  <c r="H20" i="6"/>
  <c r="C3" i="6"/>
  <c r="I2" i="6"/>
  <c r="C25" i="6"/>
  <c r="F13" i="6"/>
  <c r="I8" i="6"/>
  <c r="I24" i="6"/>
  <c r="F12" i="6"/>
  <c r="H4" i="6"/>
  <c r="H8" i="6"/>
  <c r="H12" i="6"/>
  <c r="I22" i="6"/>
  <c r="F22" i="6"/>
  <c r="F10" i="6"/>
  <c r="F25" i="6"/>
  <c r="I4" i="6"/>
  <c r="I12" i="6"/>
  <c r="F23" i="6"/>
  <c r="D4" i="6"/>
  <c r="D8" i="6"/>
  <c r="I20" i="6"/>
  <c r="H22" i="6"/>
  <c r="F20" i="6"/>
  <c r="F9" i="6"/>
  <c r="F19" i="6"/>
  <c r="F8" i="6"/>
  <c r="D2" i="6"/>
  <c r="I18" i="6"/>
  <c r="F18" i="6"/>
  <c r="C2" i="6"/>
  <c r="I10" i="6"/>
  <c r="I14" i="6"/>
  <c r="H18" i="6"/>
  <c r="F17" i="6"/>
  <c r="F5" i="6"/>
  <c r="C13" i="6"/>
  <c r="F7" i="6"/>
  <c r="C5" i="6"/>
  <c r="H10" i="6"/>
  <c r="H14" i="6"/>
  <c r="C22" i="6"/>
  <c r="F15" i="6"/>
  <c r="F3" i="6"/>
  <c r="F2" i="6"/>
  <c r="H2" i="6"/>
  <c r="C12" i="6"/>
  <c r="D12" i="6"/>
  <c r="H24" i="6"/>
  <c r="F24" i="6"/>
  <c r="F14" i="6"/>
  <c r="F4" i="6"/>
  <c r="C4" i="6"/>
  <c r="E4" i="6"/>
  <c r="E2" i="6"/>
  <c r="E10" i="6"/>
  <c r="E8" i="6"/>
  <c r="C14" i="6"/>
  <c r="E14" i="6"/>
  <c r="E12" i="6"/>
  <c r="E20" i="6"/>
  <c r="E18" i="6"/>
  <c r="C24" i="6"/>
  <c r="E24" i="6"/>
  <c r="E22" i="6"/>
  <c r="I5" i="6"/>
  <c r="I3" i="6"/>
  <c r="C7" i="6"/>
  <c r="I9" i="6"/>
  <c r="I7" i="6"/>
  <c r="I15" i="6"/>
  <c r="I13" i="6"/>
  <c r="C17" i="6"/>
  <c r="I19" i="6"/>
  <c r="I17" i="6"/>
  <c r="I25" i="6"/>
  <c r="I23" i="6"/>
  <c r="D18" i="6"/>
  <c r="D24" i="6"/>
  <c r="H5" i="6"/>
  <c r="C10" i="6"/>
  <c r="H9" i="6"/>
  <c r="H7" i="6"/>
  <c r="H15" i="6"/>
  <c r="H13" i="6"/>
  <c r="C20" i="6"/>
  <c r="H19" i="6"/>
  <c r="H17" i="6"/>
  <c r="H25" i="6"/>
  <c r="H23" i="6"/>
  <c r="D20" i="6"/>
  <c r="C23" i="6"/>
  <c r="D22" i="6"/>
  <c r="H3" i="6"/>
  <c r="E5" i="6"/>
  <c r="E3" i="6"/>
  <c r="C9" i="6"/>
  <c r="E9" i="6"/>
  <c r="E7" i="6"/>
  <c r="E15" i="6"/>
  <c r="E13" i="6"/>
  <c r="C19" i="6"/>
  <c r="E19" i="6"/>
  <c r="E17" i="6"/>
  <c r="E25" i="6"/>
  <c r="E23" i="6"/>
  <c r="D5" i="6"/>
  <c r="D3" i="6"/>
  <c r="C8" i="6"/>
  <c r="D9" i="6"/>
  <c r="D7" i="6"/>
  <c r="D15" i="6"/>
  <c r="D13" i="6"/>
  <c r="C18" i="6"/>
  <c r="D19" i="6"/>
  <c r="D17" i="6"/>
  <c r="D25" i="6"/>
</calcChain>
</file>

<file path=xl/sharedStrings.xml><?xml version="1.0" encoding="utf-8"?>
<sst xmlns="http://schemas.openxmlformats.org/spreadsheetml/2006/main" count="158" uniqueCount="31">
  <si>
    <t>mechanism</t>
  </si>
  <si>
    <t>avg_comp</t>
  </si>
  <si>
    <t>avg_net_welfare_delta</t>
  </si>
  <si>
    <t>std_comp</t>
  </si>
  <si>
    <t>prob_loss</t>
  </si>
  <si>
    <t>avg_loss</t>
  </si>
  <si>
    <t>CVaR_80_loss</t>
  </si>
  <si>
    <t>no_comp</t>
  </si>
  <si>
    <t>lump_sum</t>
  </si>
  <si>
    <t>flow</t>
  </si>
  <si>
    <t>flow_value_avg</t>
  </si>
  <si>
    <t>country</t>
  </si>
  <si>
    <t>NO</t>
  </si>
  <si>
    <t>AT</t>
  </si>
  <si>
    <t>FR</t>
  </si>
  <si>
    <t>DE</t>
  </si>
  <si>
    <t>DK</t>
  </si>
  <si>
    <t>scaling factor</t>
  </si>
  <si>
    <t>no comp</t>
  </si>
  <si>
    <t>lump sum</t>
  </si>
  <si>
    <t>flow value</t>
  </si>
  <si>
    <t>std_net_welfare_delta</t>
  </si>
  <si>
    <t>E[$\Delta(NTW)$]</t>
  </si>
  <si>
    <t>E[C]</t>
  </si>
  <si>
    <t xml:space="preserve">std(C) </t>
  </si>
  <si>
    <t>std($\Delta(NTW)$)</t>
  </si>
  <si>
    <t>P(L)</t>
  </si>
  <si>
    <t>E[L]</t>
  </si>
  <si>
    <t>$\cvar_{0.8}(L)$</t>
  </si>
  <si>
    <t>no comp.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</si>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</sst>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0" borderId="0" xfId="0" applyFont="1"/>
    <xf numFmtId="9" fontId="0" fillId="0" borderId="0" xfId="1" applyFont="1"/>
    <xf numFmtId="0" fontId="2" fillId="0" borderId="2" xfId="0" applyFont="1" applyBorder="1"/>
    <xf numFmtId="164" fontId="0" fillId="0" borderId="1" xfId="0" applyNumberFormat="1" applyBorder="1"/>
    <xf numFmtId="9" fontId="0" fillId="0" borderId="1" xfId="1" applyFont="1" applyBorder="1"/>
    <xf numFmtId="0" fontId="2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0" borderId="0" xfId="0" applyNumberFormat="1" applyFont="1"/>
    <xf numFmtId="0" fontId="2" fillId="2" borderId="0" xfId="0" applyFont="1" applyFill="1"/>
    <xf numFmtId="164" fontId="0" fillId="2" borderId="0" xfId="0" applyNumberFormat="1" applyFill="1"/>
    <xf numFmtId="9" fontId="0" fillId="2" borderId="0" xfId="1" applyFont="1" applyFill="1"/>
    <xf numFmtId="164" fontId="2" fillId="2" borderId="0" xfId="0" applyNumberFormat="1" applyFont="1" applyFill="1"/>
    <xf numFmtId="9" fontId="2" fillId="2" borderId="0" xfId="1" applyFont="1" applyFill="1"/>
    <xf numFmtId="0" fontId="0" fillId="2" borderId="0" xfId="0" applyFill="1"/>
    <xf numFmtId="164" fontId="0" fillId="0" borderId="0" xfId="0" applyNumberFormat="1" applyFont="1"/>
    <xf numFmtId="164" fontId="0" fillId="2" borderId="0" xfId="0" applyNumberFormat="1" applyFont="1" applyFill="1"/>
    <xf numFmtId="9" fontId="1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E12" sqref="E12"/>
    </sheetView>
  </sheetViews>
  <sheetFormatPr defaultRowHeight="15" x14ac:dyDescent="0.25"/>
  <cols>
    <col min="1" max="1" width="1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21</v>
      </c>
      <c r="F1" s="2" t="s">
        <v>4</v>
      </c>
      <c r="G1" s="2" t="s">
        <v>5</v>
      </c>
      <c r="H1" s="2" t="s">
        <v>6</v>
      </c>
    </row>
    <row r="2" spans="1:8" x14ac:dyDescent="0.25">
      <c r="A2" s="2" t="s">
        <v>7</v>
      </c>
      <c r="B2">
        <v>0</v>
      </c>
      <c r="C2" s="1">
        <v>6769177.1005360102</v>
      </c>
      <c r="D2">
        <v>0</v>
      </c>
      <c r="E2" s="1">
        <v>14484409.3046881</v>
      </c>
      <c r="F2">
        <v>0.43333333333333302</v>
      </c>
      <c r="G2" s="1">
        <v>3108823.28296038</v>
      </c>
      <c r="H2" s="1">
        <v>10772461.577064199</v>
      </c>
    </row>
    <row r="3" spans="1:8" x14ac:dyDescent="0.25">
      <c r="A3" s="2" t="s">
        <v>8</v>
      </c>
      <c r="B3" s="1">
        <v>-4808403.6986895399</v>
      </c>
      <c r="C3" s="1">
        <v>1960773.4018464601</v>
      </c>
      <c r="D3" s="1">
        <v>2.8417313157521599E-9</v>
      </c>
      <c r="E3" s="1">
        <v>14484409.3046881</v>
      </c>
      <c r="F3">
        <v>0.43333333333333302</v>
      </c>
      <c r="G3" s="1">
        <v>5192464.8857258502</v>
      </c>
      <c r="H3" s="1">
        <v>15580865.275753699</v>
      </c>
    </row>
    <row r="4" spans="1:8" x14ac:dyDescent="0.25">
      <c r="A4" s="2" t="s">
        <v>9</v>
      </c>
      <c r="B4" s="1">
        <v>-4808403.6986895399</v>
      </c>
      <c r="C4" s="1">
        <v>1960773.4018464601</v>
      </c>
      <c r="D4" s="1">
        <v>1242667.56295263</v>
      </c>
      <c r="E4" s="1">
        <v>14038982.801782999</v>
      </c>
      <c r="F4">
        <v>0.43333333333333302</v>
      </c>
      <c r="G4" s="1">
        <v>5077679.19939146</v>
      </c>
      <c r="H4" s="1">
        <v>15785618.405216699</v>
      </c>
    </row>
    <row r="5" spans="1:8" x14ac:dyDescent="0.25">
      <c r="A5" s="2" t="s">
        <v>10</v>
      </c>
      <c r="B5" s="1">
        <v>-4808403.6986895399</v>
      </c>
      <c r="C5" s="1">
        <v>1960773.4018464601</v>
      </c>
      <c r="D5" s="1">
        <v>1071213.58026381</v>
      </c>
      <c r="E5" s="1">
        <v>13723741.104159299</v>
      </c>
      <c r="F5">
        <v>0.43333333333333302</v>
      </c>
      <c r="G5" s="1">
        <v>4950685.1316792797</v>
      </c>
      <c r="H5" s="1">
        <v>14841596.192157401</v>
      </c>
    </row>
    <row r="6" spans="1:8" x14ac:dyDescent="0.25">
      <c r="A6" s="2" t="s">
        <v>30</v>
      </c>
      <c r="B6" s="1">
        <v>-4808403.6986903399</v>
      </c>
      <c r="C6" s="1">
        <v>1960773.4018456601</v>
      </c>
      <c r="D6" s="1">
        <v>12255648.987756399</v>
      </c>
      <c r="E6" s="1">
        <v>3315361.6754886699</v>
      </c>
      <c r="F6">
        <v>0.266666666666666</v>
      </c>
      <c r="G6">
        <v>537492.14708568796</v>
      </c>
      <c r="H6" s="1">
        <v>2528217.1770071699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4BB3-BEF7-4372-8A3F-493CCE2D20D5}">
  <dimension ref="A1:H6"/>
  <sheetViews>
    <sheetView workbookViewId="0">
      <selection activeCell="B10" sqref="B1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0</v>
      </c>
      <c r="C2" s="1">
        <v>8796744.5860832892</v>
      </c>
      <c r="D2">
        <v>0</v>
      </c>
      <c r="E2" s="1">
        <v>6112121.0738307601</v>
      </c>
      <c r="F2">
        <v>0</v>
      </c>
      <c r="G2">
        <v>0</v>
      </c>
      <c r="H2">
        <v>0</v>
      </c>
    </row>
    <row r="3" spans="1:8" x14ac:dyDescent="0.25">
      <c r="A3" t="s">
        <v>8</v>
      </c>
      <c r="B3" s="1">
        <v>-6835971.1842374401</v>
      </c>
      <c r="C3" s="1">
        <v>1960773.40184584</v>
      </c>
      <c r="D3" s="1">
        <v>2.8417313157521599E-9</v>
      </c>
      <c r="E3" s="1">
        <v>6112121.0738307601</v>
      </c>
      <c r="F3">
        <v>0.39999999999999902</v>
      </c>
      <c r="G3" s="1">
        <v>1191742.50322233</v>
      </c>
      <c r="H3" s="1">
        <v>4713601.5751921702</v>
      </c>
    </row>
    <row r="4" spans="1:8" x14ac:dyDescent="0.25">
      <c r="A4" t="s">
        <v>9</v>
      </c>
      <c r="B4" s="1">
        <v>-6835971.1842374401</v>
      </c>
      <c r="C4" s="1">
        <v>1960773.40184584</v>
      </c>
      <c r="D4" s="1">
        <v>1766665.23533494</v>
      </c>
      <c r="E4" s="1">
        <v>6690508.3056470798</v>
      </c>
      <c r="F4">
        <v>0.46666666666666601</v>
      </c>
      <c r="G4" s="1">
        <v>1539512.44279282</v>
      </c>
      <c r="H4" s="1">
        <v>5551639.6688310197</v>
      </c>
    </row>
    <row r="5" spans="1:8" x14ac:dyDescent="0.25">
      <c r="A5" t="s">
        <v>10</v>
      </c>
      <c r="B5" s="1">
        <v>-6835971.1842374401</v>
      </c>
      <c r="C5" s="1">
        <v>1960773.40184584</v>
      </c>
      <c r="D5" s="1">
        <v>1522913.9701483401</v>
      </c>
      <c r="E5" s="1">
        <v>5855173.3347367803</v>
      </c>
      <c r="F5">
        <v>0.43333333333333302</v>
      </c>
      <c r="G5" s="1">
        <v>1174210.1381112901</v>
      </c>
      <c r="H5" s="1">
        <v>3858702.13586338</v>
      </c>
    </row>
    <row r="6" spans="1:8" x14ac:dyDescent="0.25">
      <c r="A6" t="s">
        <v>30</v>
      </c>
      <c r="B6" s="1">
        <v>-6835971.1842376199</v>
      </c>
      <c r="C6" s="1">
        <v>1960773.4018456601</v>
      </c>
      <c r="D6" s="1">
        <v>4872648.6039595399</v>
      </c>
      <c r="E6" s="1">
        <v>3315361.6754886699</v>
      </c>
      <c r="F6">
        <v>0.266666666666666</v>
      </c>
      <c r="G6">
        <v>537492.14708568796</v>
      </c>
      <c r="H6" s="1">
        <v>2528217.1770071699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2EE9C-C208-418E-B31B-77C974B955B0}">
  <dimension ref="A1:H6"/>
  <sheetViews>
    <sheetView workbookViewId="0">
      <selection activeCell="G15" sqref="G1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0</v>
      </c>
      <c r="C2" s="1">
        <v>5380950.7332256297</v>
      </c>
      <c r="D2">
        <v>0</v>
      </c>
      <c r="E2" s="1">
        <v>4155411.7125032102</v>
      </c>
      <c r="F2">
        <v>0</v>
      </c>
      <c r="G2">
        <v>0</v>
      </c>
      <c r="H2">
        <v>0</v>
      </c>
    </row>
    <row r="3" spans="1:8" x14ac:dyDescent="0.25">
      <c r="A3" t="s">
        <v>8</v>
      </c>
      <c r="B3" s="1">
        <v>-3420177.3313797801</v>
      </c>
      <c r="C3" s="1">
        <v>1960773.40184584</v>
      </c>
      <c r="D3" s="1">
        <v>1.42086565787608E-9</v>
      </c>
      <c r="E3" s="1">
        <v>4155411.7125031999</v>
      </c>
      <c r="F3">
        <v>0.3</v>
      </c>
      <c r="G3">
        <v>617093.51723060501</v>
      </c>
      <c r="H3" s="1">
        <v>2929852.6348220999</v>
      </c>
    </row>
    <row r="4" spans="1:8" x14ac:dyDescent="0.25">
      <c r="A4" t="s">
        <v>9</v>
      </c>
      <c r="B4" s="1">
        <v>-3420177.3313797801</v>
      </c>
      <c r="C4" s="1">
        <v>1960773.40184584</v>
      </c>
      <c r="D4">
        <v>883899.04333737097</v>
      </c>
      <c r="E4" s="1">
        <v>4455998.1501632901</v>
      </c>
      <c r="F4">
        <v>0.36666666666666597</v>
      </c>
      <c r="G4">
        <v>743300.99673641298</v>
      </c>
      <c r="H4" s="1">
        <v>3238732.1532742502</v>
      </c>
    </row>
    <row r="5" spans="1:8" x14ac:dyDescent="0.25">
      <c r="A5" t="s">
        <v>10</v>
      </c>
      <c r="B5" s="1">
        <v>-3420177.3313797801</v>
      </c>
      <c r="C5" s="1">
        <v>1960773.40184584</v>
      </c>
      <c r="D5">
        <v>761945.25956358004</v>
      </c>
      <c r="E5" s="1">
        <v>4027907.58652227</v>
      </c>
      <c r="F5">
        <v>0.36666666666666597</v>
      </c>
      <c r="G5">
        <v>562876.67704848305</v>
      </c>
      <c r="H5" s="1">
        <v>2414409.30310643</v>
      </c>
    </row>
    <row r="6" spans="1:8" x14ac:dyDescent="0.25">
      <c r="A6" t="s">
        <v>30</v>
      </c>
      <c r="B6" s="1">
        <v>-3420177.3313799598</v>
      </c>
      <c r="C6" s="1">
        <v>1960773.4018456601</v>
      </c>
      <c r="D6" s="1">
        <v>3665334.4243155401</v>
      </c>
      <c r="E6" s="1">
        <v>3315361.6754886699</v>
      </c>
      <c r="F6">
        <v>0.266666666666666</v>
      </c>
      <c r="G6">
        <v>537492.14708568796</v>
      </c>
      <c r="H6" s="1">
        <v>2528217.1770071699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B069-AA70-4295-8816-D957C56C8429}">
  <dimension ref="A1:H6"/>
  <sheetViews>
    <sheetView workbookViewId="0">
      <selection activeCell="F15" sqref="F1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0</v>
      </c>
      <c r="C2" s="1">
        <v>-6530149.7434078204</v>
      </c>
      <c r="D2">
        <v>0</v>
      </c>
      <c r="E2" s="1">
        <v>9577179.6309035607</v>
      </c>
      <c r="F2">
        <v>0.79999999999999905</v>
      </c>
      <c r="G2" s="1">
        <v>8366382.62443949</v>
      </c>
      <c r="H2" s="1">
        <v>16272479.20613</v>
      </c>
    </row>
    <row r="3" spans="1:8" x14ac:dyDescent="0.25">
      <c r="A3" t="s">
        <v>8</v>
      </c>
      <c r="B3" s="1">
        <v>8490923.1452521402</v>
      </c>
      <c r="C3" s="1">
        <v>1960773.4018443199</v>
      </c>
      <c r="D3" s="1">
        <v>3.7889750876695499E-9</v>
      </c>
      <c r="E3" s="1">
        <v>9577179.6309035607</v>
      </c>
      <c r="F3">
        <v>0.6</v>
      </c>
      <c r="G3" s="1">
        <v>2625380.4352007401</v>
      </c>
      <c r="H3" s="1">
        <v>7781556.0608778801</v>
      </c>
    </row>
    <row r="4" spans="1:8" x14ac:dyDescent="0.25">
      <c r="A4" t="s">
        <v>9</v>
      </c>
      <c r="B4" s="1">
        <v>8490923.1452521402</v>
      </c>
      <c r="C4" s="1">
        <v>1960773.4018443199</v>
      </c>
      <c r="D4" s="1">
        <v>2194365.4138283399</v>
      </c>
      <c r="E4" s="1">
        <v>10741544.471596001</v>
      </c>
      <c r="F4">
        <v>0.53333333333333299</v>
      </c>
      <c r="G4" s="1">
        <v>3092529.0502466401</v>
      </c>
      <c r="H4" s="1">
        <v>9836444.9921802301</v>
      </c>
    </row>
    <row r="5" spans="1:8" x14ac:dyDescent="0.25">
      <c r="A5" t="s">
        <v>10</v>
      </c>
      <c r="B5" s="1">
        <v>8490923.1452521402</v>
      </c>
      <c r="C5" s="1">
        <v>1960773.4018443199</v>
      </c>
      <c r="D5" s="1">
        <v>1891603.27462715</v>
      </c>
      <c r="E5" s="1">
        <v>9417278.9767455794</v>
      </c>
      <c r="F5">
        <v>0.53333333333333299</v>
      </c>
      <c r="G5" s="1">
        <v>2676151.63744496</v>
      </c>
      <c r="H5" s="1">
        <v>8505716.6809766795</v>
      </c>
    </row>
    <row r="6" spans="1:8" x14ac:dyDescent="0.25">
      <c r="A6" t="s">
        <v>30</v>
      </c>
      <c r="B6" s="1">
        <v>8490923.1452534907</v>
      </c>
      <c r="C6" s="1">
        <v>1960773.4018456601</v>
      </c>
      <c r="D6" s="1">
        <v>9622867.1603649594</v>
      </c>
      <c r="E6" s="1">
        <v>3315361.6754886699</v>
      </c>
      <c r="F6">
        <v>0.266666666666666</v>
      </c>
      <c r="G6">
        <v>537492.14708568796</v>
      </c>
      <c r="H6" s="1">
        <v>2528217.1770071699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BD59-B402-4C53-9E2F-8806BA445C77}">
  <dimension ref="A1:H6"/>
  <sheetViews>
    <sheetView workbookViewId="0">
      <selection activeCell="H19" sqref="H1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0</v>
      </c>
      <c r="C2" s="1">
        <v>-4612855.6672087703</v>
      </c>
      <c r="D2">
        <v>0</v>
      </c>
      <c r="E2" s="1">
        <v>2769695.3736059801</v>
      </c>
      <c r="F2">
        <v>0.96666666666666601</v>
      </c>
      <c r="G2" s="1">
        <v>4616547.6411935203</v>
      </c>
      <c r="H2" s="1">
        <v>8642907.8118929695</v>
      </c>
    </row>
    <row r="3" spans="1:8" x14ac:dyDescent="0.25">
      <c r="A3" t="s">
        <v>8</v>
      </c>
      <c r="B3" s="1">
        <v>6573629.0690546203</v>
      </c>
      <c r="C3" s="1">
        <v>1960773.40184584</v>
      </c>
      <c r="D3" s="1">
        <v>2.8417313157521599E-9</v>
      </c>
      <c r="E3" s="1">
        <v>2769695.3736059801</v>
      </c>
      <c r="F3">
        <v>0.19999999999999901</v>
      </c>
      <c r="G3">
        <v>413855.74856766802</v>
      </c>
      <c r="H3" s="1">
        <v>2069278.7428383401</v>
      </c>
    </row>
    <row r="4" spans="1:8" x14ac:dyDescent="0.25">
      <c r="A4" t="s">
        <v>9</v>
      </c>
      <c r="B4" s="1">
        <v>6573629.0690546203</v>
      </c>
      <c r="C4" s="1">
        <v>1960773.40184584</v>
      </c>
      <c r="D4" s="1">
        <v>1698866.4277966099</v>
      </c>
      <c r="E4" s="1">
        <v>3423057.2456382602</v>
      </c>
      <c r="F4">
        <v>0.3</v>
      </c>
      <c r="G4">
        <v>687036.25689911004</v>
      </c>
      <c r="H4" s="1">
        <v>3019578.3433832098</v>
      </c>
    </row>
    <row r="5" spans="1:8" x14ac:dyDescent="0.25">
      <c r="A5" t="s">
        <v>10</v>
      </c>
      <c r="B5" s="1">
        <v>6573629.0690546203</v>
      </c>
      <c r="C5" s="1">
        <v>1960773.40184584</v>
      </c>
      <c r="D5" s="1">
        <v>1464469.53534858</v>
      </c>
      <c r="E5" s="1">
        <v>2738562.3575261901</v>
      </c>
      <c r="F5">
        <v>0.266666666666666</v>
      </c>
      <c r="G5">
        <v>412331.093578876</v>
      </c>
      <c r="H5" s="1">
        <v>1957914.5651549599</v>
      </c>
    </row>
    <row r="6" spans="1:8" x14ac:dyDescent="0.25">
      <c r="A6" t="s">
        <v>30</v>
      </c>
      <c r="B6" s="1">
        <v>6573629.0690544397</v>
      </c>
      <c r="C6" s="1">
        <v>1960773.4018456601</v>
      </c>
      <c r="D6" s="1">
        <v>5374119.9297296898</v>
      </c>
      <c r="E6" s="1">
        <v>3315361.6754886699</v>
      </c>
      <c r="F6">
        <v>0.266666666666666</v>
      </c>
      <c r="G6">
        <v>537492.14708568796</v>
      </c>
      <c r="H6" s="1">
        <v>2528217.1770071699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C842-9EC2-4F90-A4ED-28DFCD459B24}">
  <dimension ref="A1:O26"/>
  <sheetViews>
    <sheetView tabSelected="1" workbookViewId="0">
      <selection activeCell="D21" sqref="D21"/>
    </sheetView>
  </sheetViews>
  <sheetFormatPr defaultRowHeight="15" x14ac:dyDescent="0.25"/>
  <cols>
    <col min="2" max="2" width="11.140625" bestFit="1" customWidth="1"/>
    <col min="3" max="3" width="12.5703125" bestFit="1" customWidth="1"/>
    <col min="4" max="4" width="22" bestFit="1" customWidth="1"/>
    <col min="5" max="5" width="12.140625" style="21" bestFit="1" customWidth="1"/>
    <col min="6" max="6" width="14.42578125" style="21" customWidth="1"/>
    <col min="7" max="7" width="9.42578125" style="21" customWidth="1"/>
    <col min="8" max="8" width="12.5703125" style="21" bestFit="1" customWidth="1"/>
    <col min="9" max="9" width="13.28515625" style="21" bestFit="1" customWidth="1"/>
    <col min="14" max="14" width="12.5703125" bestFit="1" customWidth="1"/>
  </cols>
  <sheetData>
    <row r="1" spans="1:15" x14ac:dyDescent="0.25">
      <c r="A1" s="2" t="s">
        <v>11</v>
      </c>
      <c r="B1" s="2" t="s">
        <v>0</v>
      </c>
      <c r="C1" s="2" t="s">
        <v>1</v>
      </c>
      <c r="D1" s="2" t="s">
        <v>2</v>
      </c>
      <c r="E1" s="16" t="s">
        <v>3</v>
      </c>
      <c r="F1" s="16" t="s">
        <v>21</v>
      </c>
      <c r="G1" s="16" t="s">
        <v>4</v>
      </c>
      <c r="H1" s="16" t="s">
        <v>5</v>
      </c>
      <c r="I1" s="16" t="s">
        <v>6</v>
      </c>
      <c r="N1" t="s">
        <v>17</v>
      </c>
      <c r="O1">
        <f>1/28*365</f>
        <v>13.035714285714285</v>
      </c>
    </row>
    <row r="2" spans="1:15" x14ac:dyDescent="0.25">
      <c r="A2" t="s">
        <v>12</v>
      </c>
      <c r="B2" s="4" t="s">
        <v>18</v>
      </c>
      <c r="C2" s="3">
        <f>0.000001*$O$1*NO_raw!B2</f>
        <v>0</v>
      </c>
      <c r="D2" s="3">
        <f>0.000001*$O$1*NO_raw!C2</f>
        <v>88.241058631987258</v>
      </c>
      <c r="E2" s="17">
        <f>0.000001*$O$1*NO_raw!D2</f>
        <v>0</v>
      </c>
      <c r="F2" s="17">
        <f>0.000001*$O$1*NO_raw!E2</f>
        <v>188.81462129325556</v>
      </c>
      <c r="G2" s="18">
        <f>NO_raw!F2</f>
        <v>0.43333333333333302</v>
      </c>
      <c r="H2" s="17">
        <f>0.000001*$O$1*NO_raw!G2</f>
        <v>40.525732081447806</v>
      </c>
      <c r="I2" s="17">
        <f>0.000001*$O$1*NO_raw!H2</f>
        <v>140.42673127244402</v>
      </c>
    </row>
    <row r="3" spans="1:15" x14ac:dyDescent="0.25">
      <c r="A3" t="s">
        <v>12</v>
      </c>
      <c r="B3" s="4" t="s">
        <v>19</v>
      </c>
      <c r="C3" s="3">
        <f>0.000001*$O$1*NO_raw!B3</f>
        <v>-62.680976786488635</v>
      </c>
      <c r="D3" s="3">
        <f>0.000001*$O$1*NO_raw!C3</f>
        <v>25.560081845498495</v>
      </c>
      <c r="E3" s="17">
        <f>0.000001*$O$1*NO_raw!D3</f>
        <v>3.7043997508912079E-14</v>
      </c>
      <c r="F3" s="17">
        <f>0.000001*$O$1*NO_raw!E3</f>
        <v>188.81462129325556</v>
      </c>
      <c r="G3" s="18">
        <f>NO_raw!F3</f>
        <v>0.43333333333333302</v>
      </c>
      <c r="H3" s="17">
        <f>0.000001*$O$1*NO_raw!G3</f>
        <v>67.687488688926251</v>
      </c>
      <c r="I3" s="17">
        <f>0.000001*$O$1*NO_raw!H3</f>
        <v>203.10770805893213</v>
      </c>
    </row>
    <row r="4" spans="1:15" x14ac:dyDescent="0.25">
      <c r="A4" t="s">
        <v>12</v>
      </c>
      <c r="B4" s="4" t="s">
        <v>9</v>
      </c>
      <c r="C4" s="3">
        <f>0.000001*$O$1*NO_raw!B4</f>
        <v>-62.680976786488635</v>
      </c>
      <c r="D4" s="3">
        <f>0.000001*$O$1*NO_raw!C4</f>
        <v>25.560081845498495</v>
      </c>
      <c r="E4" s="17">
        <f>0.000001*$O$1*NO_raw!D4</f>
        <v>16.199059302775353</v>
      </c>
      <c r="F4" s="17">
        <f>0.000001*$O$1*NO_raw!E4</f>
        <v>183.00816866609978</v>
      </c>
      <c r="G4" s="18">
        <f>NO_raw!F4</f>
        <v>0.43333333333333302</v>
      </c>
      <c r="H4" s="17">
        <f>0.000001*$O$1*NO_raw!G4</f>
        <v>66.191175277781525</v>
      </c>
      <c r="I4" s="17">
        <f>0.000001*$O$1*NO_raw!H4</f>
        <v>205.77681135371765</v>
      </c>
    </row>
    <row r="5" spans="1:15" x14ac:dyDescent="0.25">
      <c r="A5" t="s">
        <v>12</v>
      </c>
      <c r="B5" s="4" t="s">
        <v>20</v>
      </c>
      <c r="C5" s="3">
        <f>0.000001*$O$1*NO_raw!B5</f>
        <v>-62.680976786488635</v>
      </c>
      <c r="D5" s="3">
        <f>0.000001*$O$1*NO_raw!C5</f>
        <v>25.560081845498495</v>
      </c>
      <c r="E5" s="17">
        <f>0.000001*$O$1*NO_raw!D5</f>
        <v>13.964034171296092</v>
      </c>
      <c r="F5" s="17">
        <f>0.000001*$O$1*NO_raw!E5</f>
        <v>178.89876796493371</v>
      </c>
      <c r="G5" s="18">
        <f>NO_raw!F5</f>
        <v>0.43333333333333302</v>
      </c>
      <c r="H5" s="17">
        <f>0.000001*$O$1*NO_raw!G5</f>
        <v>64.535716895104883</v>
      </c>
      <c r="I5" s="17">
        <f>0.000001*$O$1*NO_raw!H5</f>
        <v>193.47080750490895</v>
      </c>
    </row>
    <row r="6" spans="1:15" s="2" customFormat="1" x14ac:dyDescent="0.25">
      <c r="A6" s="2" t="s">
        <v>12</v>
      </c>
      <c r="B6" s="2" t="s">
        <v>30</v>
      </c>
      <c r="C6" s="15">
        <f>0.000001*$O$1*NO_raw!B6</f>
        <v>-62.680976786499066</v>
      </c>
      <c r="D6" s="15">
        <f>0.000001*$O$1*NO_raw!C6</f>
        <v>25.560081845488064</v>
      </c>
      <c r="E6" s="19">
        <f>0.000001*$O$1*NO_raw!D6</f>
        <v>159.76113859039589</v>
      </c>
      <c r="F6" s="19">
        <f>0.000001*$O$1*NO_raw!E6</f>
        <v>43.218107555477296</v>
      </c>
      <c r="G6" s="20">
        <f>NO_raw!F6</f>
        <v>0.266666666666666</v>
      </c>
      <c r="H6" s="19">
        <f>0.000001*$O$1*NO_raw!G6</f>
        <v>7.0065940602241454</v>
      </c>
      <c r="I6" s="19">
        <f>0.000001*$O$1*NO_raw!H6</f>
        <v>32.957116771700605</v>
      </c>
    </row>
    <row r="7" spans="1:15" x14ac:dyDescent="0.25">
      <c r="A7" t="s">
        <v>13</v>
      </c>
      <c r="B7" s="4" t="s">
        <v>18</v>
      </c>
      <c r="C7" s="3">
        <f>0.000001*$O$1*AT_raw!B2</f>
        <v>0</v>
      </c>
      <c r="D7" s="3">
        <f>0.000001*$O$1*AT_raw!C2</f>
        <v>114.67184906858571</v>
      </c>
      <c r="E7" s="17">
        <f>0.000001*$O$1*AT_raw!D2</f>
        <v>0</v>
      </c>
      <c r="F7" s="17">
        <f>0.000001*$O$1*AT_raw!E2</f>
        <v>79.675863998150973</v>
      </c>
      <c r="G7" s="18">
        <f>AT_raw!F2</f>
        <v>0</v>
      </c>
      <c r="H7" s="17">
        <f>0.000001*$O$1*AT_raw!G2</f>
        <v>0</v>
      </c>
      <c r="I7" s="17">
        <f>0.000001*$O$1*AT_raw!H2</f>
        <v>0</v>
      </c>
    </row>
    <row r="8" spans="1:15" x14ac:dyDescent="0.25">
      <c r="A8" t="s">
        <v>13</v>
      </c>
      <c r="B8" s="4" t="s">
        <v>19</v>
      </c>
      <c r="C8" s="3">
        <f>0.000001*$O$1*AT_raw!B3</f>
        <v>-89.111767223095185</v>
      </c>
      <c r="D8" s="3">
        <f>0.000001*$O$1*AT_raw!C3</f>
        <v>25.560081845490412</v>
      </c>
      <c r="E8" s="17">
        <f>0.000001*$O$1*AT_raw!D3</f>
        <v>3.7043997508912079E-14</v>
      </c>
      <c r="F8" s="17">
        <f>0.000001*$O$1*AT_raw!E3</f>
        <v>79.675863998150973</v>
      </c>
      <c r="G8" s="18">
        <f>AT_raw!F3</f>
        <v>0.39999999999999902</v>
      </c>
      <c r="H8" s="17">
        <f>0.000001*$O$1*AT_raw!G3</f>
        <v>15.535214774148228</v>
      </c>
      <c r="I8" s="17">
        <f>0.000001*$O$1*AT_raw!H3</f>
        <v>61.445163390897925</v>
      </c>
    </row>
    <row r="9" spans="1:15" x14ac:dyDescent="0.25">
      <c r="A9" t="s">
        <v>13</v>
      </c>
      <c r="B9" s="4" t="s">
        <v>9</v>
      </c>
      <c r="C9" s="3">
        <f>0.000001*$O$1*AT_raw!B4</f>
        <v>-89.111767223095185</v>
      </c>
      <c r="D9" s="3">
        <f>0.000001*$O$1*AT_raw!C4</f>
        <v>25.560081845490412</v>
      </c>
      <c r="E9" s="17">
        <f>0.000001*$O$1*AT_raw!D4</f>
        <v>23.029743246330465</v>
      </c>
      <c r="F9" s="17">
        <f>0.000001*$O$1*AT_raw!E4</f>
        <v>87.215554698613701</v>
      </c>
      <c r="G9" s="18">
        <f>AT_raw!F4</f>
        <v>0.46666666666666601</v>
      </c>
      <c r="H9" s="17">
        <f>0.000001*$O$1*AT_raw!G4</f>
        <v>20.068644343549259</v>
      </c>
      <c r="I9" s="17">
        <f>0.000001*$O$1*AT_raw!H4</f>
        <v>72.369588540118642</v>
      </c>
    </row>
    <row r="10" spans="1:15" x14ac:dyDescent="0.25">
      <c r="A10" t="s">
        <v>13</v>
      </c>
      <c r="B10" s="4" t="s">
        <v>20</v>
      </c>
      <c r="C10" s="3">
        <f>0.000001*$O$1*AT_raw!B5</f>
        <v>-89.111767223095185</v>
      </c>
      <c r="D10" s="3">
        <f>0.000001*$O$1*AT_raw!C5</f>
        <v>25.560081845490412</v>
      </c>
      <c r="E10" s="17">
        <f>0.000001*$O$1*AT_raw!D5</f>
        <v>19.852271396576572</v>
      </c>
      <c r="F10" s="17">
        <f>0.000001*$O$1*AT_raw!E5</f>
        <v>76.326366684961584</v>
      </c>
      <c r="G10" s="18">
        <f>AT_raw!F5</f>
        <v>0.43333333333333302</v>
      </c>
      <c r="H10" s="17">
        <f>0.000001*$O$1*AT_raw!G5</f>
        <v>15.306667871807885</v>
      </c>
      <c r="I10" s="17">
        <f>0.000001*$O$1*AT_raw!H5</f>
        <v>50.300938556790484</v>
      </c>
    </row>
    <row r="11" spans="1:15" s="2" customFormat="1" x14ac:dyDescent="0.25">
      <c r="A11" s="2" t="s">
        <v>13</v>
      </c>
      <c r="B11" s="2" t="s">
        <v>30</v>
      </c>
      <c r="C11" s="15">
        <f>0.000001*$O$1*AT_raw!B6</f>
        <v>-89.11176722309753</v>
      </c>
      <c r="D11" s="15">
        <f>0.000001*$O$1*AT_raw!C6</f>
        <v>25.560081845488064</v>
      </c>
      <c r="E11" s="19">
        <f>0.000001*$O$1*AT_raw!D6</f>
        <v>63.518455015901139</v>
      </c>
      <c r="F11" s="19">
        <f>0.000001*$O$1*AT_raw!E6</f>
        <v>43.218107555477296</v>
      </c>
      <c r="G11" s="20">
        <f>AT_raw!F6</f>
        <v>0.266666666666666</v>
      </c>
      <c r="H11" s="19">
        <f>0.000001*$O$1*AT_raw!G6</f>
        <v>7.0065940602241454</v>
      </c>
      <c r="I11" s="19">
        <f>0.000001*$O$1*AT_raw!H6</f>
        <v>32.957116771700605</v>
      </c>
    </row>
    <row r="12" spans="1:15" x14ac:dyDescent="0.25">
      <c r="A12" t="s">
        <v>14</v>
      </c>
      <c r="B12" s="4" t="s">
        <v>18</v>
      </c>
      <c r="C12" s="3">
        <f>0.000001*$O$1*FR_raw!B2</f>
        <v>0</v>
      </c>
      <c r="D12" s="3">
        <f>0.000001*$O$1*FR_raw!C2</f>
        <v>70.144536343834091</v>
      </c>
      <c r="E12" s="17">
        <f>0.000001*$O$1*FR_raw!D2</f>
        <v>0</v>
      </c>
      <c r="F12" s="17">
        <f>0.000001*$O$1*FR_raw!E2</f>
        <v>54.168759823702551</v>
      </c>
      <c r="G12" s="18">
        <f>FR_raw!F2</f>
        <v>0</v>
      </c>
      <c r="H12" s="17">
        <f>0.000001*$O$1*FR_raw!G2</f>
        <v>0</v>
      </c>
      <c r="I12" s="17">
        <f>0.000001*$O$1*FR_raw!H2</f>
        <v>0</v>
      </c>
    </row>
    <row r="13" spans="1:15" x14ac:dyDescent="0.25">
      <c r="A13" t="s">
        <v>14</v>
      </c>
      <c r="B13" s="4" t="s">
        <v>19</v>
      </c>
      <c r="C13" s="3">
        <f>0.000001*$O$1*FR_raw!B3</f>
        <v>-44.584454498343554</v>
      </c>
      <c r="D13" s="3">
        <f>0.000001*$O$1*FR_raw!C3</f>
        <v>25.560081845490412</v>
      </c>
      <c r="E13" s="17">
        <f>0.000001*$O$1*FR_raw!D3</f>
        <v>1.852199875445604E-14</v>
      </c>
      <c r="F13" s="17">
        <f>0.000001*$O$1*FR_raw!E3</f>
        <v>54.168759823702423</v>
      </c>
      <c r="G13" s="18">
        <f>FR_raw!F3</f>
        <v>0.3</v>
      </c>
      <c r="H13" s="17">
        <f>0.000001*$O$1*FR_raw!G3</f>
        <v>8.0442547781846709</v>
      </c>
      <c r="I13" s="17">
        <f>0.000001*$O$1*FR_raw!H3</f>
        <v>38.192721846788082</v>
      </c>
    </row>
    <row r="14" spans="1:15" x14ac:dyDescent="0.25">
      <c r="A14" t="s">
        <v>14</v>
      </c>
      <c r="B14" s="4" t="s">
        <v>9</v>
      </c>
      <c r="C14" s="3">
        <f>0.000001*$O$1*FR_raw!B4</f>
        <v>-44.584454498343554</v>
      </c>
      <c r="D14" s="3">
        <f>0.000001*$O$1*FR_raw!C4</f>
        <v>25.560081845490412</v>
      </c>
      <c r="E14" s="17">
        <f>0.000001*$O$1*FR_raw!D4</f>
        <v>11.522255386362156</v>
      </c>
      <c r="F14" s="17">
        <f>0.000001*$O$1*FR_raw!E4</f>
        <v>58.087118743200023</v>
      </c>
      <c r="G14" s="18">
        <f>FR_raw!F4</f>
        <v>0.36666666666666597</v>
      </c>
      <c r="H14" s="17">
        <f>0.000001*$O$1*FR_raw!G4</f>
        <v>9.6894594217425247</v>
      </c>
      <c r="I14" s="17">
        <f>0.000001*$O$1*FR_raw!H4</f>
        <v>42.219186998039326</v>
      </c>
    </row>
    <row r="15" spans="1:15" s="2" customFormat="1" x14ac:dyDescent="0.25">
      <c r="A15" s="4" t="s">
        <v>14</v>
      </c>
      <c r="B15" s="4" t="s">
        <v>20</v>
      </c>
      <c r="C15" s="22">
        <f>0.000001*$O$1*FR_raw!B5</f>
        <v>-44.584454498343554</v>
      </c>
      <c r="D15" s="22">
        <f>0.000001*$O$1*FR_raw!C5</f>
        <v>25.560081845490412</v>
      </c>
      <c r="E15" s="23">
        <f>0.000001*$O$1*FR_raw!D5</f>
        <v>9.9325007050252392</v>
      </c>
      <c r="F15" s="23">
        <f>0.000001*$O$1*FR_raw!E5</f>
        <v>52.506652467165296</v>
      </c>
      <c r="G15" s="24">
        <f>FR_raw!F5</f>
        <v>0.36666666666666597</v>
      </c>
      <c r="H15" s="23">
        <f>0.000001*$O$1*FR_raw!G5</f>
        <v>7.3374995400962959</v>
      </c>
      <c r="I15" s="23">
        <f>0.000001*$O$1*FR_raw!H5</f>
        <v>31.473549844065957</v>
      </c>
    </row>
    <row r="16" spans="1:15" x14ac:dyDescent="0.25">
      <c r="A16" s="2" t="s">
        <v>14</v>
      </c>
      <c r="B16" s="2" t="s">
        <v>30</v>
      </c>
      <c r="C16" s="15">
        <f>0.000001*$O$1*FR_raw!B6</f>
        <v>-44.584454498345899</v>
      </c>
      <c r="D16" s="15">
        <f>0.000001*$O$1*FR_raw!C6</f>
        <v>25.560081845488064</v>
      </c>
      <c r="E16" s="19">
        <f>0.000001*$O$1*FR_raw!D6</f>
        <v>47.780252316970426</v>
      </c>
      <c r="F16" s="19">
        <f>0.000001*$O$1*FR_raw!E6</f>
        <v>43.218107555477296</v>
      </c>
      <c r="G16" s="20">
        <f>FR_raw!F6</f>
        <v>0.266666666666666</v>
      </c>
      <c r="H16" s="19">
        <f>0.000001*$O$1*FR_raw!G6</f>
        <v>7.0065940602241454</v>
      </c>
      <c r="I16" s="19">
        <f>0.000001*$O$1*FR_raw!H6</f>
        <v>32.957116771700605</v>
      </c>
    </row>
    <row r="17" spans="1:9" x14ac:dyDescent="0.25">
      <c r="A17" t="s">
        <v>15</v>
      </c>
      <c r="B17" s="4" t="s">
        <v>18</v>
      </c>
      <c r="C17" s="3">
        <f>0.000001*$O$1*DE_raw!B2</f>
        <v>0</v>
      </c>
      <c r="D17" s="3">
        <f>0.000001*$O$1*DE_raw!C2</f>
        <v>-85.125166297994795</v>
      </c>
      <c r="E17" s="17">
        <f>0.000001*$O$1*DE_raw!D2</f>
        <v>0</v>
      </c>
      <c r="F17" s="17">
        <f>0.000001*$O$1*DE_raw!E2</f>
        <v>124.8453773314214</v>
      </c>
      <c r="G17" s="18">
        <f>DE_raw!F2</f>
        <v>0.79999999999999905</v>
      </c>
      <c r="H17" s="17">
        <f>0.000001*$O$1*DE_raw!G2</f>
        <v>109.06177349715762</v>
      </c>
      <c r="I17" s="17">
        <f>0.000001*$O$1*DE_raw!H2</f>
        <v>212.12338965133748</v>
      </c>
    </row>
    <row r="18" spans="1:9" x14ac:dyDescent="0.25">
      <c r="A18" t="s">
        <v>15</v>
      </c>
      <c r="B18" s="4" t="s">
        <v>19</v>
      </c>
      <c r="C18" s="3">
        <f>0.000001*$O$1*DE_raw!B3</f>
        <v>110.68524814346539</v>
      </c>
      <c r="D18" s="3">
        <f>0.000001*$O$1*DE_raw!C3</f>
        <v>25.560081845470595</v>
      </c>
      <c r="E18" s="17">
        <f>0.000001*$O$1*DE_raw!D3</f>
        <v>4.9391996678549485E-14</v>
      </c>
      <c r="F18" s="17">
        <f>0.000001*$O$1*DE_raw!E3</f>
        <v>124.8453773314214</v>
      </c>
      <c r="G18" s="18">
        <f>DE_raw!F3</f>
        <v>0.6</v>
      </c>
      <c r="H18" s="17">
        <f>0.000001*$O$1*DE_raw!G3</f>
        <v>34.223709244581073</v>
      </c>
      <c r="I18" s="17">
        <f>0.000001*$O$1*DE_raw!H3</f>
        <v>101.43814150787234</v>
      </c>
    </row>
    <row r="19" spans="1:9" x14ac:dyDescent="0.25">
      <c r="A19" t="s">
        <v>15</v>
      </c>
      <c r="B19" s="4" t="s">
        <v>9</v>
      </c>
      <c r="C19" s="3">
        <f>0.000001*$O$1*DE_raw!B4</f>
        <v>110.68524814346539</v>
      </c>
      <c r="D19" s="3">
        <f>0.000001*$O$1*DE_raw!C4</f>
        <v>25.560081845470595</v>
      </c>
      <c r="E19" s="17">
        <f>0.000001*$O$1*DE_raw!D4</f>
        <v>28.605120573119425</v>
      </c>
      <c r="F19" s="17">
        <f>0.000001*$O$1*DE_raw!E4</f>
        <v>140.02370471901926</v>
      </c>
      <c r="G19" s="18">
        <f>DE_raw!F4</f>
        <v>0.53333333333333299</v>
      </c>
      <c r="H19" s="17">
        <f>0.000001*$O$1*DE_raw!G4</f>
        <v>40.313325119286553</v>
      </c>
      <c r="I19" s="17">
        <f>0.000001*$O$1*DE_raw!H4</f>
        <v>128.22508650520655</v>
      </c>
    </row>
    <row r="20" spans="1:9" x14ac:dyDescent="0.25">
      <c r="A20" t="s">
        <v>15</v>
      </c>
      <c r="B20" s="4" t="s">
        <v>20</v>
      </c>
      <c r="C20" s="3">
        <f>0.000001*$O$1*DE_raw!B5</f>
        <v>110.68524814346539</v>
      </c>
      <c r="D20" s="3">
        <f>0.000001*$O$1*DE_raw!C5</f>
        <v>25.560081845470595</v>
      </c>
      <c r="E20" s="17">
        <f>0.000001*$O$1*DE_raw!D5</f>
        <v>24.658399829961059</v>
      </c>
      <c r="F20" s="17">
        <f>0.000001*$O$1*DE_raw!E5</f>
        <v>122.76095808971914</v>
      </c>
      <c r="G20" s="18">
        <f>DE_raw!F5</f>
        <v>0.53333333333333299</v>
      </c>
      <c r="H20" s="17">
        <f>0.000001*$O$1*DE_raw!G5</f>
        <v>34.88554813097894</v>
      </c>
      <c r="I20" s="17">
        <f>0.000001*$O$1*DE_raw!H5</f>
        <v>110.87809244844598</v>
      </c>
    </row>
    <row r="21" spans="1:9" s="2" customFormat="1" x14ac:dyDescent="0.25">
      <c r="A21" s="2" t="s">
        <v>15</v>
      </c>
      <c r="B21" s="2" t="s">
        <v>30</v>
      </c>
      <c r="C21" s="15">
        <f>0.000001*$O$1*DE_raw!B6</f>
        <v>110.68524814348299</v>
      </c>
      <c r="D21" s="15">
        <f>0.000001*$O$1*DE_raw!C6</f>
        <v>25.560081845488064</v>
      </c>
      <c r="E21" s="19">
        <f>0.000001*$O$1*DE_raw!D6</f>
        <v>125.44094691190034</v>
      </c>
      <c r="F21" s="19">
        <f>0.000001*$O$1*DE_raw!E6</f>
        <v>43.218107555477296</v>
      </c>
      <c r="G21" s="20">
        <f>DE_raw!F6</f>
        <v>0.266666666666666</v>
      </c>
      <c r="H21" s="19">
        <f>0.000001*$O$1*DE_raw!G6</f>
        <v>7.0065940602241454</v>
      </c>
      <c r="I21" s="19">
        <f>0.000001*$O$1*DE_raw!H6</f>
        <v>32.957116771700605</v>
      </c>
    </row>
    <row r="22" spans="1:9" x14ac:dyDescent="0.25">
      <c r="A22" t="s">
        <v>16</v>
      </c>
      <c r="B22" s="4" t="s">
        <v>18</v>
      </c>
      <c r="C22" s="3">
        <f>0.000001*$O$1*DK_raw!B2</f>
        <v>0</v>
      </c>
      <c r="D22" s="3">
        <f>0.000001*$O$1*DK_raw!C2</f>
        <v>-60.131868518971459</v>
      </c>
      <c r="E22" s="17">
        <f>0.000001*$O$1*DK_raw!D2</f>
        <v>0</v>
      </c>
      <c r="F22" s="17">
        <f>0.000001*$O$1*DK_raw!E2</f>
        <v>36.104957548792235</v>
      </c>
      <c r="G22" s="18">
        <f>DK_raw!F2</f>
        <v>0.96666666666666601</v>
      </c>
      <c r="H22" s="17">
        <f>0.000001*$O$1*DK_raw!G2</f>
        <v>60.17999603698695</v>
      </c>
      <c r="I22" s="17">
        <f>0.000001*$O$1*DK_raw!H2</f>
        <v>112.66647683360476</v>
      </c>
    </row>
    <row r="23" spans="1:9" x14ac:dyDescent="0.25">
      <c r="A23" t="s">
        <v>16</v>
      </c>
      <c r="B23" s="4" t="s">
        <v>19</v>
      </c>
      <c r="C23" s="3">
        <f>0.000001*$O$1*DK_raw!B3</f>
        <v>85.691950364462002</v>
      </c>
      <c r="D23" s="3">
        <f>0.000001*$O$1*DK_raw!C3</f>
        <v>25.560081845490412</v>
      </c>
      <c r="E23" s="17">
        <f>0.000001*$O$1*DK_raw!D3</f>
        <v>3.7043997508912079E-14</v>
      </c>
      <c r="F23" s="17">
        <f>0.000001*$O$1*DK_raw!E3</f>
        <v>36.104957548792235</v>
      </c>
      <c r="G23" s="18">
        <f>DK_raw!F3</f>
        <v>0.19999999999999901</v>
      </c>
      <c r="H23" s="17">
        <f>0.000001*$O$1*DK_raw!G3</f>
        <v>5.3949052938285291</v>
      </c>
      <c r="I23" s="17">
        <f>0.000001*$O$1*DK_raw!H3</f>
        <v>26.974526469142646</v>
      </c>
    </row>
    <row r="24" spans="1:9" x14ac:dyDescent="0.25">
      <c r="A24" t="s">
        <v>16</v>
      </c>
      <c r="B24" s="4" t="s">
        <v>9</v>
      </c>
      <c r="C24" s="3">
        <f>0.000001*$O$1*DK_raw!B4</f>
        <v>85.691950364462002</v>
      </c>
      <c r="D24" s="3">
        <f>0.000001*$O$1*DK_raw!C4</f>
        <v>25.560081845490412</v>
      </c>
      <c r="E24" s="17">
        <f>0.000001*$O$1*DK_raw!D4</f>
        <v>22.145937362348661</v>
      </c>
      <c r="F24" s="17">
        <f>0.000001*$O$1*DK_raw!E4</f>
        <v>44.621996237784458</v>
      </c>
      <c r="G24" s="18">
        <f>DK_raw!F4</f>
        <v>0.3</v>
      </c>
      <c r="H24" s="17">
        <f>0.000001*$O$1*DK_raw!G4</f>
        <v>8.9560083488633975</v>
      </c>
      <c r="I24" s="17">
        <f>0.000001*$O$1*DK_raw!H4</f>
        <v>39.36236054767398</v>
      </c>
    </row>
    <row r="25" spans="1:9" x14ac:dyDescent="0.25">
      <c r="A25" t="s">
        <v>16</v>
      </c>
      <c r="B25" s="4" t="s">
        <v>20</v>
      </c>
      <c r="C25" s="3">
        <f>0.000001*$O$1*DK_raw!B5</f>
        <v>85.691950364462002</v>
      </c>
      <c r="D25" s="3">
        <f>0.000001*$O$1*DK_raw!C5</f>
        <v>25.560081845490412</v>
      </c>
      <c r="E25" s="17">
        <f>0.000001*$O$1*DK_raw!D5</f>
        <v>19.090406442936843</v>
      </c>
      <c r="F25" s="17">
        <f>0.000001*$O$1*DK_raw!E5</f>
        <v>35.699116446323544</v>
      </c>
      <c r="G25" s="18">
        <f>DK_raw!F5</f>
        <v>0.266666666666666</v>
      </c>
      <c r="H25" s="17">
        <f>0.000001*$O$1*DK_raw!G5</f>
        <v>5.3750303270103474</v>
      </c>
      <c r="I25" s="17">
        <f>0.000001*$O$1*DK_raw!H5</f>
        <v>25.52281486719858</v>
      </c>
    </row>
    <row r="26" spans="1:9" s="2" customFormat="1" x14ac:dyDescent="0.25">
      <c r="A26" s="2" t="s">
        <v>16</v>
      </c>
      <c r="B26" s="2" t="s">
        <v>30</v>
      </c>
      <c r="C26" s="15">
        <f>0.000001*$O$1*DK_raw!B6</f>
        <v>85.691950364459643</v>
      </c>
      <c r="D26" s="15">
        <f>0.000001*$O$1*DK_raw!C6</f>
        <v>25.560081845488064</v>
      </c>
      <c r="E26" s="19">
        <f>0.000001*$O$1*DK_raw!D6</f>
        <v>70.055491941119158</v>
      </c>
      <c r="F26" s="19">
        <f>0.000001*$O$1*DK_raw!E6</f>
        <v>43.218107555477296</v>
      </c>
      <c r="G26" s="20">
        <f>DK_raw!F6</f>
        <v>0.266666666666666</v>
      </c>
      <c r="H26" s="19">
        <f>0.000001*$O$1*DK_raw!G6</f>
        <v>7.0065940602241454</v>
      </c>
      <c r="I26" s="19">
        <f>0.000001*$O$1*DK_raw!H6</f>
        <v>32.957116771700605</v>
      </c>
    </row>
  </sheetData>
  <autoFilter ref="A1:I25" xr:uid="{4061C842-9EC2-4F90-A4ED-28DFCD459B24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E1CA-B95A-45A6-9DDA-B5A7663206FD}">
  <dimension ref="A1:I21"/>
  <sheetViews>
    <sheetView workbookViewId="0">
      <selection activeCell="E18" sqref="E18"/>
    </sheetView>
  </sheetViews>
  <sheetFormatPr defaultRowHeight="15" x14ac:dyDescent="0.25"/>
  <cols>
    <col min="1" max="1" width="7.710937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9.5703125" bestFit="1" customWidth="1"/>
    <col min="6" max="6" width="21.5703125" bestFit="1" customWidth="1"/>
    <col min="7" max="7" width="9.5703125" bestFit="1" customWidth="1"/>
    <col min="8" max="8" width="8.42578125" bestFit="1" customWidth="1"/>
    <col min="9" max="9" width="13.140625" bestFit="1" customWidth="1"/>
  </cols>
  <sheetData>
    <row r="1" spans="1:9" x14ac:dyDescent="0.25">
      <c r="A1" s="6"/>
      <c r="B1" s="9" t="s">
        <v>0</v>
      </c>
      <c r="C1" s="6" t="s">
        <v>23</v>
      </c>
      <c r="D1" s="6" t="s">
        <v>22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</row>
    <row r="2" spans="1:9" x14ac:dyDescent="0.25">
      <c r="A2" s="12" t="s">
        <v>12</v>
      </c>
      <c r="B2" s="10" t="s">
        <v>29</v>
      </c>
      <c r="C2" s="3">
        <v>0</v>
      </c>
      <c r="D2" s="3">
        <v>88.241058631987258</v>
      </c>
      <c r="E2" s="3">
        <v>0</v>
      </c>
      <c r="F2" s="3">
        <v>188.81462129325556</v>
      </c>
      <c r="G2" s="5">
        <v>0.43333333333333302</v>
      </c>
      <c r="H2" s="3">
        <v>40.525732081447806</v>
      </c>
      <c r="I2" s="3">
        <v>140.42673127244402</v>
      </c>
    </row>
    <row r="3" spans="1:9" x14ac:dyDescent="0.25">
      <c r="A3" s="13"/>
      <c r="B3" s="10" t="s">
        <v>19</v>
      </c>
      <c r="C3" s="3">
        <v>-62.680976786488635</v>
      </c>
      <c r="D3" s="3">
        <v>25.560081845498495</v>
      </c>
      <c r="E3" s="3">
        <v>3.7043997508912079E-14</v>
      </c>
      <c r="F3" s="3">
        <v>188.81462129325556</v>
      </c>
      <c r="G3" s="5">
        <v>0.43333333333333302</v>
      </c>
      <c r="H3" s="3">
        <v>67.687488688926251</v>
      </c>
      <c r="I3" s="3">
        <v>203.10770805893213</v>
      </c>
    </row>
    <row r="4" spans="1:9" x14ac:dyDescent="0.25">
      <c r="A4" s="13"/>
      <c r="B4" s="10" t="s">
        <v>9</v>
      </c>
      <c r="C4" s="3">
        <v>-62.680976786488635</v>
      </c>
      <c r="D4" s="3">
        <v>25.560081845498495</v>
      </c>
      <c r="E4" s="3">
        <v>16.199059302775353</v>
      </c>
      <c r="F4" s="3">
        <v>183.00816866609978</v>
      </c>
      <c r="G4" s="5">
        <v>0.43333333333333302</v>
      </c>
      <c r="H4" s="3">
        <v>66.191175277781525</v>
      </c>
      <c r="I4" s="3">
        <v>205.77681135371765</v>
      </c>
    </row>
    <row r="5" spans="1:9" x14ac:dyDescent="0.25">
      <c r="A5" s="14"/>
      <c r="B5" s="11" t="s">
        <v>20</v>
      </c>
      <c r="C5" s="7">
        <v>-62.680976786488635</v>
      </c>
      <c r="D5" s="7">
        <v>25.560081845498495</v>
      </c>
      <c r="E5" s="7">
        <v>13.964034171296092</v>
      </c>
      <c r="F5" s="7">
        <v>178.89876796493371</v>
      </c>
      <c r="G5" s="8">
        <v>0.43333333333333302</v>
      </c>
      <c r="H5" s="7">
        <v>64.535716895104883</v>
      </c>
      <c r="I5" s="7">
        <v>193.47080750490895</v>
      </c>
    </row>
    <row r="6" spans="1:9" x14ac:dyDescent="0.25">
      <c r="A6" s="12" t="s">
        <v>13</v>
      </c>
      <c r="B6" s="10" t="s">
        <v>29</v>
      </c>
      <c r="C6" s="3">
        <v>0</v>
      </c>
      <c r="D6" s="3">
        <v>114.67184906858571</v>
      </c>
      <c r="E6" s="3">
        <v>0</v>
      </c>
      <c r="F6" s="3">
        <v>79.675863998150973</v>
      </c>
      <c r="G6" s="5">
        <v>0</v>
      </c>
      <c r="H6" s="3">
        <v>0</v>
      </c>
      <c r="I6" s="3">
        <v>0</v>
      </c>
    </row>
    <row r="7" spans="1:9" x14ac:dyDescent="0.25">
      <c r="A7" s="13"/>
      <c r="B7" s="10" t="s">
        <v>19</v>
      </c>
      <c r="C7" s="3">
        <v>-89.111767223095185</v>
      </c>
      <c r="D7" s="3">
        <v>25.560081845490412</v>
      </c>
      <c r="E7" s="3">
        <v>3.7043997508912079E-14</v>
      </c>
      <c r="F7" s="3">
        <v>79.675863998150973</v>
      </c>
      <c r="G7" s="5">
        <v>0.39999999999999902</v>
      </c>
      <c r="H7" s="3">
        <v>15.535214774148228</v>
      </c>
      <c r="I7" s="3">
        <v>61.445163390897925</v>
      </c>
    </row>
    <row r="8" spans="1:9" x14ac:dyDescent="0.25">
      <c r="A8" s="13"/>
      <c r="B8" s="10" t="s">
        <v>9</v>
      </c>
      <c r="C8" s="3">
        <v>-89.111767223095185</v>
      </c>
      <c r="D8" s="3">
        <v>25.560081845490412</v>
      </c>
      <c r="E8" s="3">
        <v>23.029743246330465</v>
      </c>
      <c r="F8" s="3">
        <v>87.215554698613701</v>
      </c>
      <c r="G8" s="5">
        <v>0.46666666666666601</v>
      </c>
      <c r="H8" s="3">
        <v>20.068644343549259</v>
      </c>
      <c r="I8" s="3">
        <v>72.369588540118642</v>
      </c>
    </row>
    <row r="9" spans="1:9" x14ac:dyDescent="0.25">
      <c r="A9" s="14"/>
      <c r="B9" s="11" t="s">
        <v>20</v>
      </c>
      <c r="C9" s="7">
        <v>-89.111767223095185</v>
      </c>
      <c r="D9" s="7">
        <v>25.560081845490412</v>
      </c>
      <c r="E9" s="7">
        <v>19.852271396576572</v>
      </c>
      <c r="F9" s="7">
        <v>76.326366684961584</v>
      </c>
      <c r="G9" s="8">
        <v>0.43333333333333302</v>
      </c>
      <c r="H9" s="7">
        <v>15.306667871807885</v>
      </c>
      <c r="I9" s="7">
        <v>50.300938556790484</v>
      </c>
    </row>
    <row r="10" spans="1:9" x14ac:dyDescent="0.25">
      <c r="A10" s="12" t="s">
        <v>14</v>
      </c>
      <c r="B10" s="10" t="s">
        <v>29</v>
      </c>
      <c r="C10" s="3">
        <v>0</v>
      </c>
      <c r="D10" s="3">
        <v>70.144536343834091</v>
      </c>
      <c r="E10" s="3">
        <v>0</v>
      </c>
      <c r="F10" s="3">
        <v>54.168759823702551</v>
      </c>
      <c r="G10" s="5">
        <v>0</v>
      </c>
      <c r="H10" s="3">
        <v>0</v>
      </c>
      <c r="I10" s="3">
        <v>0</v>
      </c>
    </row>
    <row r="11" spans="1:9" x14ac:dyDescent="0.25">
      <c r="A11" s="13"/>
      <c r="B11" s="10" t="s">
        <v>19</v>
      </c>
      <c r="C11" s="3">
        <v>-44.584454498343554</v>
      </c>
      <c r="D11" s="3">
        <v>25.560081845490412</v>
      </c>
      <c r="E11" s="3">
        <v>1.852199875445604E-14</v>
      </c>
      <c r="F11" s="3">
        <v>54.168759823702423</v>
      </c>
      <c r="G11" s="5">
        <v>0.3</v>
      </c>
      <c r="H11" s="3">
        <v>8.0442547781846709</v>
      </c>
      <c r="I11" s="3">
        <v>38.192721846788082</v>
      </c>
    </row>
    <row r="12" spans="1:9" x14ac:dyDescent="0.25">
      <c r="A12" s="13"/>
      <c r="B12" s="10" t="s">
        <v>9</v>
      </c>
      <c r="C12" s="3">
        <v>-44.584454498343554</v>
      </c>
      <c r="D12" s="3">
        <v>25.560081845490412</v>
      </c>
      <c r="E12" s="3">
        <v>11.522255386362156</v>
      </c>
      <c r="F12" s="3">
        <v>58.087118743200023</v>
      </c>
      <c r="G12" s="5">
        <v>0.36666666666666597</v>
      </c>
      <c r="H12" s="3">
        <v>9.6894594217425247</v>
      </c>
      <c r="I12" s="3">
        <v>42.219186998039326</v>
      </c>
    </row>
    <row r="13" spans="1:9" x14ac:dyDescent="0.25">
      <c r="A13" s="14"/>
      <c r="B13" s="11" t="s">
        <v>20</v>
      </c>
      <c r="C13" s="7">
        <v>-44.584454498343554</v>
      </c>
      <c r="D13" s="7">
        <v>25.560081845490412</v>
      </c>
      <c r="E13" s="7">
        <v>9.9325007050252392</v>
      </c>
      <c r="F13" s="7">
        <v>52.506652467165296</v>
      </c>
      <c r="G13" s="8">
        <v>0.36666666666666597</v>
      </c>
      <c r="H13" s="7">
        <v>7.3374995400962959</v>
      </c>
      <c r="I13" s="7">
        <v>31.473549844065957</v>
      </c>
    </row>
    <row r="14" spans="1:9" x14ac:dyDescent="0.25">
      <c r="A14" s="12" t="s">
        <v>15</v>
      </c>
      <c r="B14" s="10" t="s">
        <v>29</v>
      </c>
      <c r="C14" s="3">
        <v>0</v>
      </c>
      <c r="D14" s="3">
        <v>-85.125166297994795</v>
      </c>
      <c r="E14" s="3">
        <v>0</v>
      </c>
      <c r="F14" s="3">
        <v>124.8453773314214</v>
      </c>
      <c r="G14" s="5">
        <v>0.79999999999999905</v>
      </c>
      <c r="H14" s="3">
        <v>109.06177349715762</v>
      </c>
      <c r="I14" s="3">
        <v>212.12338965133748</v>
      </c>
    </row>
    <row r="15" spans="1:9" x14ac:dyDescent="0.25">
      <c r="A15" s="13"/>
      <c r="B15" s="10" t="s">
        <v>19</v>
      </c>
      <c r="C15" s="3">
        <v>110.68524814346539</v>
      </c>
      <c r="D15" s="3">
        <v>25.560081845470595</v>
      </c>
      <c r="E15" s="3">
        <v>4.9391996678549485E-14</v>
      </c>
      <c r="F15" s="3">
        <v>124.8453773314214</v>
      </c>
      <c r="G15" s="5">
        <v>0.6</v>
      </c>
      <c r="H15" s="3">
        <v>34.223709244581073</v>
      </c>
      <c r="I15" s="3">
        <v>101.43814150787234</v>
      </c>
    </row>
    <row r="16" spans="1:9" x14ac:dyDescent="0.25">
      <c r="A16" s="13"/>
      <c r="B16" s="10" t="s">
        <v>9</v>
      </c>
      <c r="C16" s="3">
        <v>110.68524814346539</v>
      </c>
      <c r="D16" s="3">
        <v>25.560081845470595</v>
      </c>
      <c r="E16" s="3">
        <v>28.605120573119425</v>
      </c>
      <c r="F16" s="3">
        <v>140.02370471901926</v>
      </c>
      <c r="G16" s="5">
        <v>0.53333333333333299</v>
      </c>
      <c r="H16" s="3">
        <v>40.313325119286553</v>
      </c>
      <c r="I16" s="3">
        <v>128.22508650520655</v>
      </c>
    </row>
    <row r="17" spans="1:9" x14ac:dyDescent="0.25">
      <c r="A17" s="14"/>
      <c r="B17" s="11" t="s">
        <v>20</v>
      </c>
      <c r="C17" s="7">
        <v>110.68524814346539</v>
      </c>
      <c r="D17" s="7">
        <v>25.560081845470595</v>
      </c>
      <c r="E17" s="7">
        <v>24.658399829961059</v>
      </c>
      <c r="F17" s="7">
        <v>122.76095808971914</v>
      </c>
      <c r="G17" s="8">
        <v>0.53333333333333299</v>
      </c>
      <c r="H17" s="7">
        <v>34.88554813097894</v>
      </c>
      <c r="I17" s="7">
        <v>110.87809244844598</v>
      </c>
    </row>
    <row r="18" spans="1:9" x14ac:dyDescent="0.25">
      <c r="A18" s="12" t="s">
        <v>16</v>
      </c>
      <c r="B18" s="10" t="s">
        <v>29</v>
      </c>
      <c r="C18" s="3">
        <v>0</v>
      </c>
      <c r="D18" s="3">
        <v>-60.131868518971459</v>
      </c>
      <c r="E18" s="3">
        <v>0</v>
      </c>
      <c r="F18" s="3">
        <v>36.104957548792235</v>
      </c>
      <c r="G18" s="5">
        <v>0.96666666666666601</v>
      </c>
      <c r="H18" s="3">
        <v>60.17999603698695</v>
      </c>
      <c r="I18" s="3">
        <v>112.66647683360476</v>
      </c>
    </row>
    <row r="19" spans="1:9" x14ac:dyDescent="0.25">
      <c r="A19" s="13"/>
      <c r="B19" s="10" t="s">
        <v>19</v>
      </c>
      <c r="C19" s="3">
        <v>85.691950364462002</v>
      </c>
      <c r="D19" s="3">
        <v>25.560081845490412</v>
      </c>
      <c r="E19" s="3">
        <v>3.7043997508912079E-14</v>
      </c>
      <c r="F19" s="3">
        <v>36.104957548792235</v>
      </c>
      <c r="G19" s="5">
        <v>0.19999999999999901</v>
      </c>
      <c r="H19" s="3">
        <v>5.3949052938285291</v>
      </c>
      <c r="I19" s="3">
        <v>26.974526469142646</v>
      </c>
    </row>
    <row r="20" spans="1:9" x14ac:dyDescent="0.25">
      <c r="A20" s="13"/>
      <c r="B20" s="10" t="s">
        <v>9</v>
      </c>
      <c r="C20" s="3">
        <v>85.691950364462002</v>
      </c>
      <c r="D20" s="3">
        <v>25.560081845490412</v>
      </c>
      <c r="E20" s="3">
        <v>22.145937362348661</v>
      </c>
      <c r="F20" s="3">
        <v>44.621996237784458</v>
      </c>
      <c r="G20" s="5">
        <v>0.3</v>
      </c>
      <c r="H20" s="3">
        <v>8.9560083488633975</v>
      </c>
      <c r="I20" s="3">
        <v>39.36236054767398</v>
      </c>
    </row>
    <row r="21" spans="1:9" x14ac:dyDescent="0.25">
      <c r="A21" s="14"/>
      <c r="B21" s="11" t="s">
        <v>20</v>
      </c>
      <c r="C21" s="7">
        <v>85.691950364462002</v>
      </c>
      <c r="D21" s="7">
        <v>25.560081845490412</v>
      </c>
      <c r="E21" s="7">
        <v>19.090406442936843</v>
      </c>
      <c r="F21" s="7">
        <v>35.699116446323544</v>
      </c>
      <c r="G21" s="8">
        <v>0.266666666666666</v>
      </c>
      <c r="H21" s="7">
        <v>5.3750303270103474</v>
      </c>
      <c r="I21" s="7">
        <v>25.52281486719858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NO_raw</vt:lpstr>
      <vt:lpstr>AT_raw</vt:lpstr>
      <vt:lpstr>FR_raw</vt:lpstr>
      <vt:lpstr>DE_raw</vt:lpstr>
      <vt:lpstr>DK_raw</vt:lpstr>
      <vt:lpstr>combined_rescaled</vt:lpstr>
      <vt:lpstr>to_latex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2015-06-05T18:19:34Z</dcterms:created>
  <dcterms:modified xsi:type="dcterms:W3CDTF">2022-03-23T11:58:06Z</dcterms:modified>
</cp:coreProperties>
</file>