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r\Desktop\Data Analysis Projects Resume\ZA vs MUR Crime\South Africa Mauritius Crime Stats\"/>
    </mc:Choice>
  </mc:AlternateContent>
  <xr:revisionPtr revIDLastSave="0" documentId="13_ncr:1_{F2A2B77F-CDCB-43C5-A78E-EC02952C7A71}" xr6:coauthVersionLast="47" xr6:coauthVersionMax="47" xr10:uidLastSave="{00000000-0000-0000-0000-000000000000}"/>
  <bookViews>
    <workbookView xWindow="38280" yWindow="2340" windowWidth="29040" windowHeight="16440" xr2:uid="{58347F31-1680-4AFC-86D0-016897037EA4}"/>
  </bookViews>
  <sheets>
    <sheet name="Population" sheetId="9" r:id="rId1"/>
    <sheet name="Rape" sheetId="1" r:id="rId2"/>
    <sheet name="Murder" sheetId="2" r:id="rId3"/>
    <sheet name="Assault GBH" sheetId="3" r:id="rId4"/>
    <sheet name="Common Assault" sheetId="4" r:id="rId5"/>
    <sheet name="Drunk Driving" sheetId="5" r:id="rId6"/>
    <sheet name="Hijacking Carjacking" sheetId="6" r:id="rId7"/>
    <sheet name="Burglary" sheetId="7" r:id="rId8"/>
    <sheet name="10 Year Trends" sheetId="11" r:id="rId9"/>
    <sheet name="Relative Risk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2" l="1"/>
  <c r="B4" i="12"/>
  <c r="B1" i="12"/>
  <c r="B2" i="12"/>
  <c r="I7" i="6" l="1"/>
  <c r="J7" i="6"/>
  <c r="K7" i="6"/>
  <c r="L7" i="6"/>
  <c r="J6" i="6"/>
  <c r="K6" i="6"/>
  <c r="L6" i="6"/>
  <c r="I6" i="6"/>
  <c r="D7" i="7"/>
  <c r="E7" i="7"/>
  <c r="F7" i="7"/>
  <c r="G7" i="7"/>
  <c r="H7" i="7"/>
  <c r="I7" i="7"/>
  <c r="J7" i="7"/>
  <c r="K7" i="7"/>
  <c r="L7" i="7"/>
  <c r="M7" i="7"/>
  <c r="E6" i="7"/>
  <c r="F6" i="7"/>
  <c r="G6" i="7"/>
  <c r="H6" i="7"/>
  <c r="I6" i="7"/>
  <c r="J6" i="7"/>
  <c r="K6" i="7"/>
  <c r="L6" i="7"/>
  <c r="M6" i="7"/>
  <c r="D6" i="7"/>
  <c r="D7" i="5"/>
  <c r="E7" i="5"/>
  <c r="F7" i="5"/>
  <c r="G7" i="5"/>
  <c r="H7" i="5"/>
  <c r="I7" i="5"/>
  <c r="J7" i="5"/>
  <c r="K7" i="5"/>
  <c r="L7" i="5"/>
  <c r="M7" i="5"/>
  <c r="E6" i="5"/>
  <c r="F6" i="5"/>
  <c r="G6" i="5"/>
  <c r="H6" i="5"/>
  <c r="I6" i="5"/>
  <c r="J6" i="5"/>
  <c r="K6" i="5"/>
  <c r="L6" i="5"/>
  <c r="M6" i="5"/>
  <c r="D6" i="5"/>
  <c r="D7" i="4"/>
  <c r="E7" i="4"/>
  <c r="F7" i="4"/>
  <c r="G7" i="4"/>
  <c r="H7" i="4"/>
  <c r="I7" i="4"/>
  <c r="J7" i="4"/>
  <c r="K7" i="4"/>
  <c r="L7" i="4"/>
  <c r="M7" i="4"/>
  <c r="E6" i="4"/>
  <c r="F6" i="4"/>
  <c r="G6" i="4"/>
  <c r="H6" i="4"/>
  <c r="I6" i="4"/>
  <c r="J6" i="4"/>
  <c r="K6" i="4"/>
  <c r="L6" i="4"/>
  <c r="M6" i="4"/>
  <c r="D6" i="4"/>
  <c r="D7" i="3"/>
  <c r="E7" i="3"/>
  <c r="F7" i="3"/>
  <c r="G7" i="3"/>
  <c r="H7" i="3"/>
  <c r="I7" i="3"/>
  <c r="J7" i="3"/>
  <c r="K7" i="3"/>
  <c r="L7" i="3"/>
  <c r="M7" i="3"/>
  <c r="E6" i="3"/>
  <c r="F6" i="3"/>
  <c r="G6" i="3"/>
  <c r="H6" i="3"/>
  <c r="I6" i="3"/>
  <c r="J6" i="3"/>
  <c r="K6" i="3"/>
  <c r="L6" i="3"/>
  <c r="M6" i="3"/>
  <c r="D6" i="3"/>
  <c r="B7" i="2"/>
  <c r="C7" i="2"/>
  <c r="D7" i="2"/>
  <c r="E7" i="2"/>
  <c r="F7" i="2"/>
  <c r="G7" i="2"/>
  <c r="H7" i="2"/>
  <c r="I7" i="2"/>
  <c r="J7" i="2"/>
  <c r="K7" i="2"/>
  <c r="L7" i="2"/>
  <c r="M7" i="2"/>
  <c r="C6" i="2"/>
  <c r="D6" i="2"/>
  <c r="E6" i="2"/>
  <c r="F6" i="2"/>
  <c r="G6" i="2"/>
  <c r="H6" i="2"/>
  <c r="I6" i="2"/>
  <c r="J6" i="2"/>
  <c r="K6" i="2"/>
  <c r="L6" i="2"/>
  <c r="M6" i="2"/>
  <c r="B6" i="2"/>
  <c r="B7" i="1"/>
  <c r="C7" i="1"/>
  <c r="D7" i="1"/>
  <c r="E7" i="1"/>
  <c r="F7" i="1"/>
  <c r="G7" i="1"/>
  <c r="H7" i="1"/>
  <c r="I7" i="1"/>
  <c r="J7" i="1"/>
  <c r="K7" i="1"/>
  <c r="L7" i="1"/>
  <c r="M7" i="1"/>
  <c r="C6" i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<sst xmlns="http://schemas.openxmlformats.org/spreadsheetml/2006/main" count="57" uniqueCount="20">
  <si>
    <t>South Africa (Count)</t>
  </si>
  <si>
    <t>Republic of Mauritius (Rate)</t>
  </si>
  <si>
    <t>Republic of Mauritius (Count)</t>
  </si>
  <si>
    <t>South Africa (Rate)</t>
  </si>
  <si>
    <t xml:space="preserve">Republic of Mauritius consists of the island of Mauritius, Rodrigues, and Agalega. </t>
  </si>
  <si>
    <t>https://statsmauritius.govmu.org/</t>
  </si>
  <si>
    <t>https://www.statssa.gov.za/</t>
  </si>
  <si>
    <t>South Africa (Count)*</t>
  </si>
  <si>
    <t>*Stats for South Africa are provided based on the financial year.</t>
  </si>
  <si>
    <t>Rate per 100 000</t>
  </si>
  <si>
    <t>https://www.saps.gov.za/services/crimestats.php</t>
  </si>
  <si>
    <t xml:space="preserve">Republic of Mauritius </t>
  </si>
  <si>
    <t>South Africa</t>
  </si>
  <si>
    <t>Sources:</t>
  </si>
  <si>
    <t>*An RR of 1 means that the risk is the same in both countries. An RR greater than 1 means the risk in South Africa is higher, and an RR less than 1 means the risk is lower in South Africa compared to Mauritius.</t>
  </si>
  <si>
    <t>Relative Risk of Rape in Mauritius  Compared to South Africa (2022)</t>
  </si>
  <si>
    <t>Relative Risk of Rape in South Africa Compared to Mauritius (2022)*</t>
  </si>
  <si>
    <t>Relative Risk of Murder in South Africa Compared to Mauritius (2022)*</t>
  </si>
  <si>
    <t>Relative Risk of Murder in Mauritius  Compared to South Africa (2022)</t>
  </si>
  <si>
    <t>Creative Commons Attribution-NonCommercial-ShareAlike (CC-BY-NC-SA)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</si>
</sst>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3" fontId="2" fillId="0" borderId="0" xfId="2" applyNumberFormat="1" applyFont="1" applyAlignment="1">
      <alignment vertical="center"/>
    </xf>
  </cellXfs>
  <cellStyles count="4">
    <cellStyle name="Normal" xfId="0" builtinId="0"/>
    <cellStyle name="Normal 10" xfId="2" xr:uid="{B1B33E1B-24BA-481C-9674-2F54B92A0537}"/>
    <cellStyle name="Normal 2" xfId="1" xr:uid="{BF8E5638-101E-46E7-911F-3729BD69D950}"/>
    <cellStyle name="Normal 2 2" xfId="3" xr:uid="{B67319CD-184C-4403-8BF5-86A2BDA44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Population</a:t>
            </a:r>
            <a:r>
              <a:rPr lang="en-US" baseline="0"/>
              <a:t> of The </a:t>
            </a:r>
            <a:r>
              <a:rPr lang="en-US"/>
              <a:t>Republic of Mauritius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M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Republic of Mauritius (Count)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Population!$B$1:$M$1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Population!$B$2:$M$2</c:f>
              <c:numCache>
                <c:formatCode>#,##0</c:formatCode>
                <c:ptCount val="12"/>
                <c:pt idx="0">
                  <c:v>1254139</c:v>
                </c:pt>
                <c:pt idx="1">
                  <c:v>1257490</c:v>
                </c:pt>
                <c:pt idx="2">
                  <c:v>1259838</c:v>
                </c:pt>
                <c:pt idx="3">
                  <c:v>1261721</c:v>
                </c:pt>
                <c:pt idx="4">
                  <c:v>1262862</c:v>
                </c:pt>
                <c:pt idx="5">
                  <c:v>1263820</c:v>
                </c:pt>
                <c:pt idx="6">
                  <c:v>1265309</c:v>
                </c:pt>
                <c:pt idx="7">
                  <c:v>1265637</c:v>
                </c:pt>
                <c:pt idx="8">
                  <c:v>1265475</c:v>
                </c:pt>
                <c:pt idx="9">
                  <c:v>1266014</c:v>
                </c:pt>
                <c:pt idx="10">
                  <c:v>1266334</c:v>
                </c:pt>
                <c:pt idx="11">
                  <c:v>1262523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A-43E8-A689-7E066B4F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90687"/>
        <c:axId val="1185009791"/>
      </c:lineChart>
      <c:catAx>
        <c:axId val="137199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185009791"/>
        <c:crosses val="autoZero"/>
        <c:auto val="1"/>
        <c:lblAlgn val="ctr"/>
        <c:lblOffset val="100"/>
        <c:noMultiLvlLbl val="0"/>
      </c:catAx>
      <c:valAx>
        <c:axId val="11850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719906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Common Assault Per</a:t>
            </a:r>
            <a:r>
              <a:rPr lang="en-US" baseline="0"/>
              <a:t> 100,000 (Over 10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'Common Assault'!$A$6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'Common Assault'!$D$5:$M$5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Assault'!$D$6:$M$6</c:f>
              <c:numCache>
                <c:formatCode>0.00</c:formatCode>
                <c:ptCount val="10"/>
                <c:pt idx="0">
                  <c:v>992.50856062446121</c:v>
                </c:pt>
                <c:pt idx="1">
                  <c:v>960.67197106174808</c:v>
                </c:pt>
                <c:pt idx="2">
                  <c:v>939.53258550815542</c:v>
                </c:pt>
                <c:pt idx="3">
                  <c:v>904.95481951543729</c:v>
                </c:pt>
                <c:pt idx="4">
                  <c:v>890.2963623905307</c:v>
                </c:pt>
                <c:pt idx="5">
                  <c:v>827.48845047987686</c:v>
                </c:pt>
                <c:pt idx="6">
                  <c:v>774.17570477488698</c:v>
                </c:pt>
                <c:pt idx="7">
                  <c:v>692.88333304371042</c:v>
                </c:pt>
                <c:pt idx="8">
                  <c:v>635.14049216083595</c:v>
                </c:pt>
                <c:pt idx="9">
                  <c:v>633.25579019154497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6-4DA7-B7AB-7BC60EBB6669}"/>
            </c:ext>
          </c:extLst>
        </c:ser>
        <c:ser>
          <c:idx val="1"/>
          <c:order val="1"/>
          <c:tx>
            <c:strRef>
              <c:f>'Common Assault'!$A$7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'Common Assault'!$D$5:$M$5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Assault'!$D$7:$M$7</c:f>
              <c:numCache>
                <c:formatCode>0.00</c:formatCode>
                <c:ptCount val="10"/>
                <c:pt idx="0">
                  <c:v>320.70055545710613</c:v>
                </c:pt>
                <c:pt idx="1">
                  <c:v>305.46757924801722</c:v>
                </c:pt>
                <c:pt idx="2">
                  <c:v>292.52729226415789</c:v>
                </c:pt>
                <c:pt idx="3">
                  <c:v>294.46191395281568</c:v>
                </c:pt>
                <c:pt idx="4">
                  <c:v>275.24613108971289</c:v>
                </c:pt>
                <c:pt idx="5">
                  <c:v>270.91068613420111</c:v>
                </c:pt>
                <c:pt idx="6">
                  <c:v>276.78812944326296</c:v>
                </c:pt>
                <c:pt idx="7">
                  <c:v>278.83033258335644</c:v>
                </c:pt>
                <c:pt idx="8">
                  <c:v>249.21572058542165</c:v>
                </c:pt>
                <c:pt idx="9">
                  <c:v>280.44389478675288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6-4DA7-B7AB-7BC60EBB66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4285407"/>
        <c:axId val="1311465551"/>
      </c:barChart>
      <c:catAx>
        <c:axId val="148428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1465551"/>
        <c:crosses val="autoZero"/>
        <c:auto val="1"/>
        <c:lblAlgn val="ctr"/>
        <c:lblOffset val="100"/>
        <c:noMultiLvlLbl val="0"/>
      </c:catAx>
      <c:valAx>
        <c:axId val="13114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84285407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Drunk Driving by Total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'Drunk Driving'!$A$2</c:f>
              <c:strCache>
                <c:ptCount val="1"/>
                <c:pt idx="0">
                  <c:v>Republic of Mauritius (Count)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'Drunk Driving'!$D$1:$M$1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'Drunk Driving'!$D$2:$M$2</c:f>
              <c:numCache>
                <c:formatCode>#,##0</c:formatCode>
                <c:ptCount val="10"/>
                <c:pt idx="0">
                  <c:v>1670</c:v>
                </c:pt>
                <c:pt idx="1">
                  <c:v>2059</c:v>
                </c:pt>
                <c:pt idx="2">
                  <c:v>1919</c:v>
                </c:pt>
                <c:pt idx="3">
                  <c:v>1977</c:v>
                </c:pt>
                <c:pt idx="4">
                  <c:v>1964</c:v>
                </c:pt>
                <c:pt idx="5">
                  <c:v>1956</c:v>
                </c:pt>
                <c:pt idx="6">
                  <c:v>1766</c:v>
                </c:pt>
                <c:pt idx="7">
                  <c:v>1426</c:v>
                </c:pt>
                <c:pt idx="8">
                  <c:v>942</c:v>
                </c:pt>
                <c:pt idx="9">
                  <c:v>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0-4280-BB02-6CDB47F8AC49}"/>
            </c:ext>
          </c:extLst>
        </c:ser>
        <c:ser>
          <c:idx val="1"/>
          <c:order val="1"/>
          <c:tx>
            <c:strRef>
              <c:f>'Drunk Driving'!$A$3</c:f>
              <c:strCache>
                <c:ptCount val="1"/>
                <c:pt idx="0">
                  <c:v>South Africa (Count)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'Drunk Driving'!$D$1:$M$1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'Drunk Driving'!$D$3:$M$3</c:f>
              <c:numCache>
                <c:formatCode>#,##0</c:formatCode>
                <c:ptCount val="10"/>
                <c:pt idx="0">
                  <c:v>71025</c:v>
                </c:pt>
                <c:pt idx="1">
                  <c:v>69725</c:v>
                </c:pt>
                <c:pt idx="2">
                  <c:v>68561</c:v>
                </c:pt>
                <c:pt idx="3">
                  <c:v>76159</c:v>
                </c:pt>
                <c:pt idx="4">
                  <c:v>75034</c:v>
                </c:pt>
                <c:pt idx="5">
                  <c:v>86160</c:v>
                </c:pt>
                <c:pt idx="6">
                  <c:v>82912</c:v>
                </c:pt>
                <c:pt idx="7">
                  <c:v>94273</c:v>
                </c:pt>
                <c:pt idx="8">
                  <c:v>35860</c:v>
                </c:pt>
                <c:pt idx="9">
                  <c:v>43873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0-4280-BB02-6CDB47F8AC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3043631"/>
        <c:axId val="1411510319"/>
      </c:barChart>
      <c:catAx>
        <c:axId val="13830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11510319"/>
        <c:crosses val="autoZero"/>
        <c:auto val="1"/>
        <c:lblAlgn val="ctr"/>
        <c:lblOffset val="100"/>
        <c:noMultiLvlLbl val="0"/>
      </c:catAx>
      <c:valAx>
        <c:axId val="14115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830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Drunk Driving Per 100,000</a:t>
            </a:r>
            <a:r>
              <a:rPr lang="en-US" baseline="0"/>
              <a:t> (Over 10 years)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'Drunk Driving'!$A$6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'Drunk Driving'!$D$5:$M$5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'Drunk Driving'!$D$6:$M$6</c:f>
              <c:numCache>
                <c:formatCode>0.00</c:formatCode>
                <c:ptCount val="10"/>
                <c:pt idx="0">
                  <c:v>132.55672554725288</c:v>
                </c:pt>
                <c:pt idx="1">
                  <c:v>163.18980186586415</c:v>
                </c:pt>
                <c:pt idx="2">
                  <c:v>151.95642912685631</c:v>
                </c:pt>
                <c:pt idx="3">
                  <c:v>156.43050434397304</c:v>
                </c:pt>
                <c:pt idx="4">
                  <c:v>155.21900184065711</c:v>
                </c:pt>
                <c:pt idx="5">
                  <c:v>154.546682816637</c:v>
                </c:pt>
                <c:pt idx="6">
                  <c:v>139.55234200596615</c:v>
                </c:pt>
                <c:pt idx="7">
                  <c:v>112.63698505703729</c:v>
                </c:pt>
                <c:pt idx="8">
                  <c:v>74.387957679411599</c:v>
                </c:pt>
                <c:pt idx="9">
                  <c:v>112.71081794153453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4-447B-A830-9E07467A0027}"/>
            </c:ext>
          </c:extLst>
        </c:ser>
        <c:ser>
          <c:idx val="1"/>
          <c:order val="1"/>
          <c:tx>
            <c:strRef>
              <c:f>'Drunk Driving'!$A$7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'Drunk Driving'!$D$5:$M$5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'Drunk Driving'!$D$7:$M$7</c:f>
              <c:numCache>
                <c:formatCode>0.00</c:formatCode>
                <c:ptCount val="10"/>
                <c:pt idx="0">
                  <c:v>132.69652701287461</c:v>
                </c:pt>
                <c:pt idx="1">
                  <c:v>128.24300770749213</c:v>
                </c:pt>
                <c:pt idx="2">
                  <c:v>124.19629989548896</c:v>
                </c:pt>
                <c:pt idx="3">
                  <c:v>135.94930166910663</c:v>
                </c:pt>
                <c:pt idx="4">
                  <c:v>132.00906487814328</c:v>
                </c:pt>
                <c:pt idx="5">
                  <c:v>149.39334701281189</c:v>
                </c:pt>
                <c:pt idx="6">
                  <c:v>141.6503554576193</c:v>
                </c:pt>
                <c:pt idx="7">
                  <c:v>158.83459185004148</c:v>
                </c:pt>
                <c:pt idx="8">
                  <c:v>59.801633678572422</c:v>
                </c:pt>
                <c:pt idx="9">
                  <c:v>72.391726410920086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4-447B-A830-9E07467A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684703"/>
        <c:axId val="1340753919"/>
      </c:barChart>
      <c:catAx>
        <c:axId val="13826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40753919"/>
        <c:crosses val="autoZero"/>
        <c:auto val="1"/>
        <c:lblAlgn val="ctr"/>
        <c:lblOffset val="100"/>
        <c:noMultiLvlLbl val="0"/>
      </c:catAx>
      <c:valAx>
        <c:axId val="13407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82684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Hijacking by 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'Hijacking Carjacking'!$A$2</c:f>
              <c:strCache>
                <c:ptCount val="1"/>
                <c:pt idx="0">
                  <c:v>Republic of Mauritius (Count)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'Hijacking Carjacking'!$I$1:$L$1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'Hijacking Carjacking'!$I$2:$L$2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D-4C5F-9616-2FEAA0A23336}"/>
            </c:ext>
          </c:extLst>
        </c:ser>
        <c:ser>
          <c:idx val="1"/>
          <c:order val="1"/>
          <c:tx>
            <c:strRef>
              <c:f>'Hijacking Carjacking'!$A$3</c:f>
              <c:strCache>
                <c:ptCount val="1"/>
                <c:pt idx="0">
                  <c:v>South Africa (Count)*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'Hijacking Carjacking'!$I$1:$L$1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'Hijacking Carjacking'!$I$3:$L$3</c:f>
              <c:numCache>
                <c:formatCode>#,##0</c:formatCode>
                <c:ptCount val="4"/>
                <c:pt idx="0">
                  <c:v>16325</c:v>
                </c:pt>
                <c:pt idx="1">
                  <c:v>16026</c:v>
                </c:pt>
                <c:pt idx="2">
                  <c:v>18162</c:v>
                </c:pt>
                <c:pt idx="3">
                  <c:v>16731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D-4C5F-9616-2FEAA0A233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28730959"/>
        <c:axId val="1280025791"/>
        <c:axId val="0"/>
      </c:bar3DChart>
      <c:catAx>
        <c:axId val="13287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280025791"/>
        <c:crosses val="autoZero"/>
        <c:auto val="1"/>
        <c:lblAlgn val="ctr"/>
        <c:lblOffset val="100"/>
        <c:noMultiLvlLbl val="0"/>
      </c:catAx>
      <c:valAx>
        <c:axId val="12800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287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Hijacking</a:t>
            </a:r>
            <a:r>
              <a:rPr lang="en-US" baseline="0"/>
              <a:t> Per 100,000 (Over 4 years)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'Hijacking Carjacking'!$A$6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'Hijacking Carjacking'!$I$5:$L$5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'Hijacking Carjacking'!$I$6:$L$6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F-40F3-B118-CFB50AA08741}"/>
            </c:ext>
          </c:extLst>
        </c:ser>
        <c:ser>
          <c:idx val="1"/>
          <c:order val="1"/>
          <c:tx>
            <c:strRef>
              <c:f>'Hijacking Carjacking'!$A$7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'Hijacking Carjacking'!$I$5:$L$5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'Hijacking Carjacking'!$I$7:$L$7</c:f>
              <c:numCache>
                <c:formatCode>0.00</c:formatCode>
                <c:ptCount val="4"/>
                <c:pt idx="0">
                  <c:v>28.30601659684487</c:v>
                </c:pt>
                <c:pt idx="1">
                  <c:v>27.379493879822064</c:v>
                </c:pt>
                <c:pt idx="2">
                  <c:v>30.600000606541141</c:v>
                </c:pt>
                <c:pt idx="3">
                  <c:v>27.901314363530265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F-40F3-B118-CFB50AA08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1446591"/>
        <c:axId val="1313754047"/>
        <c:axId val="0"/>
      </c:bar3DChart>
      <c:catAx>
        <c:axId val="14514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3754047"/>
        <c:crosses val="autoZero"/>
        <c:auto val="1"/>
        <c:lblAlgn val="ctr"/>
        <c:lblOffset val="100"/>
        <c:noMultiLvlLbl val="0"/>
      </c:catAx>
      <c:valAx>
        <c:axId val="13137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514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Burglary by Total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Burglary!$A$2</c:f>
              <c:strCache>
                <c:ptCount val="1"/>
                <c:pt idx="0">
                  <c:v>Republic of Mauritius (Count)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Burglary!$D$1:$M$1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Burglary!$D$2:$M$2</c:f>
              <c:numCache>
                <c:formatCode>#,##0</c:formatCode>
                <c:ptCount val="10"/>
                <c:pt idx="0">
                  <c:v>1252</c:v>
                </c:pt>
                <c:pt idx="1">
                  <c:v>1147</c:v>
                </c:pt>
                <c:pt idx="2">
                  <c:v>1634</c:v>
                </c:pt>
                <c:pt idx="3">
                  <c:v>1779</c:v>
                </c:pt>
                <c:pt idx="4">
                  <c:v>1900</c:v>
                </c:pt>
                <c:pt idx="5" formatCode="#,##0\ \ ">
                  <c:v>1680</c:v>
                </c:pt>
                <c:pt idx="6" formatCode="#,##0\ \ ">
                  <c:v>1411</c:v>
                </c:pt>
                <c:pt idx="7" formatCode="#,##0\ \ ">
                  <c:v>1407</c:v>
                </c:pt>
                <c:pt idx="8" formatCode="#,##0\ \ ">
                  <c:v>1077</c:v>
                </c:pt>
                <c:pt idx="9" formatCode="#,##0\ \ 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5-4177-8371-AAAD817863B3}"/>
            </c:ext>
          </c:extLst>
        </c:ser>
        <c:ser>
          <c:idx val="1"/>
          <c:order val="1"/>
          <c:tx>
            <c:strRef>
              <c:f>Burglary!$A$3</c:f>
              <c:strCache>
                <c:ptCount val="1"/>
                <c:pt idx="0">
                  <c:v>South Africa (Count)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Burglary!$D$1:$M$1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Burglary!$D$3:$M$3</c:f>
              <c:numCache>
                <c:formatCode>General</c:formatCode>
                <c:ptCount val="10"/>
                <c:pt idx="0">
                  <c:v>261319</c:v>
                </c:pt>
                <c:pt idx="1">
                  <c:v>259784</c:v>
                </c:pt>
                <c:pt idx="2">
                  <c:v>253716</c:v>
                </c:pt>
                <c:pt idx="3">
                  <c:v>250606</c:v>
                </c:pt>
                <c:pt idx="4">
                  <c:v>246654</c:v>
                </c:pt>
                <c:pt idx="5">
                  <c:v>228094</c:v>
                </c:pt>
                <c:pt idx="6">
                  <c:v>220865</c:v>
                </c:pt>
                <c:pt idx="7">
                  <c:v>205959</c:v>
                </c:pt>
                <c:pt idx="8">
                  <c:v>159721</c:v>
                </c:pt>
                <c:pt idx="9">
                  <c:v>156170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5-4177-8371-AAAD8178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323887"/>
        <c:axId val="1411512239"/>
      </c:barChart>
      <c:catAx>
        <c:axId val="144932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11512239"/>
        <c:crosses val="autoZero"/>
        <c:auto val="1"/>
        <c:lblAlgn val="ctr"/>
        <c:lblOffset val="100"/>
        <c:noMultiLvlLbl val="0"/>
      </c:catAx>
      <c:valAx>
        <c:axId val="14115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493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Burglary Per 100,000 (Over</a:t>
            </a:r>
            <a:r>
              <a:rPr lang="en-US" baseline="0"/>
              <a:t> 10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Burglary!$A$6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Burglary!$D$5:$M$5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Burglary!$D$6:$M$6</c:f>
              <c:numCache>
                <c:formatCode>0.00</c:formatCode>
                <c:ptCount val="10"/>
                <c:pt idx="0">
                  <c:v>99.37785651806027</c:v>
                </c:pt>
                <c:pt idx="1">
                  <c:v>90.907577824257501</c:v>
                </c:pt>
                <c:pt idx="2">
                  <c:v>129.38864262286774</c:v>
                </c:pt>
                <c:pt idx="3">
                  <c:v>140.76371635201215</c:v>
                </c:pt>
                <c:pt idx="4">
                  <c:v>150.1609488275196</c:v>
                </c:pt>
                <c:pt idx="5">
                  <c:v>132.73948217379865</c:v>
                </c:pt>
                <c:pt idx="6">
                  <c:v>111.49963452458563</c:v>
                </c:pt>
                <c:pt idx="7">
                  <c:v>111.13621176385095</c:v>
                </c:pt>
                <c:pt idx="8">
                  <c:v>85.048652251301789</c:v>
                </c:pt>
                <c:pt idx="9">
                  <c:v>100.43381387903428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A-4706-9B7D-61926B6CE5EA}"/>
            </c:ext>
          </c:extLst>
        </c:ser>
        <c:ser>
          <c:idx val="1"/>
          <c:order val="1"/>
          <c:tx>
            <c:strRef>
              <c:f>Burglary!$A$7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Burglary!$D$5:$M$5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Burglary!$D$7:$M$7</c:f>
              <c:numCache>
                <c:formatCode>0.00</c:formatCode>
                <c:ptCount val="10"/>
                <c:pt idx="0">
                  <c:v>488.22419911970962</c:v>
                </c:pt>
                <c:pt idx="1">
                  <c:v>477.81257101876139</c:v>
                </c:pt>
                <c:pt idx="2">
                  <c:v>459.59931191616045</c:v>
                </c:pt>
                <c:pt idx="3">
                  <c:v>447.34976423125477</c:v>
                </c:pt>
                <c:pt idx="4">
                  <c:v>433.94413050688428</c:v>
                </c:pt>
                <c:pt idx="5">
                  <c:v>395.4935711877938</c:v>
                </c:pt>
                <c:pt idx="6">
                  <c:v>377.33507523816922</c:v>
                </c:pt>
                <c:pt idx="7">
                  <c:v>347.00724176426644</c:v>
                </c:pt>
                <c:pt idx="8">
                  <c:v>266.35741028374974</c:v>
                </c:pt>
                <c:pt idx="9">
                  <c:v>257.68504350268705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A-4706-9B7D-61926B6C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0613487"/>
        <c:axId val="1317723647"/>
      </c:barChart>
      <c:catAx>
        <c:axId val="149061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7723647"/>
        <c:crosses val="autoZero"/>
        <c:auto val="1"/>
        <c:lblAlgn val="ctr"/>
        <c:lblOffset val="100"/>
        <c:noMultiLvlLbl val="0"/>
      </c:catAx>
      <c:valAx>
        <c:axId val="13177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906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Rape in The Republic of Mauritius (Rate</a:t>
            </a:r>
            <a:r>
              <a:rPr lang="en-US" baseline="0"/>
              <a:t> Per 100,000)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Rape!$A$6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Rape!$B$5:$M$5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Rape!$B$6:$M$6</c:f>
              <c:numCache>
                <c:formatCode>0.00</c:formatCode>
                <c:ptCount val="12"/>
                <c:pt idx="0">
                  <c:v>4.6246867372755327</c:v>
                </c:pt>
                <c:pt idx="1">
                  <c:v>4.0556982560497499</c:v>
                </c:pt>
                <c:pt idx="2">
                  <c:v>4.4450159464947081</c:v>
                </c:pt>
                <c:pt idx="3">
                  <c:v>4.9139231256355407</c:v>
                </c:pt>
                <c:pt idx="4">
                  <c:v>3.1674086321387454</c:v>
                </c:pt>
                <c:pt idx="5">
                  <c:v>4.114509977686696</c:v>
                </c:pt>
                <c:pt idx="6">
                  <c:v>4.2677322298347677</c:v>
                </c:pt>
                <c:pt idx="7">
                  <c:v>3.7925566335371044</c:v>
                </c:pt>
                <c:pt idx="8">
                  <c:v>3.3979335822517238</c:v>
                </c:pt>
                <c:pt idx="9">
                  <c:v>2.1326778376858391</c:v>
                </c:pt>
                <c:pt idx="10">
                  <c:v>2.8428518858373857</c:v>
                </c:pt>
                <c:pt idx="11">
                  <c:v>4.1979433245968583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A-4404-A664-E3686D77BF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2166079"/>
        <c:axId val="1184114063"/>
      </c:lineChart>
      <c:catAx>
        <c:axId val="1562166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184114063"/>
        <c:crosses val="autoZero"/>
        <c:auto val="1"/>
        <c:lblAlgn val="ctr"/>
        <c:lblOffset val="100"/>
        <c:noMultiLvlLbl val="0"/>
      </c:catAx>
      <c:valAx>
        <c:axId val="1184114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5621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Rape in South Africa (Rate Per 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Rape!$A$7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Rape!$B$5:$M$5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Rape!$B$7:$M$7</c:f>
              <c:numCache>
                <c:formatCode>0.00</c:formatCode>
                <c:ptCount val="12"/>
                <c:pt idx="0">
                  <c:v>92.809835599319058</c:v>
                </c:pt>
                <c:pt idx="1">
                  <c:v>89.316256532137189</c:v>
                </c:pt>
                <c:pt idx="2">
                  <c:v>90.441020480665031</c:v>
                </c:pt>
                <c:pt idx="3">
                  <c:v>83.408994715339702</c:v>
                </c:pt>
                <c:pt idx="4">
                  <c:v>78.246512944467639</c:v>
                </c:pt>
                <c:pt idx="5">
                  <c:v>74.085844971348521</c:v>
                </c:pt>
                <c:pt idx="6">
                  <c:v>70.070328597258452</c:v>
                </c:pt>
                <c:pt idx="7">
                  <c:v>69.416929522492154</c:v>
                </c:pt>
                <c:pt idx="8">
                  <c:v>71.042149881732229</c:v>
                </c:pt>
                <c:pt idx="9">
                  <c:v>71.250050966304286</c:v>
                </c:pt>
                <c:pt idx="10">
                  <c:v>60.585425307934642</c:v>
                </c:pt>
                <c:pt idx="11">
                  <c:v>68.870564325790184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D-4D04-BBF8-7ED96913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00175"/>
        <c:axId val="1370345615"/>
      </c:lineChart>
      <c:catAx>
        <c:axId val="1172200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70345615"/>
        <c:crosses val="autoZero"/>
        <c:auto val="1"/>
        <c:lblAlgn val="ctr"/>
        <c:lblOffset val="100"/>
        <c:noMultiLvlLbl val="0"/>
      </c:catAx>
      <c:valAx>
        <c:axId val="137034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17220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Murder in The Republic of Mauritius (Rate Per 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Murder!$A$6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Murder!$B$5:$M$5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Murder!$B$6:$M$6</c:f>
              <c:numCache>
                <c:formatCode>0.00</c:formatCode>
                <c:ptCount val="12"/>
                <c:pt idx="0">
                  <c:v>2.6312872815533206</c:v>
                </c:pt>
                <c:pt idx="1">
                  <c:v>2.3857048564998529</c:v>
                </c:pt>
                <c:pt idx="2">
                  <c:v>2.6987596818003583</c:v>
                </c:pt>
                <c:pt idx="3">
                  <c:v>1.5058796675334722</c:v>
                </c:pt>
                <c:pt idx="4">
                  <c:v>1.504519100265904</c:v>
                </c:pt>
                <c:pt idx="5">
                  <c:v>1.5033786456932159</c:v>
                </c:pt>
                <c:pt idx="6">
                  <c:v>2.4499944282384778</c:v>
                </c:pt>
                <c:pt idx="7">
                  <c:v>2.7654058786208053</c:v>
                </c:pt>
                <c:pt idx="8">
                  <c:v>2.1335862028092221</c:v>
                </c:pt>
                <c:pt idx="9">
                  <c:v>2.6855943141229086</c:v>
                </c:pt>
                <c:pt idx="10">
                  <c:v>2.6059475620176036</c:v>
                </c:pt>
                <c:pt idx="11">
                  <c:v>2.2177813790323024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9-4DAE-8B30-33E420DFB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7274895"/>
        <c:axId val="1275664655"/>
      </c:lineChart>
      <c:catAx>
        <c:axId val="1847274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275664655"/>
        <c:crosses val="autoZero"/>
        <c:auto val="1"/>
        <c:lblAlgn val="ctr"/>
        <c:lblOffset val="100"/>
        <c:noMultiLvlLbl val="0"/>
      </c:catAx>
      <c:valAx>
        <c:axId val="1275664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84727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Population</a:t>
            </a:r>
            <a:r>
              <a:rPr lang="en-US" baseline="0"/>
              <a:t> of</a:t>
            </a:r>
            <a:r>
              <a:rPr lang="en-US"/>
              <a:t> South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M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Population!$A$3</c:f>
              <c:strCache>
                <c:ptCount val="1"/>
                <c:pt idx="0">
                  <c:v>South Africa (Count)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Population!$B$1:$M$1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Population!$B$3:$M$3</c:f>
              <c:numCache>
                <c:formatCode>#,##0</c:formatCode>
                <c:ptCount val="12"/>
                <c:pt idx="0">
                  <c:v>51888897</c:v>
                </c:pt>
                <c:pt idx="1">
                  <c:v>52699253</c:v>
                </c:pt>
                <c:pt idx="2">
                  <c:v>53524385</c:v>
                </c:pt>
                <c:pt idx="3">
                  <c:v>54369436</c:v>
                </c:pt>
                <c:pt idx="4">
                  <c:v>55203738</c:v>
                </c:pt>
                <c:pt idx="5">
                  <c:v>56020148</c:v>
                </c:pt>
                <c:pt idx="6">
                  <c:v>56840036</c:v>
                </c:pt>
                <c:pt idx="7">
                  <c:v>57673251</c:v>
                </c:pt>
                <c:pt idx="8">
                  <c:v>58532857</c:v>
                </c:pt>
                <c:pt idx="9">
                  <c:v>59352940</c:v>
                </c:pt>
                <c:pt idx="10">
                  <c:v>59964917</c:v>
                </c:pt>
                <c:pt idx="11">
                  <c:v>60604992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3CB-B036-9AE0CF51D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987471"/>
        <c:axId val="1313753087"/>
      </c:lineChart>
      <c:catAx>
        <c:axId val="13209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3753087"/>
        <c:crosses val="autoZero"/>
        <c:auto val="1"/>
        <c:lblAlgn val="ctr"/>
        <c:lblOffset val="100"/>
        <c:noMultiLvlLbl val="0"/>
      </c:catAx>
      <c:valAx>
        <c:axId val="13137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209874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Murder in South Africa (Rate Per 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Murder!$A$7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Murder!$B$5:$M$5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Murder!$B$7:$M$7</c:f>
              <c:numCache>
                <c:formatCode>0.00</c:formatCode>
                <c:ptCount val="12"/>
                <c:pt idx="0">
                  <c:v>30.628903135096511</c:v>
                </c:pt>
                <c:pt idx="1">
                  <c:v>29.514649856611818</c:v>
                </c:pt>
                <c:pt idx="2">
                  <c:v>30.290866490105397</c:v>
                </c:pt>
                <c:pt idx="3">
                  <c:v>31.309870494150424</c:v>
                </c:pt>
                <c:pt idx="4">
                  <c:v>32.253250676611792</c:v>
                </c:pt>
                <c:pt idx="5">
                  <c:v>33.332650245765151</c:v>
                </c:pt>
                <c:pt idx="6">
                  <c:v>33.455291970610297</c:v>
                </c:pt>
                <c:pt idx="7">
                  <c:v>35.260713844620966</c:v>
                </c:pt>
                <c:pt idx="8">
                  <c:v>35.914870856209866</c:v>
                </c:pt>
                <c:pt idx="9">
                  <c:v>35.929138472331786</c:v>
                </c:pt>
                <c:pt idx="10">
                  <c:v>33.306141322600347</c:v>
                </c:pt>
                <c:pt idx="11">
                  <c:v>41.549382598713983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8-4356-884D-89E61DE8A9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7052831"/>
        <c:axId val="1381919615"/>
      </c:lineChart>
      <c:catAx>
        <c:axId val="1487052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81919615"/>
        <c:crosses val="autoZero"/>
        <c:auto val="1"/>
        <c:lblAlgn val="ctr"/>
        <c:lblOffset val="100"/>
        <c:noMultiLvlLbl val="0"/>
      </c:catAx>
      <c:valAx>
        <c:axId val="1381919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870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Assualt Serious Mauritius (Rate Per 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'Assault GBH'!$A$6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'Assault GBH'!$B$5:$M$5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'Assault GBH'!$B$6:$M$6</c:f>
              <c:numCache>
                <c:formatCode>General</c:formatCode>
                <c:ptCount val="12"/>
                <c:pt idx="2" formatCode="0.00">
                  <c:v>20.399448183020358</c:v>
                </c:pt>
                <c:pt idx="3" formatCode="0.00">
                  <c:v>23.222249609858281</c:v>
                </c:pt>
                <c:pt idx="4" formatCode="0.00">
                  <c:v>24.38904646746834</c:v>
                </c:pt>
                <c:pt idx="5" formatCode="0.00">
                  <c:v>24.054058331091454</c:v>
                </c:pt>
                <c:pt idx="6" formatCode="0.00">
                  <c:v>26.633810397302163</c:v>
                </c:pt>
                <c:pt idx="7" formatCode="0.00">
                  <c:v>25.283710890247363</c:v>
                </c:pt>
                <c:pt idx="8" formatCode="0.00">
                  <c:v>24.891839032774257</c:v>
                </c:pt>
                <c:pt idx="9" formatCode="0.00">
                  <c:v>20.615885764296443</c:v>
                </c:pt>
                <c:pt idx="10" formatCode="0.00">
                  <c:v>21.400357251720319</c:v>
                </c:pt>
                <c:pt idx="11" formatCode="0.00">
                  <c:v>15.366056697580955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E-4828-9218-DB6032C82B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8303231"/>
        <c:axId val="1576402367"/>
      </c:lineChart>
      <c:catAx>
        <c:axId val="1858303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576402367"/>
        <c:crosses val="autoZero"/>
        <c:auto val="1"/>
        <c:lblAlgn val="ctr"/>
        <c:lblOffset val="100"/>
        <c:noMultiLvlLbl val="0"/>
      </c:catAx>
      <c:valAx>
        <c:axId val="1576402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85830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Assault(GBH) South Africa (Rate)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'Assault GBH'!$A$7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'Assault GBH'!$B$5:$M$5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'Assault GBH'!$B$7:$M$7</c:f>
              <c:numCache>
                <c:formatCode>General</c:formatCode>
                <c:ptCount val="12"/>
                <c:pt idx="2" formatCode="0.00">
                  <c:v>345.73026854955924</c:v>
                </c:pt>
                <c:pt idx="3" formatCode="0.00">
                  <c:v>335.35937360100627</c:v>
                </c:pt>
                <c:pt idx="4" formatCode="0.00">
                  <c:v>330.69499750179961</c:v>
                </c:pt>
                <c:pt idx="5" formatCode="0.00">
                  <c:v>326.5485839130593</c:v>
                </c:pt>
                <c:pt idx="6" formatCode="0.00">
                  <c:v>300.16870503037683</c:v>
                </c:pt>
                <c:pt idx="7" formatCode="0.00">
                  <c:v>290.17264866861763</c:v>
                </c:pt>
                <c:pt idx="8" formatCode="0.00">
                  <c:v>292.10773019331685</c:v>
                </c:pt>
                <c:pt idx="9" formatCode="0.00">
                  <c:v>280.89594213867076</c:v>
                </c:pt>
                <c:pt idx="10" formatCode="0.00">
                  <c:v>239.12815555135347</c:v>
                </c:pt>
                <c:pt idx="11" formatCode="0.00">
                  <c:v>268.69403761327118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D-4557-9BA9-F92C1ADA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167487"/>
        <c:axId val="1377270735"/>
      </c:lineChart>
      <c:catAx>
        <c:axId val="18581674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77270735"/>
        <c:crosses val="autoZero"/>
        <c:auto val="1"/>
        <c:lblAlgn val="ctr"/>
        <c:lblOffset val="100"/>
        <c:noMultiLvlLbl val="0"/>
      </c:catAx>
      <c:valAx>
        <c:axId val="13772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85816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Rape by Total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Rape!$A$2</c:f>
              <c:strCache>
                <c:ptCount val="1"/>
                <c:pt idx="0">
                  <c:v>Republic of Mauritius (Count)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Rape!$B$1:$M$1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Rape!$B$2:$M$2</c:f>
              <c:numCache>
                <c:formatCode>0</c:formatCode>
                <c:ptCount val="12"/>
                <c:pt idx="0">
                  <c:v>58</c:v>
                </c:pt>
                <c:pt idx="1">
                  <c:v>51</c:v>
                </c:pt>
                <c:pt idx="2">
                  <c:v>56</c:v>
                </c:pt>
                <c:pt idx="3">
                  <c:v>62</c:v>
                </c:pt>
                <c:pt idx="4">
                  <c:v>40</c:v>
                </c:pt>
                <c:pt idx="5">
                  <c:v>52</c:v>
                </c:pt>
                <c:pt idx="6">
                  <c:v>54</c:v>
                </c:pt>
                <c:pt idx="7">
                  <c:v>48</c:v>
                </c:pt>
                <c:pt idx="8">
                  <c:v>43</c:v>
                </c:pt>
                <c:pt idx="9">
                  <c:v>27</c:v>
                </c:pt>
                <c:pt idx="10">
                  <c:v>36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A-4519-B0BC-CF7A0F898D89}"/>
            </c:ext>
          </c:extLst>
        </c:ser>
        <c:ser>
          <c:idx val="1"/>
          <c:order val="1"/>
          <c:tx>
            <c:strRef>
              <c:f>Rape!$A$3</c:f>
              <c:strCache>
                <c:ptCount val="1"/>
                <c:pt idx="0">
                  <c:v>South Africa (Count)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Rape!$B$1:$M$1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Rape!$B$3:$M$3</c:f>
              <c:numCache>
                <c:formatCode>#,##0</c:formatCode>
                <c:ptCount val="12"/>
                <c:pt idx="0">
                  <c:v>48158</c:v>
                </c:pt>
                <c:pt idx="1">
                  <c:v>47069</c:v>
                </c:pt>
                <c:pt idx="2">
                  <c:v>48408</c:v>
                </c:pt>
                <c:pt idx="3">
                  <c:v>45349</c:v>
                </c:pt>
                <c:pt idx="4">
                  <c:v>43195</c:v>
                </c:pt>
                <c:pt idx="5">
                  <c:v>41503</c:v>
                </c:pt>
                <c:pt idx="6">
                  <c:v>39828</c:v>
                </c:pt>
                <c:pt idx="7">
                  <c:v>40035</c:v>
                </c:pt>
                <c:pt idx="8">
                  <c:v>41583</c:v>
                </c:pt>
                <c:pt idx="9">
                  <c:v>42289</c:v>
                </c:pt>
                <c:pt idx="10">
                  <c:v>36330</c:v>
                </c:pt>
                <c:pt idx="11">
                  <c:v>41739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A-4519-B0BC-CF7A0F898D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80881311"/>
        <c:axId val="1283086415"/>
        <c:axId val="0"/>
      </c:bar3DChart>
      <c:catAx>
        <c:axId val="13808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283086415"/>
        <c:crosses val="autoZero"/>
        <c:auto val="1"/>
        <c:lblAlgn val="ctr"/>
        <c:lblOffset val="100"/>
        <c:noMultiLvlLbl val="0"/>
      </c:catAx>
      <c:valAx>
        <c:axId val="12830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808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of Rape per 100,000 (Over 12 Years)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Rape!$A$6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Rape!$B$5:$M$5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Rape!$B$6:$M$6</c:f>
              <c:numCache>
                <c:formatCode>0.00</c:formatCode>
                <c:ptCount val="12"/>
                <c:pt idx="0">
                  <c:v>4.6246867372755327</c:v>
                </c:pt>
                <c:pt idx="1">
                  <c:v>4.0556982560497499</c:v>
                </c:pt>
                <c:pt idx="2">
                  <c:v>4.4450159464947081</c:v>
                </c:pt>
                <c:pt idx="3">
                  <c:v>4.9139231256355407</c:v>
                </c:pt>
                <c:pt idx="4">
                  <c:v>3.1674086321387454</c:v>
                </c:pt>
                <c:pt idx="5">
                  <c:v>4.114509977686696</c:v>
                </c:pt>
                <c:pt idx="6">
                  <c:v>4.2677322298347677</c:v>
                </c:pt>
                <c:pt idx="7">
                  <c:v>3.7925566335371044</c:v>
                </c:pt>
                <c:pt idx="8">
                  <c:v>3.3979335822517238</c:v>
                </c:pt>
                <c:pt idx="9">
                  <c:v>2.1326778376858391</c:v>
                </c:pt>
                <c:pt idx="10">
                  <c:v>2.8428518858373857</c:v>
                </c:pt>
                <c:pt idx="11">
                  <c:v>4.1979433245968583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B-430A-B3DF-01FE28606CFE}"/>
            </c:ext>
          </c:extLst>
        </c:ser>
        <c:ser>
          <c:idx val="1"/>
          <c:order val="1"/>
          <c:tx>
            <c:strRef>
              <c:f>Rape!$A$7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Rape!$B$5:$M$5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Rape!$B$7:$M$7</c:f>
              <c:numCache>
                <c:formatCode>0.00</c:formatCode>
                <c:ptCount val="12"/>
                <c:pt idx="0">
                  <c:v>92.809835599319058</c:v>
                </c:pt>
                <c:pt idx="1">
                  <c:v>89.316256532137189</c:v>
                </c:pt>
                <c:pt idx="2">
                  <c:v>90.441020480665031</c:v>
                </c:pt>
                <c:pt idx="3">
                  <c:v>83.408994715339702</c:v>
                </c:pt>
                <c:pt idx="4">
                  <c:v>78.246512944467639</c:v>
                </c:pt>
                <c:pt idx="5">
                  <c:v>74.085844971348521</c:v>
                </c:pt>
                <c:pt idx="6">
                  <c:v>70.070328597258452</c:v>
                </c:pt>
                <c:pt idx="7">
                  <c:v>69.416929522492154</c:v>
                </c:pt>
                <c:pt idx="8">
                  <c:v>71.042149881732229</c:v>
                </c:pt>
                <c:pt idx="9">
                  <c:v>71.250050966304286</c:v>
                </c:pt>
                <c:pt idx="10">
                  <c:v>60.585425307934642</c:v>
                </c:pt>
                <c:pt idx="11">
                  <c:v>68.870564325790184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B-430A-B3DF-01FE28606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1393151"/>
        <c:axId val="1311531311"/>
        <c:axId val="0"/>
      </c:bar3DChart>
      <c:catAx>
        <c:axId val="14113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1531311"/>
        <c:crosses val="autoZero"/>
        <c:auto val="1"/>
        <c:lblAlgn val="ctr"/>
        <c:lblOffset val="100"/>
        <c:noMultiLvlLbl val="0"/>
      </c:catAx>
      <c:valAx>
        <c:axId val="13115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113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Murder by Total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Murder!$A$2</c:f>
              <c:strCache>
                <c:ptCount val="1"/>
                <c:pt idx="0">
                  <c:v>Republic of Mauritius (Count)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Murder!$B$1:$M$1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Murder!$B$2:$M$2</c:f>
              <c:numCache>
                <c:formatCode>General</c:formatCode>
                <c:ptCount val="12"/>
                <c:pt idx="0">
                  <c:v>33</c:v>
                </c:pt>
                <c:pt idx="1">
                  <c:v>30</c:v>
                </c:pt>
                <c:pt idx="2">
                  <c:v>34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31</c:v>
                </c:pt>
                <c:pt idx="7">
                  <c:v>35</c:v>
                </c:pt>
                <c:pt idx="8">
                  <c:v>27</c:v>
                </c:pt>
                <c:pt idx="9">
                  <c:v>34</c:v>
                </c:pt>
                <c:pt idx="10">
                  <c:v>33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6-49F5-8AF6-4451D3C5E49B}"/>
            </c:ext>
          </c:extLst>
        </c:ser>
        <c:ser>
          <c:idx val="1"/>
          <c:order val="1"/>
          <c:tx>
            <c:strRef>
              <c:f>Murder!$A$3</c:f>
              <c:strCache>
                <c:ptCount val="1"/>
                <c:pt idx="0">
                  <c:v>South Africa (Count)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Murder!$B$1:$M$1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Murder!$B$3:$M$3</c:f>
              <c:numCache>
                <c:formatCode>General</c:formatCode>
                <c:ptCount val="12"/>
                <c:pt idx="0">
                  <c:v>15893</c:v>
                </c:pt>
                <c:pt idx="1">
                  <c:v>15554</c:v>
                </c:pt>
                <c:pt idx="2">
                  <c:v>16213</c:v>
                </c:pt>
                <c:pt idx="3">
                  <c:v>17023</c:v>
                </c:pt>
                <c:pt idx="4">
                  <c:v>17805</c:v>
                </c:pt>
                <c:pt idx="5">
                  <c:v>18673</c:v>
                </c:pt>
                <c:pt idx="6">
                  <c:v>19016</c:v>
                </c:pt>
                <c:pt idx="7">
                  <c:v>20336</c:v>
                </c:pt>
                <c:pt idx="8">
                  <c:v>21022</c:v>
                </c:pt>
                <c:pt idx="9">
                  <c:v>21325</c:v>
                </c:pt>
                <c:pt idx="10">
                  <c:v>19972</c:v>
                </c:pt>
                <c:pt idx="11">
                  <c:v>25181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6-49F5-8AF6-4451D3C5E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11444399"/>
        <c:axId val="1311420831"/>
        <c:axId val="0"/>
      </c:bar3DChart>
      <c:catAx>
        <c:axId val="13114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1420831"/>
        <c:crosses val="autoZero"/>
        <c:auto val="1"/>
        <c:lblAlgn val="ctr"/>
        <c:lblOffset val="100"/>
        <c:noMultiLvlLbl val="0"/>
      </c:catAx>
      <c:valAx>
        <c:axId val="13114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14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Murder</a:t>
            </a:r>
            <a:r>
              <a:rPr lang="en-US" baseline="0"/>
              <a:t> Per 100,000 (Over 12 Years)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Murder!$A$6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Murder!$B$5:$M$5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Murder!$B$6:$M$6</c:f>
              <c:numCache>
                <c:formatCode>0.00</c:formatCode>
                <c:ptCount val="12"/>
                <c:pt idx="0">
                  <c:v>2.6312872815533206</c:v>
                </c:pt>
                <c:pt idx="1">
                  <c:v>2.3857048564998529</c:v>
                </c:pt>
                <c:pt idx="2">
                  <c:v>2.6987596818003583</c:v>
                </c:pt>
                <c:pt idx="3">
                  <c:v>1.5058796675334722</c:v>
                </c:pt>
                <c:pt idx="4">
                  <c:v>1.504519100265904</c:v>
                </c:pt>
                <c:pt idx="5">
                  <c:v>1.5033786456932159</c:v>
                </c:pt>
                <c:pt idx="6">
                  <c:v>2.4499944282384778</c:v>
                </c:pt>
                <c:pt idx="7">
                  <c:v>2.7654058786208053</c:v>
                </c:pt>
                <c:pt idx="8">
                  <c:v>2.1335862028092221</c:v>
                </c:pt>
                <c:pt idx="9">
                  <c:v>2.6855943141229086</c:v>
                </c:pt>
                <c:pt idx="10">
                  <c:v>2.6059475620176036</c:v>
                </c:pt>
                <c:pt idx="11">
                  <c:v>2.2177813790323024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E-42A5-AFF5-35744E57073E}"/>
            </c:ext>
          </c:extLst>
        </c:ser>
        <c:ser>
          <c:idx val="1"/>
          <c:order val="1"/>
          <c:tx>
            <c:strRef>
              <c:f>Murder!$A$7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Murder!$B$5:$M$5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Murder!$B$7:$M$7</c:f>
              <c:numCache>
                <c:formatCode>0.00</c:formatCode>
                <c:ptCount val="12"/>
                <c:pt idx="0">
                  <c:v>30.628903135096511</c:v>
                </c:pt>
                <c:pt idx="1">
                  <c:v>29.514649856611818</c:v>
                </c:pt>
                <c:pt idx="2">
                  <c:v>30.290866490105397</c:v>
                </c:pt>
                <c:pt idx="3">
                  <c:v>31.309870494150424</c:v>
                </c:pt>
                <c:pt idx="4">
                  <c:v>32.253250676611792</c:v>
                </c:pt>
                <c:pt idx="5">
                  <c:v>33.332650245765151</c:v>
                </c:pt>
                <c:pt idx="6">
                  <c:v>33.455291970610297</c:v>
                </c:pt>
                <c:pt idx="7">
                  <c:v>35.260713844620966</c:v>
                </c:pt>
                <c:pt idx="8">
                  <c:v>35.914870856209866</c:v>
                </c:pt>
                <c:pt idx="9">
                  <c:v>35.929138472331786</c:v>
                </c:pt>
                <c:pt idx="10">
                  <c:v>33.306141322600347</c:v>
                </c:pt>
                <c:pt idx="11">
                  <c:v>41.549382598713983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E-42A5-AFF5-35744E570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17975311"/>
        <c:axId val="1378554287"/>
        <c:axId val="0"/>
      </c:bar3DChart>
      <c:catAx>
        <c:axId val="13179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78554287"/>
        <c:crosses val="autoZero"/>
        <c:auto val="1"/>
        <c:lblAlgn val="ctr"/>
        <c:lblOffset val="100"/>
        <c:noMultiLvlLbl val="0"/>
      </c:catAx>
      <c:valAx>
        <c:axId val="13785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79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Assault with intent to inflict grievous bodily harm by 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'Assault GBH'!$A$2</c:f>
              <c:strCache>
                <c:ptCount val="1"/>
                <c:pt idx="0">
                  <c:v>Republic of Mauritius (Count)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'Assault GBH'!$D$1:$M$1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'Assault GBH'!$D$2:$M$2</c:f>
              <c:numCache>
                <c:formatCode>0</c:formatCode>
                <c:ptCount val="10"/>
                <c:pt idx="0">
                  <c:v>257</c:v>
                </c:pt>
                <c:pt idx="1">
                  <c:v>293</c:v>
                </c:pt>
                <c:pt idx="2">
                  <c:v>308</c:v>
                </c:pt>
                <c:pt idx="3">
                  <c:v>304</c:v>
                </c:pt>
                <c:pt idx="4">
                  <c:v>337</c:v>
                </c:pt>
                <c:pt idx="5">
                  <c:v>320</c:v>
                </c:pt>
                <c:pt idx="6">
                  <c:v>315</c:v>
                </c:pt>
                <c:pt idx="7">
                  <c:v>261</c:v>
                </c:pt>
                <c:pt idx="8">
                  <c:v>271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E-4BE5-A4CA-AA9E37BDF7BB}"/>
            </c:ext>
          </c:extLst>
        </c:ser>
        <c:ser>
          <c:idx val="1"/>
          <c:order val="1"/>
          <c:tx>
            <c:strRef>
              <c:f>'Assault GBH'!$A$3</c:f>
              <c:strCache>
                <c:ptCount val="1"/>
                <c:pt idx="0">
                  <c:v>South Africa (Count)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'Assault GBH'!$D$1:$M$1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'Assault GBH'!$D$3:$M$3</c:f>
              <c:numCache>
                <c:formatCode>0</c:formatCode>
                <c:ptCount val="10"/>
                <c:pt idx="0">
                  <c:v>185050</c:v>
                </c:pt>
                <c:pt idx="1">
                  <c:v>182333</c:v>
                </c:pt>
                <c:pt idx="2">
                  <c:v>182556</c:v>
                </c:pt>
                <c:pt idx="3">
                  <c:v>182933</c:v>
                </c:pt>
                <c:pt idx="4">
                  <c:v>170616</c:v>
                </c:pt>
                <c:pt idx="5">
                  <c:v>167352</c:v>
                </c:pt>
                <c:pt idx="6">
                  <c:v>170979</c:v>
                </c:pt>
                <c:pt idx="7">
                  <c:v>166720</c:v>
                </c:pt>
                <c:pt idx="8">
                  <c:v>143393</c:v>
                </c:pt>
                <c:pt idx="9">
                  <c:v>162842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E-4BE5-A4CA-AA9E37BDF7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6955903"/>
        <c:axId val="1175034751"/>
      </c:barChart>
      <c:catAx>
        <c:axId val="144695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175034751"/>
        <c:crosses val="autoZero"/>
        <c:auto val="1"/>
        <c:lblAlgn val="ctr"/>
        <c:lblOffset val="100"/>
        <c:noMultiLvlLbl val="0"/>
      </c:catAx>
      <c:valAx>
        <c:axId val="11750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469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Assault with intent to inflict grievous bodily harm per 100,000 (Over 10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'Assault GBH'!$A$6</c:f>
              <c:strCache>
                <c:ptCount val="1"/>
                <c:pt idx="0">
                  <c:v>Republic of Mauritius (Rate)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'Assault GBH'!$D$5:$M$5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'Assault GBH'!$D$6:$M$6</c:f>
              <c:numCache>
                <c:formatCode>0.00</c:formatCode>
                <c:ptCount val="10"/>
                <c:pt idx="0">
                  <c:v>20.399448183020358</c:v>
                </c:pt>
                <c:pt idx="1">
                  <c:v>23.222249609858281</c:v>
                </c:pt>
                <c:pt idx="2">
                  <c:v>24.38904646746834</c:v>
                </c:pt>
                <c:pt idx="3">
                  <c:v>24.054058331091454</c:v>
                </c:pt>
                <c:pt idx="4">
                  <c:v>26.633810397302163</c:v>
                </c:pt>
                <c:pt idx="5">
                  <c:v>25.283710890247363</c:v>
                </c:pt>
                <c:pt idx="6">
                  <c:v>24.891839032774257</c:v>
                </c:pt>
                <c:pt idx="7">
                  <c:v>20.615885764296443</c:v>
                </c:pt>
                <c:pt idx="8">
                  <c:v>21.400357251720319</c:v>
                </c:pt>
                <c:pt idx="9">
                  <c:v>15.366056697580955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4-4101-869F-03B657AE6952}"/>
            </c:ext>
          </c:extLst>
        </c:ser>
        <c:ser>
          <c:idx val="1"/>
          <c:order val="1"/>
          <c:tx>
            <c:strRef>
              <c:f>'Assault GBH'!$A$7</c:f>
              <c:strCache>
                <c:ptCount val="1"/>
                <c:pt idx="0">
                  <c:v>South Africa (Rate)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'Assault GBH'!$D$5:$M$5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'Assault GBH'!$D$7:$M$7</c:f>
              <c:numCache>
                <c:formatCode>0.00</c:formatCode>
                <c:ptCount val="10"/>
                <c:pt idx="0">
                  <c:v>345.73026854955924</c:v>
                </c:pt>
                <c:pt idx="1">
                  <c:v>335.35937360100627</c:v>
                </c:pt>
                <c:pt idx="2">
                  <c:v>330.69499750179961</c:v>
                </c:pt>
                <c:pt idx="3">
                  <c:v>326.5485839130593</c:v>
                </c:pt>
                <c:pt idx="4">
                  <c:v>300.16870503037683</c:v>
                </c:pt>
                <c:pt idx="5">
                  <c:v>290.17264866861763</c:v>
                </c:pt>
                <c:pt idx="6">
                  <c:v>292.10773019331685</c:v>
                </c:pt>
                <c:pt idx="7">
                  <c:v>280.89594213867076</c:v>
                </c:pt>
                <c:pt idx="8">
                  <c:v>239.12815555135347</c:v>
                </c:pt>
                <c:pt idx="9">
                  <c:v>268.69403761327118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4-4101-869F-03B657AE6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3621087"/>
        <c:axId val="1316744719"/>
      </c:barChart>
      <c:catAx>
        <c:axId val="148362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16744719"/>
        <c:crosses val="autoZero"/>
        <c:auto val="1"/>
        <c:lblAlgn val="ctr"/>
        <c:lblOffset val="100"/>
        <c:noMultiLvlLbl val="0"/>
      </c:catAx>
      <c:valAx>
        <c:axId val="13167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4836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Assault by 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'Common Assault'!$A$2</c:f>
              <c:strCache>
                <c:ptCount val="1"/>
                <c:pt idx="0">
                  <c:v>Republic of Mauritius (Count)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'Common Assault'!$D$1:$M$1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Assault'!$D$2:$M$2</c:f>
              <c:numCache>
                <c:formatCode>#,##0</c:formatCode>
                <c:ptCount val="10"/>
                <c:pt idx="0">
                  <c:v>12504</c:v>
                </c:pt>
                <c:pt idx="1">
                  <c:v>12121</c:v>
                </c:pt>
                <c:pt idx="2">
                  <c:v>11865</c:v>
                </c:pt>
                <c:pt idx="3">
                  <c:v>11437</c:v>
                </c:pt>
                <c:pt idx="4">
                  <c:v>11265</c:v>
                </c:pt>
                <c:pt idx="5">
                  <c:v>10473</c:v>
                </c:pt>
                <c:pt idx="6">
                  <c:v>9797</c:v>
                </c:pt>
                <c:pt idx="7">
                  <c:v>8772</c:v>
                </c:pt>
                <c:pt idx="8">
                  <c:v>8043</c:v>
                </c:pt>
                <c:pt idx="9">
                  <c:v>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6-4185-87CE-C760C58A78CD}"/>
            </c:ext>
          </c:extLst>
        </c:ser>
        <c:ser>
          <c:idx val="1"/>
          <c:order val="1"/>
          <c:tx>
            <c:strRef>
              <c:f>'Common Assault'!$A$3</c:f>
              <c:strCache>
                <c:ptCount val="1"/>
                <c:pt idx="0">
                  <c:v>South Africa (Count)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'Common Assault'!$D$1:$M$1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'Common Assault'!$D$3:$M$3</c:f>
              <c:numCache>
                <c:formatCode>#,##0</c:formatCode>
                <c:ptCount val="10"/>
                <c:pt idx="0">
                  <c:v>171653</c:v>
                </c:pt>
                <c:pt idx="1">
                  <c:v>166081</c:v>
                </c:pt>
                <c:pt idx="2">
                  <c:v>161486</c:v>
                </c:pt>
                <c:pt idx="3">
                  <c:v>164958</c:v>
                </c:pt>
                <c:pt idx="4">
                  <c:v>156450</c:v>
                </c:pt>
                <c:pt idx="5">
                  <c:v>156243</c:v>
                </c:pt>
                <c:pt idx="6">
                  <c:v>162012</c:v>
                </c:pt>
                <c:pt idx="7">
                  <c:v>165494</c:v>
                </c:pt>
                <c:pt idx="8">
                  <c:v>149442</c:v>
                </c:pt>
                <c:pt idx="9">
                  <c:v>169963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6-4185-87CE-C760C58A7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3064975"/>
        <c:axId val="1175021951"/>
      </c:barChart>
      <c:catAx>
        <c:axId val="138306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175021951"/>
        <c:crosses val="autoZero"/>
        <c:auto val="1"/>
        <c:lblAlgn val="ctr"/>
        <c:lblOffset val="100"/>
        <c:noMultiLvlLbl val="0"/>
      </c:catAx>
      <c:valAx>
        <c:axId val="117502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13830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5</xdr:col>
      <xdr:colOff>400049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1E1F7-F3E5-B368-FBB0-1ED812809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171450</xdr:rowOff>
    </xdr:from>
    <xdr:to>
      <xdr:col>12</xdr:col>
      <xdr:colOff>781050</xdr:colOff>
      <xdr:row>28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D7B85-EAB9-79F5-CC21-EDB14DA9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1828801</xdr:colOff>
      <xdr:row>39</xdr:row>
      <xdr:rowOff>9525</xdr:rowOff>
    </xdr:from>
    <xdr:to>
      <xdr:col>13</xdr:col>
      <xdr:colOff>19050</xdr:colOff>
      <xdr:row>58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5DB53-9C38-99FE-6676-DB88776E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1809751</xdr:colOff>
      <xdr:row>11</xdr:row>
      <xdr:rowOff>19048</xdr:rowOff>
    </xdr:from>
    <xdr:to>
      <xdr:col>12</xdr:col>
      <xdr:colOff>638175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45B99-481F-8CF8-C655-BD931C85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1828798</xdr:colOff>
      <xdr:row>30</xdr:row>
      <xdr:rowOff>152399</xdr:rowOff>
    </xdr:from>
    <xdr:to>
      <xdr:col>12</xdr:col>
      <xdr:colOff>647699</xdr:colOff>
      <xdr:row>47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2AA6F-427E-5E81-7099-C2186FF25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1809748</xdr:colOff>
      <xdr:row>11</xdr:row>
      <xdr:rowOff>9524</xdr:rowOff>
    </xdr:from>
    <xdr:to>
      <xdr:col>13</xdr:col>
      <xdr:colOff>28574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ACB43-D69E-D09F-2D00-A5C0441C0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1838324</xdr:colOff>
      <xdr:row>35</xdr:row>
      <xdr:rowOff>171450</xdr:rowOff>
    </xdr:from>
    <xdr:to>
      <xdr:col>12</xdr:col>
      <xdr:colOff>628650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CE9AF-5B73-3670-B769-9E59E67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9523</xdr:colOff>
      <xdr:row>11</xdr:row>
      <xdr:rowOff>9524</xdr:rowOff>
    </xdr:from>
    <xdr:to>
      <xdr:col>12</xdr:col>
      <xdr:colOff>647700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EFF790-ADB7-E62F-8CD3-EBB18240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1828799</xdr:colOff>
      <xdr:row>35</xdr:row>
      <xdr:rowOff>161925</xdr:rowOff>
    </xdr:from>
    <xdr:to>
      <xdr:col>13</xdr:col>
      <xdr:colOff>9525</xdr:colOff>
      <xdr:row>59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6855A-5A24-14B4-E3A5-8EA1C9AB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1819273</xdr:colOff>
      <xdr:row>11</xdr:row>
      <xdr:rowOff>19049</xdr:rowOff>
    </xdr:from>
    <xdr:to>
      <xdr:col>13</xdr:col>
      <xdr:colOff>9525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BDF77-FDCA-4AE5-A6A1-2D3D0011B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1819274</xdr:colOff>
      <xdr:row>30</xdr:row>
      <xdr:rowOff>9525</xdr:rowOff>
    </xdr:from>
    <xdr:to>
      <xdr:col>13</xdr:col>
      <xdr:colOff>28575</xdr:colOff>
      <xdr:row>48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72B54-54AD-7DB1-678D-1E8C265C5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1838324</xdr:colOff>
      <xdr:row>11</xdr:row>
      <xdr:rowOff>171450</xdr:rowOff>
    </xdr:from>
    <xdr:to>
      <xdr:col>13</xdr:col>
      <xdr:colOff>0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D0E5C9-F78C-FFC3-6206-066B3D446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1809749</xdr:colOff>
      <xdr:row>29</xdr:row>
      <xdr:rowOff>171450</xdr:rowOff>
    </xdr:from>
    <xdr:to>
      <xdr:col>12</xdr:col>
      <xdr:colOff>609600</xdr:colOff>
      <xdr:row>46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F8DE8-7D1B-269F-F885-A8647242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9523</xdr:colOff>
      <xdr:row>12</xdr:row>
      <xdr:rowOff>9525</xdr:rowOff>
    </xdr:from>
    <xdr:to>
      <xdr:col>13</xdr:col>
      <xdr:colOff>9524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14A6B-914D-75BE-CF03-ACD6A3C4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1838323</xdr:colOff>
      <xdr:row>34</xdr:row>
      <xdr:rowOff>9525</xdr:rowOff>
    </xdr:from>
    <xdr:to>
      <xdr:col>12</xdr:col>
      <xdr:colOff>657224</xdr:colOff>
      <xdr:row>54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6EF32-9C6C-9CC1-DE96-B644E47B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1809749</xdr:colOff>
      <xdr:row>12</xdr:row>
      <xdr:rowOff>9524</xdr:rowOff>
    </xdr:from>
    <xdr:to>
      <xdr:col>13</xdr:col>
      <xdr:colOff>0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545A7-9036-08D0-1804-06C3DF498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638174</xdr:colOff>
      <xdr:row>2</xdr:row>
      <xdr:rowOff>19050</xdr:rowOff>
    </xdr:from>
    <xdr:to>
      <xdr:col>8</xdr:col>
      <xdr:colOff>28574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0FC54-FD78-5B5F-EF84-3A2707F91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647699</xdr:colOff>
      <xdr:row>2</xdr:row>
      <xdr:rowOff>9525</xdr:rowOff>
    </xdr:from>
    <xdr:to>
      <xdr:col>16</xdr:col>
      <xdr:colOff>38099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9E699-3F55-B0C5-6AB0-DE7E099A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18</xdr:row>
      <xdr:rowOff>161925</xdr:rowOff>
    </xdr:from>
    <xdr:to>
      <xdr:col>7</xdr:col>
      <xdr:colOff>647699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A6ABD-C958-B834-D2F1-25ACF6F7D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619124</xdr:colOff>
      <xdr:row>18</xdr:row>
      <xdr:rowOff>171450</xdr:rowOff>
    </xdr:from>
    <xdr:to>
      <xdr:col>16</xdr:col>
      <xdr:colOff>9524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6B7733-6044-CE4C-27B6-9D1429A9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619124</xdr:colOff>
      <xdr:row>35</xdr:row>
      <xdr:rowOff>161925</xdr:rowOff>
    </xdr:from>
    <xdr:to>
      <xdr:col>8</xdr:col>
      <xdr:colOff>9524</xdr:colOff>
      <xdr:row>51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E186BB-43AA-E5C0-7662-BE0B0341D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647699</xdr:colOff>
      <xdr:row>36</xdr:row>
      <xdr:rowOff>9525</xdr:rowOff>
    </xdr:from>
    <xdr:to>
      <xdr:col>16</xdr:col>
      <xdr:colOff>38099</xdr:colOff>
      <xdr:row>51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F2A3BF-DB9E-7EC0-8DC2-4600BB3D8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715C-8743-45CA-AB05-F25F0E846096}">
  <dimension ref="A1:M34"/>
  <sheetViews>
    <sheetView tabSelected="1" workbookViewId="0">
      <selection activeCell="A35" sqref="A35"/>
    </sheetView>
  </sheetViews>
  <sheetFormatPr defaultRowHeight="14.25" x14ac:dyDescent="0.45"/>
  <cols>
    <col min="1" max="1" width="28.06640625" customWidth="1"/>
    <col min="2" max="13" width="11.19921875" bestFit="1" customWidth="1"/>
  </cols>
  <sheetData>
    <row r="1" spans="1:13" x14ac:dyDescent="0.4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45">
      <c r="A2" t="s">
        <v>2</v>
      </c>
      <c r="B2" s="2">
        <v>1254139</v>
      </c>
      <c r="C2" s="2">
        <v>1257490</v>
      </c>
      <c r="D2" s="2">
        <v>1259838</v>
      </c>
      <c r="E2" s="2">
        <v>1261721</v>
      </c>
      <c r="F2" s="2">
        <v>1262862</v>
      </c>
      <c r="G2" s="2">
        <v>1263820</v>
      </c>
      <c r="H2" s="2">
        <v>1265309</v>
      </c>
      <c r="I2" s="2">
        <v>1265637</v>
      </c>
      <c r="J2" s="2">
        <v>1265475</v>
      </c>
      <c r="K2" s="2">
        <v>1266014</v>
      </c>
      <c r="L2" s="2">
        <v>1266334</v>
      </c>
      <c r="M2" s="2">
        <v>1262523</v>
      </c>
    </row>
    <row r="3" spans="1:13" x14ac:dyDescent="0.45">
      <c r="A3" t="s">
        <v>0</v>
      </c>
      <c r="B3" s="2">
        <v>51888897</v>
      </c>
      <c r="C3" s="2">
        <v>52699253</v>
      </c>
      <c r="D3" s="2">
        <v>53524385</v>
      </c>
      <c r="E3" s="2">
        <v>54369436</v>
      </c>
      <c r="F3" s="2">
        <v>55203738</v>
      </c>
      <c r="G3" s="2">
        <v>56020148</v>
      </c>
      <c r="H3" s="2">
        <v>56840036</v>
      </c>
      <c r="I3" s="2">
        <v>57673251</v>
      </c>
      <c r="J3" s="2">
        <v>58532857</v>
      </c>
      <c r="K3" s="2">
        <v>59352940</v>
      </c>
      <c r="L3" s="2">
        <v>59964917</v>
      </c>
      <c r="M3" s="2">
        <v>60604992</v>
      </c>
    </row>
    <row r="5" spans="1:13" x14ac:dyDescent="0.45">
      <c r="A5" t="s">
        <v>4</v>
      </c>
    </row>
    <row r="6" spans="1:13" x14ac:dyDescent="0.45">
      <c r="A6" t="s">
        <v>13</v>
      </c>
    </row>
    <row r="7" spans="1:13" x14ac:dyDescent="0.45">
      <c r="A7" t="s">
        <v>11</v>
      </c>
      <c r="B7" t="s">
        <v>5</v>
      </c>
    </row>
    <row r="8" spans="1:13" x14ac:dyDescent="0.45">
      <c r="A8" t="s">
        <v>12</v>
      </c>
      <c r="B8" t="s">
        <v>6</v>
      </c>
    </row>
    <row r="9" spans="1:13" x14ac:dyDescent="0.45">
      <c r="B9" t="s">
        <v>10</v>
      </c>
    </row>
    <row r="34" spans="1:1" x14ac:dyDescent="0.45">
      <c r="A34" t="s">
        <v>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06CF-C811-429F-843E-9BE68656A6BA}">
  <dimension ref="A1:B11"/>
  <sheetViews>
    <sheetView workbookViewId="0">
      <selection activeCell="E25" sqref="E25"/>
    </sheetView>
  </sheetViews>
  <sheetFormatPr defaultRowHeight="14.25" x14ac:dyDescent="0.45"/>
  <cols>
    <col min="1" max="1" width="59" customWidth="1"/>
  </cols>
  <sheetData>
    <row r="1" spans="1:2" x14ac:dyDescent="0.45">
      <c r="A1" t="s">
        <v>16</v>
      </c>
      <c r="B1" s="4">
        <f>Rape!M7/Rape!M6</f>
        <v>16.405787072507476</v>
      </c>
    </row>
    <row r="2" spans="1:2" x14ac:dyDescent="0.45">
      <c r="A2" t="s">
        <v>15</v>
      </c>
      <c r="B2" s="4">
        <f>Rape!M6/Rape!M7</f>
        <v>6.0954100865772069E-2</v>
      </c>
    </row>
    <row r="3" spans="1:2" x14ac:dyDescent="0.45">
      <c r="B3" s="4"/>
    </row>
    <row r="4" spans="1:2" x14ac:dyDescent="0.45">
      <c r="A4" t="s">
        <v>17</v>
      </c>
      <c r="B4" s="4">
        <f>Murder!$M$7/Murder!$M$6</f>
        <v>18.734661130955779</v>
      </c>
    </row>
    <row r="5" spans="1:2" x14ac:dyDescent="0.45">
      <c r="A5" t="s">
        <v>18</v>
      </c>
      <c r="B5" s="4">
        <f>Murder!$M$6/Murder!$M$7</f>
        <v>5.3376999616378082E-2</v>
      </c>
    </row>
    <row r="11" spans="1:2" x14ac:dyDescent="0.45">
      <c r="A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65B5-94D7-4982-970F-4E5CF28F05A0}">
  <dimension ref="A1:M10"/>
  <sheetViews>
    <sheetView workbookViewId="0">
      <selection activeCell="O11" sqref="O11"/>
    </sheetView>
  </sheetViews>
  <sheetFormatPr defaultRowHeight="14.25" x14ac:dyDescent="0.45"/>
  <cols>
    <col min="1" max="1" width="25.6640625" bestFit="1" customWidth="1"/>
    <col min="2" max="13" width="9.19921875" bestFit="1" customWidth="1"/>
  </cols>
  <sheetData>
    <row r="1" spans="1:13" x14ac:dyDescent="0.4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45">
      <c r="A2" t="s">
        <v>2</v>
      </c>
      <c r="B2" s="5">
        <v>58</v>
      </c>
      <c r="C2" s="5">
        <v>51</v>
      </c>
      <c r="D2" s="5">
        <v>56</v>
      </c>
      <c r="E2" s="5">
        <v>62</v>
      </c>
      <c r="F2" s="5">
        <v>40</v>
      </c>
      <c r="G2" s="5">
        <v>52</v>
      </c>
      <c r="H2" s="5">
        <v>54</v>
      </c>
      <c r="I2" s="5">
        <v>48</v>
      </c>
      <c r="J2" s="5">
        <v>43</v>
      </c>
      <c r="K2" s="5">
        <v>27</v>
      </c>
      <c r="L2" s="5">
        <v>36</v>
      </c>
      <c r="M2" s="5">
        <v>53</v>
      </c>
    </row>
    <row r="3" spans="1:13" x14ac:dyDescent="0.45">
      <c r="A3" t="s">
        <v>0</v>
      </c>
      <c r="B3" s="2">
        <v>48158</v>
      </c>
      <c r="C3" s="2">
        <v>47069</v>
      </c>
      <c r="D3" s="2">
        <v>48408</v>
      </c>
      <c r="E3" s="2">
        <v>45349</v>
      </c>
      <c r="F3" s="2">
        <v>43195</v>
      </c>
      <c r="G3" s="2">
        <v>41503</v>
      </c>
      <c r="H3" s="2">
        <v>39828</v>
      </c>
      <c r="I3" s="2">
        <v>40035</v>
      </c>
      <c r="J3" s="2">
        <v>41583</v>
      </c>
      <c r="K3" s="2">
        <v>42289</v>
      </c>
      <c r="L3" s="2">
        <v>36330</v>
      </c>
      <c r="M3" s="2">
        <v>41739</v>
      </c>
    </row>
    <row r="4" spans="1:13" x14ac:dyDescent="0.4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45">
      <c r="B5">
        <v>2011</v>
      </c>
      <c r="C5">
        <v>2012</v>
      </c>
      <c r="D5">
        <v>2013</v>
      </c>
      <c r="E5">
        <v>2014</v>
      </c>
      <c r="F5">
        <v>2015</v>
      </c>
      <c r="G5">
        <v>2016</v>
      </c>
      <c r="H5">
        <v>2017</v>
      </c>
      <c r="I5">
        <v>2018</v>
      </c>
      <c r="J5">
        <v>2019</v>
      </c>
      <c r="K5">
        <v>2020</v>
      </c>
      <c r="L5">
        <v>2021</v>
      </c>
      <c r="M5">
        <v>2022</v>
      </c>
    </row>
    <row r="6" spans="1:13" x14ac:dyDescent="0.45">
      <c r="A6" t="s">
        <v>1</v>
      </c>
      <c r="B6" s="4">
        <f>(B2/Population!B2)*100000</f>
        <v>4.6246867372755327</v>
      </c>
      <c r="C6" s="4">
        <f>(C2/Population!C2)*100000</f>
        <v>4.0556982560497499</v>
      </c>
      <c r="D6" s="4">
        <f>(D2/Population!D2)*100000</f>
        <v>4.4450159464947081</v>
      </c>
      <c r="E6" s="4">
        <f>(E2/Population!E2)*100000</f>
        <v>4.9139231256355407</v>
      </c>
      <c r="F6" s="4">
        <f>(F2/Population!F2)*100000</f>
        <v>3.1674086321387454</v>
      </c>
      <c r="G6" s="4">
        <f>(G2/Population!G2)*100000</f>
        <v>4.114509977686696</v>
      </c>
      <c r="H6" s="4">
        <f>(H2/Population!H2)*100000</f>
        <v>4.2677322298347677</v>
      </c>
      <c r="I6" s="4">
        <f>(I2/Population!I2)*100000</f>
        <v>3.7925566335371044</v>
      </c>
      <c r="J6" s="4">
        <f>(J2/Population!J2)*100000</f>
        <v>3.3979335822517238</v>
      </c>
      <c r="K6" s="4">
        <f>(K2/Population!K2)*100000</f>
        <v>2.1326778376858391</v>
      </c>
      <c r="L6" s="4">
        <f>(L2/Population!L2)*100000</f>
        <v>2.8428518858373857</v>
      </c>
      <c r="M6" s="4">
        <f>(M2/Population!M2)*100000</f>
        <v>4.1979433245968583</v>
      </c>
    </row>
    <row r="7" spans="1:13" x14ac:dyDescent="0.45">
      <c r="A7" t="s">
        <v>3</v>
      </c>
      <c r="B7" s="4">
        <f>(B3/Population!B3)*100000</f>
        <v>92.809835599319058</v>
      </c>
      <c r="C7" s="4">
        <f>(C3/Population!C3)*100000</f>
        <v>89.316256532137189</v>
      </c>
      <c r="D7" s="4">
        <f>(D3/Population!D3)*100000</f>
        <v>90.441020480665031</v>
      </c>
      <c r="E7" s="4">
        <f>(E3/Population!E3)*100000</f>
        <v>83.408994715339702</v>
      </c>
      <c r="F7" s="4">
        <f>(F3/Population!F3)*100000</f>
        <v>78.246512944467639</v>
      </c>
      <c r="G7" s="4">
        <f>(G3/Population!G3)*100000</f>
        <v>74.085844971348521</v>
      </c>
      <c r="H7" s="4">
        <f>(H3/Population!H3)*100000</f>
        <v>70.070328597258452</v>
      </c>
      <c r="I7" s="4">
        <f>(I3/Population!I3)*100000</f>
        <v>69.416929522492154</v>
      </c>
      <c r="J7" s="4">
        <f>(J3/Population!J3)*100000</f>
        <v>71.042149881732229</v>
      </c>
      <c r="K7" s="4">
        <f>(K3/Population!K3)*100000</f>
        <v>71.250050966304286</v>
      </c>
      <c r="L7" s="4">
        <f>(L3/Population!L3)*100000</f>
        <v>60.585425307934642</v>
      </c>
      <c r="M7" s="4">
        <f>(M3/Population!M3)*100000</f>
        <v>68.870564325790184</v>
      </c>
    </row>
    <row r="8" spans="1:13" x14ac:dyDescent="0.45">
      <c r="A8" s="3" t="s">
        <v>9</v>
      </c>
    </row>
    <row r="10" spans="1:13" x14ac:dyDescent="0.45">
      <c r="A10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5350-F441-485E-8A29-F0ADBCDC18B6}">
  <dimension ref="A1:M10"/>
  <sheetViews>
    <sheetView workbookViewId="0">
      <selection activeCell="R3" sqref="R3"/>
    </sheetView>
  </sheetViews>
  <sheetFormatPr defaultRowHeight="14.25" x14ac:dyDescent="0.45"/>
  <cols>
    <col min="1" max="1" width="25.6640625" bestFit="1" customWidth="1"/>
    <col min="2" max="13" width="9.19921875" bestFit="1" customWidth="1"/>
  </cols>
  <sheetData>
    <row r="1" spans="1:13" x14ac:dyDescent="0.4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45">
      <c r="A2" t="s">
        <v>2</v>
      </c>
      <c r="B2">
        <v>33</v>
      </c>
      <c r="C2">
        <v>30</v>
      </c>
      <c r="D2">
        <v>34</v>
      </c>
      <c r="E2">
        <v>19</v>
      </c>
      <c r="F2">
        <v>19</v>
      </c>
      <c r="G2">
        <v>19</v>
      </c>
      <c r="H2">
        <v>31</v>
      </c>
      <c r="I2">
        <v>35</v>
      </c>
      <c r="J2">
        <v>27</v>
      </c>
      <c r="K2">
        <v>34</v>
      </c>
      <c r="L2">
        <v>33</v>
      </c>
      <c r="M2">
        <v>28</v>
      </c>
    </row>
    <row r="3" spans="1:13" x14ac:dyDescent="0.45">
      <c r="A3" t="s">
        <v>0</v>
      </c>
      <c r="B3">
        <v>15893</v>
      </c>
      <c r="C3">
        <v>15554</v>
      </c>
      <c r="D3">
        <v>16213</v>
      </c>
      <c r="E3">
        <v>17023</v>
      </c>
      <c r="F3">
        <v>17805</v>
      </c>
      <c r="G3">
        <v>18673</v>
      </c>
      <c r="H3">
        <v>19016</v>
      </c>
      <c r="I3">
        <v>20336</v>
      </c>
      <c r="J3">
        <v>21022</v>
      </c>
      <c r="K3">
        <v>21325</v>
      </c>
      <c r="L3">
        <v>19972</v>
      </c>
      <c r="M3">
        <v>25181</v>
      </c>
    </row>
    <row r="5" spans="1:13" x14ac:dyDescent="0.45">
      <c r="B5">
        <v>2011</v>
      </c>
      <c r="C5">
        <v>2012</v>
      </c>
      <c r="D5">
        <v>2013</v>
      </c>
      <c r="E5">
        <v>2014</v>
      </c>
      <c r="F5">
        <v>2015</v>
      </c>
      <c r="G5">
        <v>2016</v>
      </c>
      <c r="H5">
        <v>2017</v>
      </c>
      <c r="I5">
        <v>2018</v>
      </c>
      <c r="J5">
        <v>2019</v>
      </c>
      <c r="K5">
        <v>2020</v>
      </c>
      <c r="L5">
        <v>2021</v>
      </c>
      <c r="M5">
        <v>2022</v>
      </c>
    </row>
    <row r="6" spans="1:13" x14ac:dyDescent="0.45">
      <c r="A6" t="s">
        <v>1</v>
      </c>
      <c r="B6" s="4">
        <f>(B2/Population!B2)*100000</f>
        <v>2.6312872815533206</v>
      </c>
      <c r="C6" s="4">
        <f>(C2/Population!C2)*100000</f>
        <v>2.3857048564998529</v>
      </c>
      <c r="D6" s="4">
        <f>(D2/Population!D2)*100000</f>
        <v>2.6987596818003583</v>
      </c>
      <c r="E6" s="4">
        <f>(E2/Population!E2)*100000</f>
        <v>1.5058796675334722</v>
      </c>
      <c r="F6" s="4">
        <f>(F2/Population!F2)*100000</f>
        <v>1.504519100265904</v>
      </c>
      <c r="G6" s="4">
        <f>(G2/Population!G2)*100000</f>
        <v>1.5033786456932159</v>
      </c>
      <c r="H6" s="4">
        <f>(H2/Population!H2)*100000</f>
        <v>2.4499944282384778</v>
      </c>
      <c r="I6" s="4">
        <f>(I2/Population!I2)*100000</f>
        <v>2.7654058786208053</v>
      </c>
      <c r="J6" s="4">
        <f>(J2/Population!J2)*100000</f>
        <v>2.1335862028092221</v>
      </c>
      <c r="K6" s="4">
        <f>(K2/Population!K2)*100000</f>
        <v>2.6855943141229086</v>
      </c>
      <c r="L6" s="4">
        <f>(L2/Population!L2)*100000</f>
        <v>2.6059475620176036</v>
      </c>
      <c r="M6" s="4">
        <f>(M2/Population!M2)*100000</f>
        <v>2.2177813790323024</v>
      </c>
    </row>
    <row r="7" spans="1:13" x14ac:dyDescent="0.45">
      <c r="A7" t="s">
        <v>3</v>
      </c>
      <c r="B7" s="4">
        <f>(B3/Population!B3)*100000</f>
        <v>30.628903135096511</v>
      </c>
      <c r="C7" s="4">
        <f>(C3/Population!C3)*100000</f>
        <v>29.514649856611818</v>
      </c>
      <c r="D7" s="4">
        <f>(D3/Population!D3)*100000</f>
        <v>30.290866490105397</v>
      </c>
      <c r="E7" s="4">
        <f>(E3/Population!E3)*100000</f>
        <v>31.309870494150424</v>
      </c>
      <c r="F7" s="4">
        <f>(F3/Population!F3)*100000</f>
        <v>32.253250676611792</v>
      </c>
      <c r="G7" s="4">
        <f>(G3/Population!G3)*100000</f>
        <v>33.332650245765151</v>
      </c>
      <c r="H7" s="4">
        <f>(H3/Population!H3)*100000</f>
        <v>33.455291970610297</v>
      </c>
      <c r="I7" s="4">
        <f>(I3/Population!I3)*100000</f>
        <v>35.260713844620966</v>
      </c>
      <c r="J7" s="4">
        <f>(J3/Population!J3)*100000</f>
        <v>35.914870856209866</v>
      </c>
      <c r="K7" s="4">
        <f>(K3/Population!K3)*100000</f>
        <v>35.929138472331786</v>
      </c>
      <c r="L7" s="4">
        <f>(L3/Population!L3)*100000</f>
        <v>33.306141322600347</v>
      </c>
      <c r="M7" s="4">
        <f>(M3/Population!M3)*100000</f>
        <v>41.549382598713983</v>
      </c>
    </row>
    <row r="8" spans="1:13" x14ac:dyDescent="0.45">
      <c r="A8" s="3" t="s">
        <v>9</v>
      </c>
    </row>
    <row r="10" spans="1:13" x14ac:dyDescent="0.45">
      <c r="A10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26C5-544B-4FAD-8040-F09BB88725FA}">
  <dimension ref="A1:M10"/>
  <sheetViews>
    <sheetView topLeftCell="A19" workbookViewId="0">
      <selection activeCell="Q13" sqref="Q13"/>
    </sheetView>
  </sheetViews>
  <sheetFormatPr defaultRowHeight="14.25" x14ac:dyDescent="0.45"/>
  <cols>
    <col min="1" max="1" width="25.6640625" bestFit="1" customWidth="1"/>
    <col min="4" max="13" width="9.19921875" bestFit="1" customWidth="1"/>
  </cols>
  <sheetData>
    <row r="1" spans="1:13" x14ac:dyDescent="0.4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45">
      <c r="A2" t="s">
        <v>2</v>
      </c>
      <c r="B2" s="5"/>
      <c r="C2" s="5"/>
      <c r="D2" s="5">
        <v>257</v>
      </c>
      <c r="E2" s="5">
        <v>293</v>
      </c>
      <c r="F2" s="5">
        <v>308</v>
      </c>
      <c r="G2" s="5">
        <v>304</v>
      </c>
      <c r="H2" s="5">
        <v>337</v>
      </c>
      <c r="I2" s="5">
        <v>320</v>
      </c>
      <c r="J2" s="5">
        <v>315</v>
      </c>
      <c r="K2" s="5">
        <v>261</v>
      </c>
      <c r="L2" s="5">
        <v>271</v>
      </c>
      <c r="M2" s="5">
        <v>194</v>
      </c>
    </row>
    <row r="3" spans="1:13" x14ac:dyDescent="0.45">
      <c r="A3" t="s">
        <v>0</v>
      </c>
      <c r="B3" s="5"/>
      <c r="C3" s="5"/>
      <c r="D3" s="5">
        <v>185050</v>
      </c>
      <c r="E3" s="5">
        <v>182333</v>
      </c>
      <c r="F3" s="5">
        <v>182556</v>
      </c>
      <c r="G3" s="5">
        <v>182933</v>
      </c>
      <c r="H3" s="5">
        <v>170616</v>
      </c>
      <c r="I3" s="5">
        <v>167352</v>
      </c>
      <c r="J3" s="5">
        <v>170979</v>
      </c>
      <c r="K3" s="5">
        <v>166720</v>
      </c>
      <c r="L3" s="5">
        <v>143393</v>
      </c>
      <c r="M3" s="5">
        <v>162842</v>
      </c>
    </row>
    <row r="5" spans="1:13" x14ac:dyDescent="0.45">
      <c r="B5">
        <v>2011</v>
      </c>
      <c r="C5">
        <v>2012</v>
      </c>
      <c r="D5">
        <v>2013</v>
      </c>
      <c r="E5">
        <v>2014</v>
      </c>
      <c r="F5">
        <v>2015</v>
      </c>
      <c r="G5">
        <v>2016</v>
      </c>
      <c r="H5">
        <v>2017</v>
      </c>
      <c r="I5">
        <v>2018</v>
      </c>
      <c r="J5">
        <v>2019</v>
      </c>
      <c r="K5">
        <v>2020</v>
      </c>
      <c r="L5">
        <v>2021</v>
      </c>
      <c r="M5">
        <v>2022</v>
      </c>
    </row>
    <row r="6" spans="1:13" x14ac:dyDescent="0.45">
      <c r="A6" t="s">
        <v>1</v>
      </c>
      <c r="D6" s="4">
        <f>(D2/Population!D2)*100000</f>
        <v>20.399448183020358</v>
      </c>
      <c r="E6" s="4">
        <f>(E2/Population!E2)*100000</f>
        <v>23.222249609858281</v>
      </c>
      <c r="F6" s="4">
        <f>(F2/Population!F2)*100000</f>
        <v>24.38904646746834</v>
      </c>
      <c r="G6" s="4">
        <f>(G2/Population!G2)*100000</f>
        <v>24.054058331091454</v>
      </c>
      <c r="H6" s="4">
        <f>(H2/Population!H2)*100000</f>
        <v>26.633810397302163</v>
      </c>
      <c r="I6" s="4">
        <f>(I2/Population!I2)*100000</f>
        <v>25.283710890247363</v>
      </c>
      <c r="J6" s="4">
        <f>(J2/Population!J2)*100000</f>
        <v>24.891839032774257</v>
      </c>
      <c r="K6" s="4">
        <f>(K2/Population!K2)*100000</f>
        <v>20.615885764296443</v>
      </c>
      <c r="L6" s="4">
        <f>(L2/Population!L2)*100000</f>
        <v>21.400357251720319</v>
      </c>
      <c r="M6" s="4">
        <f>(M2/Population!M2)*100000</f>
        <v>15.366056697580955</v>
      </c>
    </row>
    <row r="7" spans="1:13" x14ac:dyDescent="0.45">
      <c r="A7" t="s">
        <v>3</v>
      </c>
      <c r="D7" s="4">
        <f>(D3/Population!D3)*100000</f>
        <v>345.73026854955924</v>
      </c>
      <c r="E7" s="4">
        <f>(E3/Population!E3)*100000</f>
        <v>335.35937360100627</v>
      </c>
      <c r="F7" s="4">
        <f>(F3/Population!F3)*100000</f>
        <v>330.69499750179961</v>
      </c>
      <c r="G7" s="4">
        <f>(G3/Population!G3)*100000</f>
        <v>326.5485839130593</v>
      </c>
      <c r="H7" s="4">
        <f>(H3/Population!H3)*100000</f>
        <v>300.16870503037683</v>
      </c>
      <c r="I7" s="4">
        <f>(I3/Population!I3)*100000</f>
        <v>290.17264866861763</v>
      </c>
      <c r="J7" s="4">
        <f>(J3/Population!J3)*100000</f>
        <v>292.10773019331685</v>
      </c>
      <c r="K7" s="4">
        <f>(K3/Population!K3)*100000</f>
        <v>280.89594213867076</v>
      </c>
      <c r="L7" s="4">
        <f>(L3/Population!L3)*100000</f>
        <v>239.12815555135347</v>
      </c>
      <c r="M7" s="4">
        <f>(M3/Population!M3)*100000</f>
        <v>268.69403761327118</v>
      </c>
    </row>
    <row r="8" spans="1:13" x14ac:dyDescent="0.45">
      <c r="A8" s="3" t="s">
        <v>9</v>
      </c>
    </row>
    <row r="10" spans="1:13" x14ac:dyDescent="0.45">
      <c r="A10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63F6-C19B-43AE-9D9B-F754EB29E04E}">
  <dimension ref="A1:M10"/>
  <sheetViews>
    <sheetView topLeftCell="A22" workbookViewId="0">
      <selection activeCell="M3" sqref="M3"/>
    </sheetView>
  </sheetViews>
  <sheetFormatPr defaultRowHeight="14.25" x14ac:dyDescent="0.45"/>
  <cols>
    <col min="1" max="1" width="25.6640625" bestFit="1" customWidth="1"/>
  </cols>
  <sheetData>
    <row r="1" spans="1:13" x14ac:dyDescent="0.4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45">
      <c r="A2" t="s">
        <v>2</v>
      </c>
      <c r="D2" s="2">
        <v>12504</v>
      </c>
      <c r="E2" s="2">
        <v>12121</v>
      </c>
      <c r="F2" s="2">
        <v>11865</v>
      </c>
      <c r="G2" s="2">
        <v>11437</v>
      </c>
      <c r="H2" s="2">
        <v>11265</v>
      </c>
      <c r="I2" s="2">
        <v>10473</v>
      </c>
      <c r="J2" s="2">
        <v>9797</v>
      </c>
      <c r="K2" s="2">
        <v>8772</v>
      </c>
      <c r="L2" s="2">
        <v>8043</v>
      </c>
      <c r="M2" s="2">
        <v>7995</v>
      </c>
    </row>
    <row r="3" spans="1:13" x14ac:dyDescent="0.45">
      <c r="A3" t="s">
        <v>0</v>
      </c>
      <c r="D3" s="2">
        <v>171653</v>
      </c>
      <c r="E3" s="2">
        <v>166081</v>
      </c>
      <c r="F3" s="2">
        <v>161486</v>
      </c>
      <c r="G3" s="2">
        <v>164958</v>
      </c>
      <c r="H3" s="2">
        <v>156450</v>
      </c>
      <c r="I3" s="2">
        <v>156243</v>
      </c>
      <c r="J3" s="2">
        <v>162012</v>
      </c>
      <c r="K3" s="2">
        <v>165494</v>
      </c>
      <c r="L3" s="2">
        <v>149442</v>
      </c>
      <c r="M3" s="2">
        <v>169963</v>
      </c>
    </row>
    <row r="5" spans="1:13" x14ac:dyDescent="0.45">
      <c r="B5">
        <v>2011</v>
      </c>
      <c r="C5">
        <v>2012</v>
      </c>
      <c r="D5">
        <v>2013</v>
      </c>
      <c r="E5">
        <v>2014</v>
      </c>
      <c r="F5">
        <v>2015</v>
      </c>
      <c r="G5">
        <v>2016</v>
      </c>
      <c r="H5">
        <v>2017</v>
      </c>
      <c r="I5">
        <v>2018</v>
      </c>
      <c r="J5">
        <v>2019</v>
      </c>
      <c r="K5">
        <v>2020</v>
      </c>
      <c r="L5">
        <v>2021</v>
      </c>
      <c r="M5">
        <v>2022</v>
      </c>
    </row>
    <row r="6" spans="1:13" x14ac:dyDescent="0.45">
      <c r="A6" t="s">
        <v>1</v>
      </c>
      <c r="D6" s="4">
        <f>(D2/Population!D2)*100000</f>
        <v>992.50856062446121</v>
      </c>
      <c r="E6" s="4">
        <f>(E2/Population!E2)*100000</f>
        <v>960.67197106174808</v>
      </c>
      <c r="F6" s="4">
        <f>(F2/Population!F2)*100000</f>
        <v>939.53258550815542</v>
      </c>
      <c r="G6" s="4">
        <f>(G2/Population!G2)*100000</f>
        <v>904.95481951543729</v>
      </c>
      <c r="H6" s="4">
        <f>(H2/Population!H2)*100000</f>
        <v>890.2963623905307</v>
      </c>
      <c r="I6" s="4">
        <f>(I2/Population!I2)*100000</f>
        <v>827.48845047987686</v>
      </c>
      <c r="J6" s="4">
        <f>(J2/Population!J2)*100000</f>
        <v>774.17570477488698</v>
      </c>
      <c r="K6" s="4">
        <f>(K2/Population!K2)*100000</f>
        <v>692.88333304371042</v>
      </c>
      <c r="L6" s="4">
        <f>(L2/Population!L2)*100000</f>
        <v>635.14049216083595</v>
      </c>
      <c r="M6" s="4">
        <f>(M2/Population!M2)*100000</f>
        <v>633.25579019154497</v>
      </c>
    </row>
    <row r="7" spans="1:13" x14ac:dyDescent="0.45">
      <c r="A7" t="s">
        <v>3</v>
      </c>
      <c r="D7" s="4">
        <f>(D3/Population!D3)*100000</f>
        <v>320.70055545710613</v>
      </c>
      <c r="E7" s="4">
        <f>(E3/Population!E3)*100000</f>
        <v>305.46757924801722</v>
      </c>
      <c r="F7" s="4">
        <f>(F3/Population!F3)*100000</f>
        <v>292.52729226415789</v>
      </c>
      <c r="G7" s="4">
        <f>(G3/Population!G3)*100000</f>
        <v>294.46191395281568</v>
      </c>
      <c r="H7" s="4">
        <f>(H3/Population!H3)*100000</f>
        <v>275.24613108971289</v>
      </c>
      <c r="I7" s="4">
        <f>(I3/Population!I3)*100000</f>
        <v>270.91068613420111</v>
      </c>
      <c r="J7" s="4">
        <f>(J3/Population!J3)*100000</f>
        <v>276.78812944326296</v>
      </c>
      <c r="K7" s="4">
        <f>(K3/Population!K3)*100000</f>
        <v>278.83033258335644</v>
      </c>
      <c r="L7" s="4">
        <f>(L3/Population!L3)*100000</f>
        <v>249.21572058542165</v>
      </c>
      <c r="M7" s="4">
        <f>(M3/Population!M3)*100000</f>
        <v>280.44389478675288</v>
      </c>
    </row>
    <row r="8" spans="1:13" x14ac:dyDescent="0.45">
      <c r="A8" s="3" t="s">
        <v>9</v>
      </c>
    </row>
    <row r="10" spans="1:13" x14ac:dyDescent="0.45">
      <c r="A10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93F0-0C57-48FD-BB89-0EFF2F952B2F}">
  <dimension ref="A1:M10"/>
  <sheetViews>
    <sheetView workbookViewId="0">
      <selection activeCell="Q20" sqref="Q20"/>
    </sheetView>
  </sheetViews>
  <sheetFormatPr defaultRowHeight="14.25" x14ac:dyDescent="0.45"/>
  <cols>
    <col min="1" max="1" width="25.6640625" bestFit="1" customWidth="1"/>
  </cols>
  <sheetData>
    <row r="1" spans="1:13" x14ac:dyDescent="0.4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45">
      <c r="A2" t="s">
        <v>2</v>
      </c>
      <c r="D2" s="2">
        <v>1670</v>
      </c>
      <c r="E2" s="2">
        <v>2059</v>
      </c>
      <c r="F2" s="2">
        <v>1919</v>
      </c>
      <c r="G2" s="2">
        <v>1977</v>
      </c>
      <c r="H2" s="2">
        <v>1964</v>
      </c>
      <c r="I2" s="2">
        <v>1956</v>
      </c>
      <c r="J2" s="2">
        <v>1766</v>
      </c>
      <c r="K2" s="2">
        <v>1426</v>
      </c>
      <c r="L2" s="2">
        <v>942</v>
      </c>
      <c r="M2" s="2">
        <v>1423</v>
      </c>
    </row>
    <row r="3" spans="1:13" x14ac:dyDescent="0.45">
      <c r="A3" t="s">
        <v>0</v>
      </c>
      <c r="D3" s="2">
        <v>71025</v>
      </c>
      <c r="E3" s="2">
        <v>69725</v>
      </c>
      <c r="F3" s="2">
        <v>68561</v>
      </c>
      <c r="G3" s="2">
        <v>76159</v>
      </c>
      <c r="H3" s="2">
        <v>75034</v>
      </c>
      <c r="I3" s="2">
        <v>86160</v>
      </c>
      <c r="J3" s="2">
        <v>82912</v>
      </c>
      <c r="K3" s="2">
        <v>94273</v>
      </c>
      <c r="L3" s="2">
        <v>35860</v>
      </c>
      <c r="M3" s="2">
        <v>43873</v>
      </c>
    </row>
    <row r="5" spans="1:13" x14ac:dyDescent="0.45">
      <c r="B5">
        <v>2011</v>
      </c>
      <c r="C5">
        <v>2012</v>
      </c>
      <c r="D5">
        <v>2013</v>
      </c>
      <c r="E5">
        <v>2014</v>
      </c>
      <c r="F5">
        <v>2015</v>
      </c>
      <c r="G5">
        <v>2016</v>
      </c>
      <c r="H5">
        <v>2017</v>
      </c>
      <c r="I5">
        <v>2018</v>
      </c>
      <c r="J5">
        <v>2019</v>
      </c>
      <c r="K5">
        <v>2020</v>
      </c>
      <c r="L5">
        <v>2021</v>
      </c>
      <c r="M5">
        <v>2022</v>
      </c>
    </row>
    <row r="6" spans="1:13" x14ac:dyDescent="0.45">
      <c r="A6" t="s">
        <v>1</v>
      </c>
      <c r="D6" s="4">
        <f>(D2/Population!D2)*100000</f>
        <v>132.55672554725288</v>
      </c>
      <c r="E6" s="4">
        <f>(E2/Population!E2)*100000</f>
        <v>163.18980186586415</v>
      </c>
      <c r="F6" s="4">
        <f>(F2/Population!F2)*100000</f>
        <v>151.95642912685631</v>
      </c>
      <c r="G6" s="4">
        <f>(G2/Population!G2)*100000</f>
        <v>156.43050434397304</v>
      </c>
      <c r="H6" s="4">
        <f>(H2/Population!H2)*100000</f>
        <v>155.21900184065711</v>
      </c>
      <c r="I6" s="4">
        <f>(I2/Population!I2)*100000</f>
        <v>154.546682816637</v>
      </c>
      <c r="J6" s="4">
        <f>(J2/Population!J2)*100000</f>
        <v>139.55234200596615</v>
      </c>
      <c r="K6" s="4">
        <f>(K2/Population!K2)*100000</f>
        <v>112.63698505703729</v>
      </c>
      <c r="L6" s="4">
        <f>(L2/Population!L2)*100000</f>
        <v>74.387957679411599</v>
      </c>
      <c r="M6" s="4">
        <f>(M2/Population!M2)*100000</f>
        <v>112.71081794153453</v>
      </c>
    </row>
    <row r="7" spans="1:13" x14ac:dyDescent="0.45">
      <c r="A7" t="s">
        <v>3</v>
      </c>
      <c r="D7" s="4">
        <f>(D3/Population!D3)*100000</f>
        <v>132.69652701287461</v>
      </c>
      <c r="E7" s="4">
        <f>(E3/Population!E3)*100000</f>
        <v>128.24300770749213</v>
      </c>
      <c r="F7" s="4">
        <f>(F3/Population!F3)*100000</f>
        <v>124.19629989548896</v>
      </c>
      <c r="G7" s="4">
        <f>(G3/Population!G3)*100000</f>
        <v>135.94930166910663</v>
      </c>
      <c r="H7" s="4">
        <f>(H3/Population!H3)*100000</f>
        <v>132.00906487814328</v>
      </c>
      <c r="I7" s="4">
        <f>(I3/Population!I3)*100000</f>
        <v>149.39334701281189</v>
      </c>
      <c r="J7" s="4">
        <f>(J3/Population!J3)*100000</f>
        <v>141.6503554576193</v>
      </c>
      <c r="K7" s="4">
        <f>(K3/Population!K3)*100000</f>
        <v>158.83459185004148</v>
      </c>
      <c r="L7" s="4">
        <f>(L3/Population!L3)*100000</f>
        <v>59.801633678572422</v>
      </c>
      <c r="M7" s="4">
        <f>(M3/Population!M3)*100000</f>
        <v>72.391726410920086</v>
      </c>
    </row>
    <row r="8" spans="1:13" x14ac:dyDescent="0.45">
      <c r="A8" s="3" t="s">
        <v>9</v>
      </c>
    </row>
    <row r="10" spans="1:13" x14ac:dyDescent="0.45">
      <c r="A10" t="s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CF29-76B4-435D-96E0-943EA13333FD}">
  <dimension ref="A1:M10"/>
  <sheetViews>
    <sheetView topLeftCell="A10" workbookViewId="0">
      <selection activeCell="Q6" sqref="Q6"/>
    </sheetView>
  </sheetViews>
  <sheetFormatPr defaultRowHeight="14.25" x14ac:dyDescent="0.45"/>
  <cols>
    <col min="1" max="1" width="25.6640625" bestFit="1" customWidth="1"/>
    <col min="9" max="9" width="7.1328125" customWidth="1"/>
  </cols>
  <sheetData>
    <row r="1" spans="1:13" x14ac:dyDescent="0.4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45">
      <c r="A2" t="s">
        <v>2</v>
      </c>
      <c r="C2" s="2"/>
      <c r="D2" s="2"/>
      <c r="E2" s="2"/>
      <c r="F2" s="2"/>
      <c r="G2" s="2"/>
      <c r="H2" s="2"/>
      <c r="I2" s="6">
        <v>0</v>
      </c>
      <c r="J2" s="6">
        <v>0</v>
      </c>
      <c r="K2" s="6">
        <v>0</v>
      </c>
      <c r="L2" s="6">
        <v>0</v>
      </c>
      <c r="M2" s="2"/>
    </row>
    <row r="3" spans="1:13" x14ac:dyDescent="0.45">
      <c r="A3" t="s">
        <v>7</v>
      </c>
      <c r="C3" s="2"/>
      <c r="D3" s="2">
        <v>9931</v>
      </c>
      <c r="E3" s="2">
        <v>11180</v>
      </c>
      <c r="F3" s="2">
        <v>12773</v>
      </c>
      <c r="G3" s="2">
        <v>14602</v>
      </c>
      <c r="H3" s="2">
        <v>16717</v>
      </c>
      <c r="I3" s="2">
        <v>16325</v>
      </c>
      <c r="J3" s="2">
        <v>16026</v>
      </c>
      <c r="K3" s="2">
        <v>18162</v>
      </c>
      <c r="L3" s="2">
        <v>16731</v>
      </c>
      <c r="M3" s="2">
        <v>20923</v>
      </c>
    </row>
    <row r="5" spans="1:13" x14ac:dyDescent="0.45">
      <c r="B5">
        <v>2011</v>
      </c>
      <c r="C5">
        <v>2012</v>
      </c>
      <c r="D5">
        <v>2013</v>
      </c>
      <c r="E5">
        <v>2014</v>
      </c>
      <c r="F5">
        <v>2015</v>
      </c>
      <c r="G5">
        <v>2016</v>
      </c>
      <c r="H5">
        <v>2017</v>
      </c>
      <c r="I5">
        <v>2018</v>
      </c>
      <c r="J5">
        <v>2019</v>
      </c>
      <c r="K5">
        <v>2020</v>
      </c>
      <c r="L5">
        <v>2021</v>
      </c>
      <c r="M5">
        <v>2022</v>
      </c>
    </row>
    <row r="6" spans="1:13" x14ac:dyDescent="0.45">
      <c r="A6" t="s">
        <v>1</v>
      </c>
      <c r="I6" s="4">
        <f>(I2/Population!I2)*100000</f>
        <v>0</v>
      </c>
      <c r="J6" s="4">
        <f>(J2/Population!J2)*100000</f>
        <v>0</v>
      </c>
      <c r="K6" s="4">
        <f>(K2/Population!K2)*100000</f>
        <v>0</v>
      </c>
      <c r="L6" s="4">
        <f>(L2/Population!L2)*100000</f>
        <v>0</v>
      </c>
    </row>
    <row r="7" spans="1:13" x14ac:dyDescent="0.45">
      <c r="A7" t="s">
        <v>3</v>
      </c>
      <c r="I7" s="4">
        <f>(I3/Population!I3)*100000</f>
        <v>28.30601659684487</v>
      </c>
      <c r="J7" s="4">
        <f>(J3/Population!J3)*100000</f>
        <v>27.379493879822064</v>
      </c>
      <c r="K7" s="4">
        <f>(K3/Population!K3)*100000</f>
        <v>30.600000606541141</v>
      </c>
      <c r="L7" s="4">
        <f>(L3/Population!L3)*100000</f>
        <v>27.901314363530265</v>
      </c>
    </row>
    <row r="8" spans="1:13" x14ac:dyDescent="0.45">
      <c r="A8" s="3" t="s">
        <v>9</v>
      </c>
    </row>
    <row r="9" spans="1:13" x14ac:dyDescent="0.45">
      <c r="A9" s="3"/>
    </row>
    <row r="10" spans="1:13" x14ac:dyDescent="0.45">
      <c r="A10" t="s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0996-C07B-45FA-B2B6-7DC6E5C6B7DA}">
  <dimension ref="A1:M10"/>
  <sheetViews>
    <sheetView topLeftCell="A22" workbookViewId="0">
      <selection activeCell="Q37" sqref="Q37"/>
    </sheetView>
  </sheetViews>
  <sheetFormatPr defaultRowHeight="14.25" x14ac:dyDescent="0.45"/>
  <cols>
    <col min="1" max="1" width="25.6640625" bestFit="1" customWidth="1"/>
    <col min="4" max="13" width="9.19921875" bestFit="1" customWidth="1"/>
  </cols>
  <sheetData>
    <row r="1" spans="1:13" x14ac:dyDescent="0.4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 x14ac:dyDescent="0.45">
      <c r="A2" t="s">
        <v>2</v>
      </c>
      <c r="D2" s="2">
        <v>1252</v>
      </c>
      <c r="E2" s="2">
        <v>1147</v>
      </c>
      <c r="F2" s="2">
        <v>1634</v>
      </c>
      <c r="G2" s="2">
        <v>1779</v>
      </c>
      <c r="H2" s="2">
        <v>1900</v>
      </c>
      <c r="I2" s="1">
        <v>1680</v>
      </c>
      <c r="J2" s="1">
        <v>1411</v>
      </c>
      <c r="K2" s="1">
        <v>1407</v>
      </c>
      <c r="L2" s="1">
        <v>1077</v>
      </c>
      <c r="M2" s="1">
        <v>1268</v>
      </c>
    </row>
    <row r="3" spans="1:13" x14ac:dyDescent="0.45">
      <c r="A3" t="s">
        <v>0</v>
      </c>
      <c r="D3">
        <v>261319</v>
      </c>
      <c r="E3">
        <v>259784</v>
      </c>
      <c r="F3">
        <v>253716</v>
      </c>
      <c r="G3">
        <v>250606</v>
      </c>
      <c r="H3">
        <v>246654</v>
      </c>
      <c r="I3">
        <v>228094</v>
      </c>
      <c r="J3">
        <v>220865</v>
      </c>
      <c r="K3">
        <v>205959</v>
      </c>
      <c r="L3">
        <v>159721</v>
      </c>
      <c r="M3">
        <v>156170</v>
      </c>
    </row>
    <row r="5" spans="1:13" x14ac:dyDescent="0.45">
      <c r="B5">
        <v>2011</v>
      </c>
      <c r="C5">
        <v>2012</v>
      </c>
      <c r="D5">
        <v>2013</v>
      </c>
      <c r="E5">
        <v>2014</v>
      </c>
      <c r="F5">
        <v>2015</v>
      </c>
      <c r="G5">
        <v>2016</v>
      </c>
      <c r="H5">
        <v>2017</v>
      </c>
      <c r="I5">
        <v>2018</v>
      </c>
      <c r="J5">
        <v>2019</v>
      </c>
      <c r="K5">
        <v>2020</v>
      </c>
      <c r="L5">
        <v>2021</v>
      </c>
      <c r="M5">
        <v>2022</v>
      </c>
    </row>
    <row r="6" spans="1:13" x14ac:dyDescent="0.45">
      <c r="A6" t="s">
        <v>1</v>
      </c>
      <c r="D6" s="4">
        <f>(D2/Population!D2)*100000</f>
        <v>99.37785651806027</v>
      </c>
      <c r="E6" s="4">
        <f>(E2/Population!E2)*100000</f>
        <v>90.907577824257501</v>
      </c>
      <c r="F6" s="4">
        <f>(F2/Population!F2)*100000</f>
        <v>129.38864262286774</v>
      </c>
      <c r="G6" s="4">
        <f>(G2/Population!G2)*100000</f>
        <v>140.76371635201215</v>
      </c>
      <c r="H6" s="4">
        <f>(H2/Population!H2)*100000</f>
        <v>150.1609488275196</v>
      </c>
      <c r="I6" s="4">
        <f>(I2/Population!I2)*100000</f>
        <v>132.73948217379865</v>
      </c>
      <c r="J6" s="4">
        <f>(J2/Population!J2)*100000</f>
        <v>111.49963452458563</v>
      </c>
      <c r="K6" s="4">
        <f>(K2/Population!K2)*100000</f>
        <v>111.13621176385095</v>
      </c>
      <c r="L6" s="4">
        <f>(L2/Population!L2)*100000</f>
        <v>85.048652251301789</v>
      </c>
      <c r="M6" s="4">
        <f>(M2/Population!M2)*100000</f>
        <v>100.43381387903428</v>
      </c>
    </row>
    <row r="7" spans="1:13" x14ac:dyDescent="0.45">
      <c r="A7" t="s">
        <v>3</v>
      </c>
      <c r="D7" s="4">
        <f>(D3/Population!D3)*100000</f>
        <v>488.22419911970962</v>
      </c>
      <c r="E7" s="4">
        <f>(E3/Population!E3)*100000</f>
        <v>477.81257101876139</v>
      </c>
      <c r="F7" s="4">
        <f>(F3/Population!F3)*100000</f>
        <v>459.59931191616045</v>
      </c>
      <c r="G7" s="4">
        <f>(G3/Population!G3)*100000</f>
        <v>447.34976423125477</v>
      </c>
      <c r="H7" s="4">
        <f>(H3/Population!H3)*100000</f>
        <v>433.94413050688428</v>
      </c>
      <c r="I7" s="4">
        <f>(I3/Population!I3)*100000</f>
        <v>395.4935711877938</v>
      </c>
      <c r="J7" s="4">
        <f>(J3/Population!J3)*100000</f>
        <v>377.33507523816922</v>
      </c>
      <c r="K7" s="4">
        <f>(K3/Population!K3)*100000</f>
        <v>347.00724176426644</v>
      </c>
      <c r="L7" s="4">
        <f>(L3/Population!L3)*100000</f>
        <v>266.35741028374974</v>
      </c>
      <c r="M7" s="4">
        <f>(M3/Population!M3)*100000</f>
        <v>257.68504350268705</v>
      </c>
    </row>
    <row r="8" spans="1:13" x14ac:dyDescent="0.45">
      <c r="A8" s="3" t="s">
        <v>9</v>
      </c>
    </row>
    <row r="10" spans="1:13" x14ac:dyDescent="0.45">
      <c r="A10" t="s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CEC3-2DC1-4AEA-B7E2-84B4E2CD1958}">
  <dimension ref="C3:L9"/>
  <sheetViews>
    <sheetView topLeftCell="B1" workbookViewId="0">
      <selection activeCell="S24" sqref="S24"/>
    </sheetView>
  </sheetViews>
  <sheetFormatPr defaultRowHeight="14.25" x14ac:dyDescent="0.45"/>
  <sheetData>
    <row r="3" spans="3:12" x14ac:dyDescent="0.45">
      <c r="C3" s="5"/>
      <c r="D3" s="5"/>
      <c r="E3" s="5"/>
      <c r="F3" s="5"/>
      <c r="G3" s="5"/>
      <c r="H3" s="5"/>
      <c r="I3" s="5"/>
      <c r="J3" s="5"/>
      <c r="K3" s="5"/>
      <c r="L3" s="5"/>
    </row>
    <row r="9" spans="3:12" x14ac:dyDescent="0.45">
      <c r="C9" s="5"/>
      <c r="D9" s="5"/>
      <c r="E9" s="5"/>
      <c r="F9" s="5"/>
      <c r="G9" s="5"/>
      <c r="H9" s="5"/>
      <c r="I9" s="5"/>
      <c r="J9" s="5"/>
      <c r="K9" s="5"/>
      <c r="L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</vt:lpstr>
      <vt:lpstr>Rape</vt:lpstr>
      <vt:lpstr>Murder</vt:lpstr>
      <vt:lpstr>Assault GBH</vt:lpstr>
      <vt:lpstr>Common Assault</vt:lpstr>
      <vt:lpstr>Drunk Driving</vt:lpstr>
      <vt:lpstr>Hijacking Carjacking</vt:lpstr>
      <vt:lpstr>Burglary</vt:lpstr>
      <vt:lpstr>10 Year Trends</vt:lpstr>
      <vt:lpstr>Relative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 da Silva</dc:creator>
  <cp:lastModifiedBy>Rubi da Silva</cp:lastModifiedBy>
  <dcterms:created xsi:type="dcterms:W3CDTF">2023-09-11T14:40:08Z</dcterms:created>
  <dcterms:modified xsi:type="dcterms:W3CDTF">2023-09-14T09:54:16Z</dcterms:modified>
</cp:coreProperties>
</file>