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95" windowWidth="15120" windowHeight="7875"/>
  </bookViews>
  <sheets>
    <sheet name="Commission Advancement" sheetId="1" r:id="rId1"/>
  </sheets>
  <externalReferences>
    <externalReference r:id="rId2"/>
  </externalReferences>
  <definedNames>
    <definedName name="_xlnm._FilterDatabase" localSheetId="0" hidden="1">'Commission Advancement'!$A$2:$S$32</definedName>
  </definedNames>
  <calcPr calcId="144525" calcMode="manual" calcCompleted="0" calcOnSave="0"/>
</workbook>
</file>

<file path=xl/calcChain.xml><?xml version="1.0" encoding="utf-8"?>
<calcChain xmlns="http://schemas.openxmlformats.org/spreadsheetml/2006/main">
  <c r="R32" i="1"/>
  <c r="N4" l="1"/>
  <c r="N5"/>
  <c r="N6"/>
  <c r="N7"/>
  <c r="N9"/>
  <c r="N10"/>
  <c r="N11"/>
  <c r="N12"/>
  <c r="N13"/>
  <c r="N14"/>
  <c r="N15"/>
  <c r="N16"/>
  <c r="N17"/>
  <c r="N18"/>
  <c r="N19"/>
  <c r="N20"/>
  <c r="N21"/>
  <c r="N22"/>
  <c r="N26"/>
  <c r="N27"/>
  <c r="N28"/>
  <c r="N29"/>
  <c r="N30"/>
  <c r="N31"/>
  <c r="N3"/>
  <c r="O8" l="1"/>
  <c r="O32" s="1"/>
  <c r="P32"/>
  <c r="Q32" l="1"/>
</calcChain>
</file>

<file path=xl/sharedStrings.xml><?xml version="1.0" encoding="utf-8"?>
<sst xmlns="http://schemas.openxmlformats.org/spreadsheetml/2006/main" count="265" uniqueCount="144">
  <si>
    <t>FL CODE</t>
  </si>
  <si>
    <t>VIRTUAL CODES</t>
  </si>
  <si>
    <t>OFFICIAL NO</t>
  </si>
  <si>
    <t>D OF JOIN</t>
  </si>
  <si>
    <t>TL/BPO</t>
  </si>
  <si>
    <t>TL</t>
  </si>
  <si>
    <t>MANAGER</t>
  </si>
  <si>
    <t>NAME</t>
  </si>
  <si>
    <t>ADDRESS</t>
  </si>
  <si>
    <t>NIC</t>
  </si>
  <si>
    <t>BANK</t>
  </si>
  <si>
    <t>ACC: NO</t>
  </si>
  <si>
    <t>BRANCH</t>
  </si>
  <si>
    <t>PRE108</t>
  </si>
  <si>
    <t>M.F.M.MUSHARRAF</t>
  </si>
  <si>
    <t>DAMITH</t>
  </si>
  <si>
    <t>10/E,OVITIGAMA,PUGODA</t>
  </si>
  <si>
    <t>763143341V</t>
  </si>
  <si>
    <t>COM</t>
  </si>
  <si>
    <t>RATHNAPURA</t>
  </si>
  <si>
    <t>BPO</t>
  </si>
  <si>
    <t>A.S.M.RIMZAN</t>
  </si>
  <si>
    <t>35/63,SRI GUNANANDA MW,COLOMBO 13</t>
  </si>
  <si>
    <t>912870022V</t>
  </si>
  <si>
    <t>HNB</t>
  </si>
  <si>
    <t>009020565382</t>
  </si>
  <si>
    <t>WELLAWATTA</t>
  </si>
  <si>
    <t>N.A.M.SADIQUE</t>
  </si>
  <si>
    <t>181/34,DEANS RD,MARADANA,COLOMBO -10</t>
  </si>
  <si>
    <t>930073130V</t>
  </si>
  <si>
    <t>8320026741</t>
  </si>
  <si>
    <t>MARADANA</t>
  </si>
  <si>
    <t>M.N.M.NIZMI</t>
  </si>
  <si>
    <t>173,SRI DARMARAMA RD,DEMATAGODA,COLOMBO 09</t>
  </si>
  <si>
    <t>910423185V</t>
  </si>
  <si>
    <t>009020565285</t>
  </si>
  <si>
    <t>A.S.SAFWAN</t>
  </si>
  <si>
    <t>137/6,HILL STREET,DEHIWALA</t>
  </si>
  <si>
    <t>910312189V</t>
  </si>
  <si>
    <t>8580031309</t>
  </si>
  <si>
    <t>DEHIWALA</t>
  </si>
  <si>
    <t>S.H.M.FARSHAN</t>
  </si>
  <si>
    <t>144/25,PADILIYATHUDUWA RD,HUNUPITIYA,WATHTHALA</t>
  </si>
  <si>
    <t>920753736V</t>
  </si>
  <si>
    <t>8560038591</t>
  </si>
  <si>
    <t>WATHTHALA</t>
  </si>
  <si>
    <t>C.D.L.PEREIRA</t>
  </si>
  <si>
    <t>17/3,REGENCY ROYALE FATHIMA MAWATHA,KIRIBATHGODA</t>
  </si>
  <si>
    <t>920123570V</t>
  </si>
  <si>
    <t>BOC</t>
  </si>
  <si>
    <t>THIBIRIGASYAYA</t>
  </si>
  <si>
    <t>V.SUDHARSHAN</t>
  </si>
  <si>
    <t>34/3B4,MOBRAY LAN,COLOMBO 15</t>
  </si>
  <si>
    <t>833212290V</t>
  </si>
  <si>
    <t>SAM</t>
  </si>
  <si>
    <t>1 04253440523</t>
  </si>
  <si>
    <t>MAIN STREET</t>
  </si>
  <si>
    <t>M.C.SAKUNTHALA</t>
  </si>
  <si>
    <t>9/26,NAVALOKA GARDEN,OLD NUGE RD,PELIYAGODA</t>
  </si>
  <si>
    <t>937804393V</t>
  </si>
  <si>
    <t>PEO</t>
  </si>
  <si>
    <t>169200130027283</t>
  </si>
  <si>
    <t>GALLE MAIN STREET</t>
  </si>
  <si>
    <t>M.R.N.MOHAMED</t>
  </si>
  <si>
    <t>698,NEGEMBO RD,WATHTHALA</t>
  </si>
  <si>
    <t>910523660V</t>
  </si>
  <si>
    <t>8207018266</t>
  </si>
  <si>
    <t>FOREIGN BRANCH</t>
  </si>
  <si>
    <t>PRE107</t>
  </si>
  <si>
    <t>M.S.AHMAD</t>
  </si>
  <si>
    <t>59A,5th LANE,COLOMBO 03</t>
  </si>
  <si>
    <t>803543933V</t>
  </si>
  <si>
    <t>UNION PALCE</t>
  </si>
  <si>
    <t>PRE105</t>
  </si>
  <si>
    <t>A.ANTHONY</t>
  </si>
  <si>
    <t>28/321,MUWANTENNA,THIRUWANAKITIYA,RATHNAPURA</t>
  </si>
  <si>
    <t>792303986V</t>
  </si>
  <si>
    <t>S SHAMDEEN</t>
  </si>
  <si>
    <t>28/4, MARIKKAR PLACE, MARADANA, COL 10</t>
  </si>
  <si>
    <t>905162780V</t>
  </si>
  <si>
    <t>M A DILUSHA</t>
  </si>
  <si>
    <t>8-D/156, JAYAWADANAGAMA, BATTARAMULLA</t>
  </si>
  <si>
    <t>875931660V</t>
  </si>
  <si>
    <t>BANDARAGAMA</t>
  </si>
  <si>
    <t>M.R.HASSEN</t>
  </si>
  <si>
    <t>223/1/1,DEMATAGODA RD,COLOMBO-10</t>
  </si>
  <si>
    <t>801602657V</t>
  </si>
  <si>
    <t>880151070V</t>
  </si>
  <si>
    <t>E.T.JOHNSON</t>
  </si>
  <si>
    <t>89,JOHN KEELLS HOUSING SCHEME,ENDERAMULLA,WATHTHALA</t>
  </si>
  <si>
    <t>761111973V</t>
  </si>
  <si>
    <t>PRE102</t>
  </si>
  <si>
    <t>B.S.SAMPATH</t>
  </si>
  <si>
    <t>90/9,MADIWELA RD,EMBULDENIYA,NUGEGODA</t>
  </si>
  <si>
    <t>801570925V</t>
  </si>
  <si>
    <t>NAWALA</t>
  </si>
  <si>
    <t>D.D.T.K.WICKRAMARATHNA</t>
  </si>
  <si>
    <t>30/14,GAJABA RD,KIRULAPONE,COLOMBO-06</t>
  </si>
  <si>
    <t>803265399V</t>
  </si>
  <si>
    <t>KIRULAPONE</t>
  </si>
  <si>
    <t>M.S.MUNAS</t>
  </si>
  <si>
    <t>189/57/1/2,DEMATAGODA RD,COLOMBO-09</t>
  </si>
  <si>
    <t>911282676V</t>
  </si>
  <si>
    <t>M.M.M.AZMIL</t>
  </si>
  <si>
    <t>185,MASJID RD,KAL ELIYA</t>
  </si>
  <si>
    <t>901432228V</t>
  </si>
  <si>
    <t>BAMBALAPITIYA</t>
  </si>
  <si>
    <t>D.D.C.P.BANDARA</t>
  </si>
  <si>
    <t>2/2,ANDERSON FLATS,NARAHENPITA,COLOMBO 05</t>
  </si>
  <si>
    <t>922341435V</t>
  </si>
  <si>
    <t>NARAHENPITA</t>
  </si>
  <si>
    <t>M.Z.CADER</t>
  </si>
  <si>
    <t>68,POKUNA RD,KAWDANA,DEHIWALA</t>
  </si>
  <si>
    <t>921171323V</t>
  </si>
  <si>
    <t>D.M.S.N.KUMARI</t>
  </si>
  <si>
    <t>195,PATTIYAWATHTHA RD,KOTHALAWALA,KADUWELA</t>
  </si>
  <si>
    <t>816232775V</t>
  </si>
  <si>
    <t>KADUWELA</t>
  </si>
  <si>
    <t>PRE119</t>
  </si>
  <si>
    <t>N.C.RANASINGHE</t>
  </si>
  <si>
    <t>96/05,KANDY RD,PLLESSA,KURUNAGALA</t>
  </si>
  <si>
    <t>881402440V</t>
  </si>
  <si>
    <t>PERADENIYA</t>
  </si>
  <si>
    <t>W.K.S.G.RODRIGO</t>
  </si>
  <si>
    <t>257,DIGGALA RD,KESELWATHTHA,PANADURA</t>
  </si>
  <si>
    <t>882251055V</t>
  </si>
  <si>
    <t>MORATUWA</t>
  </si>
  <si>
    <t>Z.JHAN</t>
  </si>
  <si>
    <t>53/11,DARMAPALA PLACE,RAJAGIRIYA</t>
  </si>
  <si>
    <t>881932750V</t>
  </si>
  <si>
    <t>B.S.M.SILVA</t>
  </si>
  <si>
    <t>NO 616/17A MORAGAHAKANDA WATTA ,WELEGODA,KALUTARA NORTH</t>
  </si>
  <si>
    <t>852763850V</t>
  </si>
  <si>
    <t>V.KERKOVEN</t>
  </si>
  <si>
    <t>NO 23 JANKI LANE,COLOMBO 04</t>
  </si>
  <si>
    <t>922162093V</t>
  </si>
  <si>
    <t>MC</t>
  </si>
  <si>
    <t>Basic (Rs.5,000)</t>
  </si>
  <si>
    <t>Advancement</t>
  </si>
  <si>
    <t>Didn’t report to  report to work (Hold basic)</t>
  </si>
  <si>
    <t xml:space="preserve">Prorate for 7 Days </t>
  </si>
  <si>
    <t>EPF</t>
  </si>
  <si>
    <t>Tot Comm. Adv</t>
  </si>
  <si>
    <t>Connection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</si>
</sst>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3" fillId="10" borderId="5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43" fontId="2" fillId="0" borderId="8" xfId="1" applyFont="1" applyFill="1" applyBorder="1" applyAlignment="1">
      <alignment horizontal="center"/>
    </xf>
    <xf numFmtId="43" fontId="2" fillId="0" borderId="7" xfId="1" applyFont="1" applyFill="1" applyBorder="1" applyAlignment="1">
      <alignment horizontal="center"/>
    </xf>
    <xf numFmtId="43" fontId="2" fillId="0" borderId="3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left"/>
    </xf>
    <xf numFmtId="43" fontId="2" fillId="0" borderId="1" xfId="1" applyFont="1" applyFill="1" applyBorder="1" applyAlignment="1">
      <alignment horizontal="center"/>
    </xf>
    <xf numFmtId="43" fontId="2" fillId="0" borderId="9" xfId="1" applyFont="1" applyFill="1" applyBorder="1" applyAlignment="1">
      <alignment horizontal="center"/>
    </xf>
    <xf numFmtId="43" fontId="2" fillId="0" borderId="9" xfId="1" applyFont="1" applyBorder="1" applyAlignment="1">
      <alignment horizontal="center"/>
    </xf>
    <xf numFmtId="43" fontId="2" fillId="5" borderId="1" xfId="1" applyFont="1" applyFill="1" applyBorder="1" applyAlignment="1">
      <alignment horizontal="center"/>
    </xf>
    <xf numFmtId="43" fontId="2" fillId="5" borderId="9" xfId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2" fillId="7" borderId="1" xfId="0" applyNumberFormat="1" applyFont="1" applyFill="1" applyBorder="1" applyAlignment="1">
      <alignment horizontal="left"/>
    </xf>
    <xf numFmtId="43" fontId="2" fillId="9" borderId="1" xfId="1" applyFont="1" applyFill="1" applyBorder="1" applyAlignment="1">
      <alignment horizontal="center"/>
    </xf>
    <xf numFmtId="43" fontId="2" fillId="9" borderId="9" xfId="1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 vertical="center"/>
    </xf>
    <xf numFmtId="43" fontId="4" fillId="0" borderId="9" xfId="1" applyFont="1" applyFill="1" applyBorder="1" applyAlignment="1">
      <alignment horizontal="center" vertical="center"/>
    </xf>
    <xf numFmtId="43" fontId="4" fillId="0" borderId="9" xfId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left"/>
    </xf>
    <xf numFmtId="43" fontId="2" fillId="5" borderId="9" xfId="1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" xfId="0" applyNumberFormat="1" applyFont="1" applyFill="1" applyBorder="1" applyAlignment="1">
      <alignment horizontal="left"/>
    </xf>
    <xf numFmtId="43" fontId="3" fillId="0" borderId="2" xfId="1" applyFont="1" applyBorder="1"/>
    <xf numFmtId="43" fontId="2" fillId="0" borderId="0" xfId="0" applyNumberFormat="1" applyFont="1"/>
    <xf numFmtId="49" fontId="3" fillId="10" borderId="5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10" borderId="5" xfId="0" applyFont="1" applyFill="1" applyBorder="1" applyAlignment="1">
      <alignment horizontal="left" vertical="center"/>
    </xf>
    <xf numFmtId="14" fontId="3" fillId="10" borderId="5" xfId="0" applyNumberFormat="1" applyFont="1" applyFill="1" applyBorder="1" applyAlignment="1">
      <alignment horizontal="left" vertical="center"/>
    </xf>
    <xf numFmtId="164" fontId="3" fillId="10" borderId="5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/>
    </xf>
    <xf numFmtId="14" fontId="2" fillId="2" borderId="3" xfId="0" applyNumberFormat="1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0" fontId="2" fillId="3" borderId="0" xfId="0" applyFont="1" applyFill="1" applyAlignment="1">
      <alignment horizontal="left"/>
    </xf>
    <xf numFmtId="14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14" fontId="2" fillId="7" borderId="1" xfId="0" applyNumberFormat="1" applyFont="1" applyFill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4" fillId="7" borderId="1" xfId="0" applyNumberFormat="1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6" borderId="1" xfId="0" applyNumberFormat="1" applyFont="1" applyFill="1" applyBorder="1" applyAlignment="1">
      <alignment horizontal="left" vertical="center"/>
    </xf>
    <xf numFmtId="14" fontId="2" fillId="6" borderId="1" xfId="0" applyNumberFormat="1" applyFont="1" applyFill="1" applyBorder="1" applyAlignment="1">
      <alignment horizontal="left"/>
    </xf>
    <xf numFmtId="14" fontId="4" fillId="6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6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/>
    </xf>
    <xf numFmtId="14" fontId="2" fillId="4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14" fontId="2" fillId="8" borderId="1" xfId="0" applyNumberFormat="1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~1/AppData/Local/Temp/Daily_Connections%20-%20Aug%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ily Connections"/>
      <sheetName val="Filtered"/>
      <sheetName val="Premier team"/>
    </sheetNames>
    <sheetDataSet>
      <sheetData sheetId="0"/>
      <sheetData sheetId="1"/>
      <sheetData sheetId="2">
        <row r="3">
          <cell r="T3">
            <v>722201689</v>
          </cell>
          <cell r="U3">
            <v>27</v>
          </cell>
        </row>
        <row r="4">
          <cell r="T4">
            <v>722201703</v>
          </cell>
          <cell r="U4">
            <v>30</v>
          </cell>
        </row>
        <row r="5">
          <cell r="T5">
            <v>722201727</v>
          </cell>
          <cell r="U5">
            <v>7</v>
          </cell>
        </row>
        <row r="6">
          <cell r="T6">
            <v>722201811</v>
          </cell>
          <cell r="U6">
            <v>35</v>
          </cell>
        </row>
        <row r="7">
          <cell r="T7">
            <v>722202031</v>
          </cell>
          <cell r="U7">
            <v>7</v>
          </cell>
        </row>
        <row r="8">
          <cell r="T8">
            <v>722202350</v>
          </cell>
          <cell r="U8">
            <v>62</v>
          </cell>
        </row>
        <row r="9">
          <cell r="T9">
            <v>722202353</v>
          </cell>
          <cell r="U9">
            <v>35</v>
          </cell>
        </row>
        <row r="10">
          <cell r="T10">
            <v>722202357</v>
          </cell>
          <cell r="U10">
            <v>45</v>
          </cell>
        </row>
        <row r="11">
          <cell r="T11">
            <v>722202360</v>
          </cell>
          <cell r="U11">
            <v>1</v>
          </cell>
        </row>
        <row r="12">
          <cell r="T12">
            <v>722202429</v>
          </cell>
          <cell r="U12">
            <v>26</v>
          </cell>
        </row>
        <row r="13">
          <cell r="T13">
            <v>722202461</v>
          </cell>
          <cell r="U13">
            <v>49</v>
          </cell>
        </row>
        <row r="14">
          <cell r="T14">
            <v>722202691</v>
          </cell>
          <cell r="U14">
            <v>40</v>
          </cell>
        </row>
        <row r="15">
          <cell r="T15">
            <v>722202694</v>
          </cell>
          <cell r="U15">
            <v>50</v>
          </cell>
        </row>
        <row r="16">
          <cell r="T16">
            <v>722202708</v>
          </cell>
          <cell r="U16">
            <v>82</v>
          </cell>
        </row>
        <row r="17">
          <cell r="T17">
            <v>722202809</v>
          </cell>
          <cell r="U17">
            <v>50</v>
          </cell>
        </row>
        <row r="18">
          <cell r="T18">
            <v>722208727</v>
          </cell>
          <cell r="U18">
            <v>10</v>
          </cell>
        </row>
        <row r="19">
          <cell r="T19">
            <v>722208729</v>
          </cell>
          <cell r="U19">
            <v>30</v>
          </cell>
        </row>
        <row r="20">
          <cell r="T20">
            <v>722208758</v>
          </cell>
          <cell r="U20">
            <v>14</v>
          </cell>
        </row>
        <row r="21">
          <cell r="T21">
            <v>722208774</v>
          </cell>
          <cell r="U21">
            <v>38</v>
          </cell>
        </row>
        <row r="22">
          <cell r="T22">
            <v>722208776</v>
          </cell>
          <cell r="U22">
            <v>39</v>
          </cell>
        </row>
        <row r="23">
          <cell r="T23">
            <v>722208851</v>
          </cell>
          <cell r="U23">
            <v>36</v>
          </cell>
        </row>
        <row r="24">
          <cell r="T24">
            <v>722208853</v>
          </cell>
          <cell r="U24">
            <v>24</v>
          </cell>
        </row>
        <row r="25">
          <cell r="T25">
            <v>722208854</v>
          </cell>
          <cell r="U25">
            <v>46</v>
          </cell>
        </row>
        <row r="26">
          <cell r="T26">
            <v>722208857</v>
          </cell>
          <cell r="U26">
            <v>23</v>
          </cell>
        </row>
        <row r="27">
          <cell r="T27">
            <v>722208928</v>
          </cell>
          <cell r="U2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34"/>
  <sheetViews>
    <sheetView tabSelected="1" workbookViewId="0">
      <selection activeCell="C1" sqref="C1"/>
    </sheetView>
  </sheetViews>
  <sheetFormatPr defaultRowHeight="12.75"/>
  <cols>
    <col min="1" max="1" width="9.28515625" style="1" bestFit="1" customWidth="1"/>
    <col min="2" max="2" width="10" style="43" bestFit="1" customWidth="1"/>
    <col min="3" max="5" width="9.140625" style="43" customWidth="1"/>
    <col min="6" max="6" width="18.42578125" style="43" customWidth="1"/>
    <col min="7" max="7" width="9.140625" style="43" customWidth="1"/>
    <col min="8" max="8" width="16.28515625" style="43" customWidth="1"/>
    <col min="9" max="9" width="47.85546875" style="43" hidden="1" customWidth="1"/>
    <col min="10" max="10" width="0" style="43" hidden="1" customWidth="1"/>
    <col min="11" max="11" width="9.140625" style="43"/>
    <col min="12" max="12" width="17.42578125" style="43" customWidth="1"/>
    <col min="13" max="13" width="17" style="43" customWidth="1"/>
    <col min="14" max="14" width="17" style="1" hidden="1" customWidth="1"/>
    <col min="15" max="15" width="16.140625" style="1" customWidth="1"/>
    <col min="16" max="18" width="15.5703125" style="1" customWidth="1"/>
    <col min="19" max="19" width="31.42578125" style="1" customWidth="1"/>
    <col min="20" max="16384" width="9.140625" style="1"/>
  </cols>
  <sheetData>
    <row r="1" spans="1:19" ht="13.5" thickBot="1"/>
    <row r="2" spans="1:19" ht="29.25" customHeight="1" thickBot="1">
      <c r="A2" s="41" t="s">
        <v>0</v>
      </c>
      <c r="B2" s="40" t="s">
        <v>1</v>
      </c>
      <c r="C2" s="44" t="s">
        <v>2</v>
      </c>
      <c r="D2" s="45" t="s">
        <v>3</v>
      </c>
      <c r="E2" s="44" t="s">
        <v>4</v>
      </c>
      <c r="F2" s="44" t="s">
        <v>5</v>
      </c>
      <c r="G2" s="44" t="s">
        <v>6</v>
      </c>
      <c r="H2" s="44" t="s">
        <v>7</v>
      </c>
      <c r="I2" s="44" t="s">
        <v>8</v>
      </c>
      <c r="J2" s="44" t="s">
        <v>9</v>
      </c>
      <c r="K2" s="44" t="s">
        <v>10</v>
      </c>
      <c r="L2" s="46" t="s">
        <v>11</v>
      </c>
      <c r="M2" s="44" t="s">
        <v>12</v>
      </c>
      <c r="N2" s="2" t="s">
        <v>143</v>
      </c>
      <c r="O2" s="2" t="s">
        <v>137</v>
      </c>
      <c r="P2" s="3" t="s">
        <v>138</v>
      </c>
      <c r="Q2" s="2" t="s">
        <v>141</v>
      </c>
      <c r="R2" s="4" t="s">
        <v>142</v>
      </c>
    </row>
    <row r="3" spans="1:19">
      <c r="A3" s="5" t="s">
        <v>13</v>
      </c>
      <c r="B3" s="6">
        <v>722202694</v>
      </c>
      <c r="C3" s="47">
        <v>8334870</v>
      </c>
      <c r="D3" s="48">
        <v>40351</v>
      </c>
      <c r="E3" s="47" t="s">
        <v>5</v>
      </c>
      <c r="F3" s="47" t="s">
        <v>14</v>
      </c>
      <c r="G3" s="47" t="s">
        <v>15</v>
      </c>
      <c r="H3" s="47" t="s">
        <v>14</v>
      </c>
      <c r="I3" s="49" t="s">
        <v>16</v>
      </c>
      <c r="J3" s="49" t="s">
        <v>17</v>
      </c>
      <c r="K3" s="49" t="s">
        <v>18</v>
      </c>
      <c r="L3" s="50">
        <v>8490005726</v>
      </c>
      <c r="M3" s="49" t="s">
        <v>19</v>
      </c>
      <c r="N3" s="7">
        <f ca="1">VLOOKUP(B3,'[1]Premier team'!$T$3:$U$27,2,0)</f>
        <v>50</v>
      </c>
      <c r="O3" s="8">
        <v>5000</v>
      </c>
      <c r="P3" s="9">
        <v>20000</v>
      </c>
      <c r="Q3" s="10">
        <v>400</v>
      </c>
      <c r="R3" s="10">
        <v>24600</v>
      </c>
    </row>
    <row r="4" spans="1:19">
      <c r="A4" s="11">
        <v>0</v>
      </c>
      <c r="B4" s="12">
        <v>722202429</v>
      </c>
      <c r="C4" s="51">
        <v>8334934</v>
      </c>
      <c r="D4" s="52">
        <v>41311</v>
      </c>
      <c r="E4" s="53" t="s">
        <v>20</v>
      </c>
      <c r="F4" s="54" t="s">
        <v>14</v>
      </c>
      <c r="G4" s="55" t="s">
        <v>15</v>
      </c>
      <c r="H4" s="55" t="s">
        <v>21</v>
      </c>
      <c r="I4" s="55" t="s">
        <v>22</v>
      </c>
      <c r="J4" s="55" t="s">
        <v>23</v>
      </c>
      <c r="K4" s="55" t="s">
        <v>24</v>
      </c>
      <c r="L4" s="56" t="s">
        <v>25</v>
      </c>
      <c r="M4" s="55" t="s">
        <v>26</v>
      </c>
      <c r="N4" s="7">
        <f ca="1">VLOOKUP(B4,'[1]Premier team'!$T$3:$U$27,2,0)</f>
        <v>26</v>
      </c>
      <c r="O4" s="13">
        <v>5000</v>
      </c>
      <c r="P4" s="14">
        <v>20000</v>
      </c>
      <c r="Q4" s="13">
        <v>400</v>
      </c>
      <c r="R4" s="13">
        <v>24600</v>
      </c>
    </row>
    <row r="5" spans="1:19">
      <c r="A5" s="11">
        <v>0</v>
      </c>
      <c r="B5" s="12">
        <v>722202809</v>
      </c>
      <c r="C5" s="53">
        <v>8335091</v>
      </c>
      <c r="D5" s="52">
        <v>41318</v>
      </c>
      <c r="E5" s="53" t="s">
        <v>20</v>
      </c>
      <c r="F5" s="54" t="s">
        <v>14</v>
      </c>
      <c r="G5" s="55" t="s">
        <v>15</v>
      </c>
      <c r="H5" s="55" t="s">
        <v>27</v>
      </c>
      <c r="I5" s="55" t="s">
        <v>28</v>
      </c>
      <c r="J5" s="55" t="s">
        <v>29</v>
      </c>
      <c r="K5" s="55" t="s">
        <v>18</v>
      </c>
      <c r="L5" s="56" t="s">
        <v>30</v>
      </c>
      <c r="M5" s="55" t="s">
        <v>31</v>
      </c>
      <c r="N5" s="7">
        <f ca="1">VLOOKUP(B5,'[1]Premier team'!$T$3:$U$27,2,0)</f>
        <v>50</v>
      </c>
      <c r="O5" s="13">
        <v>5000</v>
      </c>
      <c r="P5" s="14">
        <v>20000</v>
      </c>
      <c r="Q5" s="13">
        <v>400</v>
      </c>
      <c r="R5" s="13">
        <v>24600</v>
      </c>
    </row>
    <row r="6" spans="1:19">
      <c r="A6" s="11">
        <v>0</v>
      </c>
      <c r="B6" s="12">
        <v>722202461</v>
      </c>
      <c r="C6" s="57">
        <v>3082054</v>
      </c>
      <c r="D6" s="52">
        <v>41311</v>
      </c>
      <c r="E6" s="53" t="s">
        <v>20</v>
      </c>
      <c r="F6" s="54" t="s">
        <v>14</v>
      </c>
      <c r="G6" s="55" t="s">
        <v>15</v>
      </c>
      <c r="H6" s="55" t="s">
        <v>32</v>
      </c>
      <c r="I6" s="55" t="s">
        <v>33</v>
      </c>
      <c r="J6" s="55" t="s">
        <v>34</v>
      </c>
      <c r="K6" s="55" t="s">
        <v>24</v>
      </c>
      <c r="L6" s="56" t="s">
        <v>35</v>
      </c>
      <c r="M6" s="55" t="s">
        <v>26</v>
      </c>
      <c r="N6" s="7">
        <f ca="1">VLOOKUP(B6,'[1]Premier team'!$T$3:$U$27,2,0)</f>
        <v>49</v>
      </c>
      <c r="O6" s="13">
        <v>5000</v>
      </c>
      <c r="P6" s="14">
        <v>20000</v>
      </c>
      <c r="Q6" s="13">
        <v>400</v>
      </c>
      <c r="R6" s="13">
        <v>24600</v>
      </c>
    </row>
    <row r="7" spans="1:19">
      <c r="A7" s="11">
        <v>0</v>
      </c>
      <c r="B7" s="12">
        <v>722208729</v>
      </c>
      <c r="C7" s="53">
        <v>0</v>
      </c>
      <c r="D7" s="52">
        <v>41466</v>
      </c>
      <c r="E7" s="53" t="s">
        <v>20</v>
      </c>
      <c r="F7" s="54" t="s">
        <v>14</v>
      </c>
      <c r="G7" s="55" t="s">
        <v>15</v>
      </c>
      <c r="H7" s="55" t="s">
        <v>36</v>
      </c>
      <c r="I7" s="55" t="s">
        <v>37</v>
      </c>
      <c r="J7" s="55" t="s">
        <v>38</v>
      </c>
      <c r="K7" s="55" t="s">
        <v>18</v>
      </c>
      <c r="L7" s="56" t="s">
        <v>39</v>
      </c>
      <c r="M7" s="55" t="s">
        <v>40</v>
      </c>
      <c r="N7" s="7">
        <f ca="1">VLOOKUP(B7,'[1]Premier team'!$T$3:$U$27,2,0)</f>
        <v>30</v>
      </c>
      <c r="O7" s="13">
        <v>5000</v>
      </c>
      <c r="P7" s="15">
        <v>0</v>
      </c>
      <c r="Q7" s="13">
        <v>400</v>
      </c>
      <c r="R7" s="13">
        <v>4600</v>
      </c>
    </row>
    <row r="8" spans="1:19">
      <c r="A8" s="11">
        <v>0</v>
      </c>
      <c r="B8" s="12">
        <v>722203001</v>
      </c>
      <c r="C8" s="53">
        <v>0</v>
      </c>
      <c r="D8" s="52">
        <v>41510</v>
      </c>
      <c r="E8" s="53" t="s">
        <v>20</v>
      </c>
      <c r="F8" s="54" t="s">
        <v>14</v>
      </c>
      <c r="G8" s="55" t="s">
        <v>15</v>
      </c>
      <c r="H8" s="55" t="s">
        <v>41</v>
      </c>
      <c r="I8" s="55" t="s">
        <v>42</v>
      </c>
      <c r="J8" s="55" t="s">
        <v>43</v>
      </c>
      <c r="K8" s="55" t="s">
        <v>18</v>
      </c>
      <c r="L8" s="56" t="s">
        <v>44</v>
      </c>
      <c r="M8" s="55" t="s">
        <v>45</v>
      </c>
      <c r="N8" s="7"/>
      <c r="O8" s="16">
        <f ca="1">5000/31*7</f>
        <v>1129.0322580645161</v>
      </c>
      <c r="P8" s="17">
        <v>0</v>
      </c>
      <c r="Q8" s="13">
        <v>90.322580645161295</v>
      </c>
      <c r="R8" s="13">
        <v>1038.7096774193549</v>
      </c>
      <c r="S8" s="18" t="s">
        <v>140</v>
      </c>
    </row>
    <row r="9" spans="1:19">
      <c r="A9" s="19">
        <v>0</v>
      </c>
      <c r="B9" s="20">
        <v>722208727</v>
      </c>
      <c r="C9" s="58">
        <v>3089142</v>
      </c>
      <c r="D9" s="59">
        <v>41348</v>
      </c>
      <c r="E9" s="58" t="s">
        <v>5</v>
      </c>
      <c r="F9" s="58" t="s">
        <v>46</v>
      </c>
      <c r="G9" s="58" t="s">
        <v>15</v>
      </c>
      <c r="H9" s="58" t="s">
        <v>46</v>
      </c>
      <c r="I9" s="54" t="s">
        <v>47</v>
      </c>
      <c r="J9" s="54" t="s">
        <v>48</v>
      </c>
      <c r="K9" s="54" t="s">
        <v>49</v>
      </c>
      <c r="L9" s="60">
        <v>2482081</v>
      </c>
      <c r="M9" s="54" t="s">
        <v>50</v>
      </c>
      <c r="N9" s="7">
        <f ca="1">VLOOKUP(B9,'[1]Premier team'!$T$3:$U$27,2,0)</f>
        <v>10</v>
      </c>
      <c r="O9" s="13">
        <v>5000</v>
      </c>
      <c r="P9" s="15">
        <v>0</v>
      </c>
      <c r="Q9" s="13">
        <v>400</v>
      </c>
      <c r="R9" s="13">
        <v>4600</v>
      </c>
    </row>
    <row r="10" spans="1:19">
      <c r="A10" s="21">
        <v>0</v>
      </c>
      <c r="B10" s="22">
        <v>722202360</v>
      </c>
      <c r="C10" s="61">
        <v>0</v>
      </c>
      <c r="D10" s="62">
        <v>40953</v>
      </c>
      <c r="E10" s="61" t="s">
        <v>20</v>
      </c>
      <c r="F10" s="54" t="s">
        <v>46</v>
      </c>
      <c r="G10" s="54" t="s">
        <v>15</v>
      </c>
      <c r="H10" s="54" t="s">
        <v>51</v>
      </c>
      <c r="I10" s="55" t="s">
        <v>52</v>
      </c>
      <c r="J10" s="55" t="s">
        <v>53</v>
      </c>
      <c r="K10" s="55" t="s">
        <v>54</v>
      </c>
      <c r="L10" s="63" t="s">
        <v>55</v>
      </c>
      <c r="M10" s="55" t="s">
        <v>56</v>
      </c>
      <c r="N10" s="7">
        <f ca="1">VLOOKUP(B10,'[1]Premier team'!$T$3:$U$27,2,0)</f>
        <v>1</v>
      </c>
      <c r="O10" s="13">
        <v>0</v>
      </c>
      <c r="P10" s="15">
        <v>0</v>
      </c>
      <c r="Q10" s="13">
        <v>0</v>
      </c>
      <c r="R10" s="13">
        <v>0</v>
      </c>
    </row>
    <row r="11" spans="1:19">
      <c r="A11" s="21">
        <v>0</v>
      </c>
      <c r="B11" s="22">
        <v>722202031</v>
      </c>
      <c r="C11" s="64">
        <v>8335103</v>
      </c>
      <c r="D11" s="62">
        <v>41292</v>
      </c>
      <c r="E11" s="61" t="s">
        <v>20</v>
      </c>
      <c r="F11" s="54" t="s">
        <v>46</v>
      </c>
      <c r="G11" s="55" t="s">
        <v>15</v>
      </c>
      <c r="H11" s="54" t="s">
        <v>57</v>
      </c>
      <c r="I11" s="55" t="s">
        <v>58</v>
      </c>
      <c r="J11" s="55" t="s">
        <v>59</v>
      </c>
      <c r="K11" s="55" t="s">
        <v>60</v>
      </c>
      <c r="L11" s="56" t="s">
        <v>61</v>
      </c>
      <c r="M11" s="55" t="s">
        <v>62</v>
      </c>
      <c r="N11" s="7">
        <f ca="1">VLOOKUP(B11,'[1]Premier team'!$T$3:$U$27,2,0)</f>
        <v>7</v>
      </c>
      <c r="O11" s="13">
        <v>5000</v>
      </c>
      <c r="P11" s="15">
        <v>0</v>
      </c>
      <c r="Q11" s="13">
        <v>400</v>
      </c>
      <c r="R11" s="13">
        <v>4600</v>
      </c>
    </row>
    <row r="12" spans="1:19">
      <c r="A12" s="21">
        <v>0</v>
      </c>
      <c r="B12" s="22">
        <v>722201703</v>
      </c>
      <c r="C12" s="65">
        <v>0</v>
      </c>
      <c r="D12" s="62">
        <v>41478</v>
      </c>
      <c r="E12" s="61" t="s">
        <v>20</v>
      </c>
      <c r="F12" s="54" t="s">
        <v>46</v>
      </c>
      <c r="G12" s="54" t="s">
        <v>15</v>
      </c>
      <c r="H12" s="54" t="s">
        <v>63</v>
      </c>
      <c r="I12" s="54" t="s">
        <v>64</v>
      </c>
      <c r="J12" s="55" t="s">
        <v>65</v>
      </c>
      <c r="K12" s="55" t="s">
        <v>18</v>
      </c>
      <c r="L12" s="56" t="s">
        <v>66</v>
      </c>
      <c r="M12" s="55" t="s">
        <v>67</v>
      </c>
      <c r="N12" s="7">
        <f ca="1">VLOOKUP(B12,'[1]Premier team'!$T$3:$U$27,2,0)</f>
        <v>30</v>
      </c>
      <c r="O12" s="13">
        <v>5000</v>
      </c>
      <c r="P12" s="15">
        <v>0</v>
      </c>
      <c r="Q12" s="13">
        <v>400</v>
      </c>
      <c r="R12" s="13">
        <v>4600</v>
      </c>
    </row>
    <row r="13" spans="1:19">
      <c r="A13" s="19" t="s">
        <v>68</v>
      </c>
      <c r="B13" s="20">
        <v>722202353</v>
      </c>
      <c r="C13" s="58">
        <v>7246535</v>
      </c>
      <c r="D13" s="59">
        <v>40544</v>
      </c>
      <c r="E13" s="58" t="s">
        <v>5</v>
      </c>
      <c r="F13" s="58" t="s">
        <v>69</v>
      </c>
      <c r="G13" s="58" t="s">
        <v>15</v>
      </c>
      <c r="H13" s="58" t="s">
        <v>69</v>
      </c>
      <c r="I13" s="55" t="s">
        <v>70</v>
      </c>
      <c r="J13" s="55" t="s">
        <v>71</v>
      </c>
      <c r="K13" s="55" t="s">
        <v>18</v>
      </c>
      <c r="L13" s="63">
        <v>8480010502</v>
      </c>
      <c r="M13" s="55" t="s">
        <v>72</v>
      </c>
      <c r="N13" s="7">
        <f ca="1">VLOOKUP(B13,'[1]Premier team'!$T$3:$U$27,2,0)</f>
        <v>35</v>
      </c>
      <c r="O13" s="23">
        <v>5000</v>
      </c>
      <c r="P13" s="24">
        <v>20000</v>
      </c>
      <c r="Q13" s="13">
        <v>400</v>
      </c>
      <c r="R13" s="13">
        <v>24600</v>
      </c>
      <c r="S13" s="25"/>
    </row>
    <row r="14" spans="1:19">
      <c r="A14" s="26" t="s">
        <v>73</v>
      </c>
      <c r="B14" s="27">
        <v>722202357</v>
      </c>
      <c r="C14" s="66">
        <v>3082088</v>
      </c>
      <c r="D14" s="67">
        <v>40914</v>
      </c>
      <c r="E14" s="32" t="s">
        <v>20</v>
      </c>
      <c r="F14" s="54" t="s">
        <v>69</v>
      </c>
      <c r="G14" s="55" t="s">
        <v>15</v>
      </c>
      <c r="H14" s="55" t="s">
        <v>74</v>
      </c>
      <c r="I14" s="55" t="s">
        <v>75</v>
      </c>
      <c r="J14" s="55" t="s">
        <v>76</v>
      </c>
      <c r="K14" s="55" t="s">
        <v>18</v>
      </c>
      <c r="L14" s="63">
        <v>8560019487</v>
      </c>
      <c r="M14" s="55" t="s">
        <v>19</v>
      </c>
      <c r="N14" s="7">
        <f ca="1">VLOOKUP(B14,'[1]Premier team'!$T$3:$U$27,2,0)</f>
        <v>45</v>
      </c>
      <c r="O14" s="13">
        <v>5000</v>
      </c>
      <c r="P14" s="15">
        <v>0</v>
      </c>
      <c r="Q14" s="13">
        <v>400</v>
      </c>
      <c r="R14" s="13">
        <v>4600</v>
      </c>
    </row>
    <row r="15" spans="1:19">
      <c r="A15" s="26">
        <v>0</v>
      </c>
      <c r="B15" s="28">
        <v>722208776</v>
      </c>
      <c r="C15" s="28">
        <v>3089147</v>
      </c>
      <c r="D15" s="68">
        <v>41386</v>
      </c>
      <c r="E15" s="28" t="s">
        <v>20</v>
      </c>
      <c r="F15" s="54" t="s">
        <v>69</v>
      </c>
      <c r="G15" s="69" t="s">
        <v>15</v>
      </c>
      <c r="H15" s="70" t="s">
        <v>77</v>
      </c>
      <c r="I15" s="69" t="s">
        <v>78</v>
      </c>
      <c r="J15" s="69" t="s">
        <v>79</v>
      </c>
      <c r="K15" s="70" t="s">
        <v>18</v>
      </c>
      <c r="L15" s="69">
        <v>8320027651</v>
      </c>
      <c r="M15" s="69" t="s">
        <v>31</v>
      </c>
      <c r="N15" s="7">
        <f ca="1">VLOOKUP(B15,'[1]Premier team'!$T$3:$U$27,2,0)</f>
        <v>39</v>
      </c>
      <c r="O15" s="13">
        <v>5000</v>
      </c>
      <c r="P15" s="29">
        <v>20000</v>
      </c>
      <c r="Q15" s="13">
        <v>400</v>
      </c>
      <c r="R15" s="13">
        <v>24600</v>
      </c>
    </row>
    <row r="16" spans="1:19">
      <c r="A16" s="26">
        <v>0</v>
      </c>
      <c r="B16" s="28">
        <v>722208774</v>
      </c>
      <c r="C16" s="28">
        <v>3089149</v>
      </c>
      <c r="D16" s="68">
        <v>41382</v>
      </c>
      <c r="E16" s="28" t="s">
        <v>20</v>
      </c>
      <c r="F16" s="54" t="s">
        <v>69</v>
      </c>
      <c r="G16" s="69" t="s">
        <v>15</v>
      </c>
      <c r="H16" s="70" t="s">
        <v>80</v>
      </c>
      <c r="I16" s="69" t="s">
        <v>81</v>
      </c>
      <c r="J16" s="69" t="s">
        <v>82</v>
      </c>
      <c r="K16" s="71" t="s">
        <v>18</v>
      </c>
      <c r="L16" s="71">
        <v>8180018942</v>
      </c>
      <c r="M16" s="71" t="s">
        <v>83</v>
      </c>
      <c r="N16" s="7">
        <f ca="1">VLOOKUP(B16,'[1]Premier team'!$T$3:$U$27,2,0)</f>
        <v>38</v>
      </c>
      <c r="O16" s="13">
        <v>5000</v>
      </c>
      <c r="P16" s="30">
        <v>20000</v>
      </c>
      <c r="Q16" s="13">
        <v>400</v>
      </c>
      <c r="R16" s="13">
        <v>24600</v>
      </c>
    </row>
    <row r="17" spans="1:19">
      <c r="A17" s="26">
        <v>0</v>
      </c>
      <c r="B17" s="28">
        <v>722208853</v>
      </c>
      <c r="C17" s="72">
        <v>3082042</v>
      </c>
      <c r="D17" s="68">
        <v>41410</v>
      </c>
      <c r="E17" s="28" t="s">
        <v>20</v>
      </c>
      <c r="F17" s="54" t="s">
        <v>69</v>
      </c>
      <c r="G17" s="69" t="s">
        <v>15</v>
      </c>
      <c r="H17" s="70" t="s">
        <v>84</v>
      </c>
      <c r="I17" s="69" t="s">
        <v>85</v>
      </c>
      <c r="J17" s="69" t="s">
        <v>86</v>
      </c>
      <c r="K17" s="71" t="s">
        <v>18</v>
      </c>
      <c r="L17" s="71">
        <v>8320028012</v>
      </c>
      <c r="M17" s="71" t="s">
        <v>31</v>
      </c>
      <c r="N17" s="7">
        <f ca="1">VLOOKUP(B17,'[1]Premier team'!$T$3:$U$27,2,0)</f>
        <v>24</v>
      </c>
      <c r="O17" s="13">
        <v>5000</v>
      </c>
      <c r="P17" s="15">
        <v>0</v>
      </c>
      <c r="Q17" s="13">
        <v>400</v>
      </c>
      <c r="R17" s="13">
        <v>4600</v>
      </c>
    </row>
    <row r="18" spans="1:19">
      <c r="A18" s="26">
        <v>0</v>
      </c>
      <c r="B18" s="28">
        <v>722208851</v>
      </c>
      <c r="C18" s="28">
        <v>3089148</v>
      </c>
      <c r="D18" s="68">
        <v>41416</v>
      </c>
      <c r="E18" s="28" t="s">
        <v>20</v>
      </c>
      <c r="F18" s="54" t="s">
        <v>69</v>
      </c>
      <c r="G18" s="69" t="s">
        <v>15</v>
      </c>
      <c r="H18" s="70" t="s">
        <v>36</v>
      </c>
      <c r="I18" s="69" t="s">
        <v>37</v>
      </c>
      <c r="J18" s="69" t="s">
        <v>87</v>
      </c>
      <c r="K18" s="71" t="s">
        <v>18</v>
      </c>
      <c r="L18" s="71">
        <v>8580007984</v>
      </c>
      <c r="M18" s="71" t="s">
        <v>40</v>
      </c>
      <c r="N18" s="7">
        <f ca="1">VLOOKUP(B18,'[1]Premier team'!$T$3:$U$27,2,0)</f>
        <v>36</v>
      </c>
      <c r="O18" s="13">
        <v>5000</v>
      </c>
      <c r="P18" s="15">
        <v>20000</v>
      </c>
      <c r="Q18" s="13">
        <v>400</v>
      </c>
      <c r="R18" s="13">
        <v>24600</v>
      </c>
    </row>
    <row r="19" spans="1:19">
      <c r="A19" s="31">
        <v>0</v>
      </c>
      <c r="B19" s="32">
        <v>722208928</v>
      </c>
      <c r="C19" s="32">
        <v>0</v>
      </c>
      <c r="D19" s="67">
        <v>41466</v>
      </c>
      <c r="E19" s="32" t="s">
        <v>20</v>
      </c>
      <c r="F19" s="54" t="s">
        <v>69</v>
      </c>
      <c r="G19" s="55" t="s">
        <v>15</v>
      </c>
      <c r="H19" s="55" t="s">
        <v>88</v>
      </c>
      <c r="I19" s="55" t="s">
        <v>89</v>
      </c>
      <c r="J19" s="55" t="s">
        <v>90</v>
      </c>
      <c r="K19" s="55" t="s">
        <v>18</v>
      </c>
      <c r="L19" s="55">
        <v>8259000653</v>
      </c>
      <c r="M19" s="55" t="s">
        <v>45</v>
      </c>
      <c r="N19" s="7">
        <f ca="1">VLOOKUP(B19,'[1]Premier team'!$T$3:$U$27,2,0)</f>
        <v>1</v>
      </c>
      <c r="O19" s="13">
        <v>5000</v>
      </c>
      <c r="P19" s="15">
        <v>0</v>
      </c>
      <c r="Q19" s="13">
        <v>400</v>
      </c>
      <c r="R19" s="13">
        <v>4600</v>
      </c>
    </row>
    <row r="20" spans="1:19">
      <c r="A20" s="19" t="s">
        <v>91</v>
      </c>
      <c r="B20" s="20">
        <v>722202350</v>
      </c>
      <c r="C20" s="20">
        <v>2220442</v>
      </c>
      <c r="D20" s="59">
        <v>40551</v>
      </c>
      <c r="E20" s="58" t="s">
        <v>5</v>
      </c>
      <c r="F20" s="58" t="s">
        <v>92</v>
      </c>
      <c r="G20" s="58" t="s">
        <v>15</v>
      </c>
      <c r="H20" s="58" t="s">
        <v>92</v>
      </c>
      <c r="I20" s="55" t="s">
        <v>93</v>
      </c>
      <c r="J20" s="55" t="s">
        <v>94</v>
      </c>
      <c r="K20" s="55" t="s">
        <v>18</v>
      </c>
      <c r="L20" s="63">
        <v>8208000227</v>
      </c>
      <c r="M20" s="55" t="s">
        <v>95</v>
      </c>
      <c r="N20" s="7">
        <f ca="1">VLOOKUP(B20,'[1]Premier team'!$T$3:$U$27,2,0)</f>
        <v>62</v>
      </c>
      <c r="O20" s="13">
        <v>5000</v>
      </c>
      <c r="P20" s="14">
        <v>20000</v>
      </c>
      <c r="Q20" s="13">
        <v>400</v>
      </c>
      <c r="R20" s="13">
        <v>24600</v>
      </c>
    </row>
    <row r="21" spans="1:19">
      <c r="A21" s="33">
        <v>0</v>
      </c>
      <c r="B21" s="34">
        <v>722208854</v>
      </c>
      <c r="C21" s="73">
        <v>3089166</v>
      </c>
      <c r="D21" s="74">
        <v>41402</v>
      </c>
      <c r="E21" s="73" t="s">
        <v>20</v>
      </c>
      <c r="F21" s="54" t="s">
        <v>92</v>
      </c>
      <c r="G21" s="55" t="s">
        <v>15</v>
      </c>
      <c r="H21" s="55" t="s">
        <v>96</v>
      </c>
      <c r="I21" s="55" t="s">
        <v>97</v>
      </c>
      <c r="J21" s="55" t="s">
        <v>98</v>
      </c>
      <c r="K21" s="55" t="s">
        <v>18</v>
      </c>
      <c r="L21" s="63">
        <v>8470026963</v>
      </c>
      <c r="M21" s="55" t="s">
        <v>99</v>
      </c>
      <c r="N21" s="7">
        <f ca="1">VLOOKUP(B21,'[1]Premier team'!$T$3:$U$27,2,0)</f>
        <v>46</v>
      </c>
      <c r="O21" s="13">
        <v>5000</v>
      </c>
      <c r="P21" s="14">
        <v>20000</v>
      </c>
      <c r="Q21" s="13">
        <v>400</v>
      </c>
      <c r="R21" s="13">
        <v>24600</v>
      </c>
    </row>
    <row r="22" spans="1:19">
      <c r="A22" s="33">
        <v>0</v>
      </c>
      <c r="B22" s="34">
        <v>722208857</v>
      </c>
      <c r="C22" s="75">
        <v>3082069</v>
      </c>
      <c r="D22" s="74">
        <v>41417</v>
      </c>
      <c r="E22" s="73" t="s">
        <v>20</v>
      </c>
      <c r="F22" s="54" t="s">
        <v>92</v>
      </c>
      <c r="G22" s="55" t="s">
        <v>15</v>
      </c>
      <c r="H22" s="55" t="s">
        <v>100</v>
      </c>
      <c r="I22" s="55" t="s">
        <v>101</v>
      </c>
      <c r="J22" s="55" t="s">
        <v>102</v>
      </c>
      <c r="K22" s="55" t="s">
        <v>49</v>
      </c>
      <c r="L22" s="63">
        <v>390719</v>
      </c>
      <c r="M22" s="55" t="s">
        <v>31</v>
      </c>
      <c r="N22" s="7">
        <f ca="1">VLOOKUP(B22,'[1]Premier team'!$T$3:$U$27,2,0)</f>
        <v>23</v>
      </c>
      <c r="O22" s="13">
        <v>5000</v>
      </c>
      <c r="P22" s="15">
        <v>0</v>
      </c>
      <c r="Q22" s="13">
        <v>400</v>
      </c>
      <c r="R22" s="13">
        <v>4600</v>
      </c>
    </row>
    <row r="23" spans="1:19">
      <c r="A23" s="33">
        <v>0</v>
      </c>
      <c r="B23" s="34">
        <v>722208856</v>
      </c>
      <c r="C23" s="73">
        <v>3906524</v>
      </c>
      <c r="D23" s="74">
        <v>41414</v>
      </c>
      <c r="E23" s="73" t="s">
        <v>20</v>
      </c>
      <c r="F23" s="54" t="s">
        <v>92</v>
      </c>
      <c r="G23" s="55" t="s">
        <v>15</v>
      </c>
      <c r="H23" s="55" t="s">
        <v>103</v>
      </c>
      <c r="I23" s="55" t="s">
        <v>104</v>
      </c>
      <c r="J23" s="55" t="s">
        <v>105</v>
      </c>
      <c r="K23" s="55" t="s">
        <v>18</v>
      </c>
      <c r="L23" s="63">
        <v>8106021398</v>
      </c>
      <c r="M23" s="55" t="s">
        <v>106</v>
      </c>
      <c r="N23" s="7"/>
      <c r="O23" s="16">
        <v>5000</v>
      </c>
      <c r="P23" s="35"/>
      <c r="Q23" s="13">
        <v>400</v>
      </c>
      <c r="R23" s="13">
        <v>4600</v>
      </c>
      <c r="S23" s="42" t="s">
        <v>139</v>
      </c>
    </row>
    <row r="24" spans="1:19">
      <c r="A24" s="33">
        <v>0</v>
      </c>
      <c r="B24" s="34">
        <v>722208885</v>
      </c>
      <c r="C24" s="75">
        <v>3082089</v>
      </c>
      <c r="D24" s="74">
        <v>41442</v>
      </c>
      <c r="E24" s="73" t="s">
        <v>20</v>
      </c>
      <c r="F24" s="54" t="s">
        <v>92</v>
      </c>
      <c r="G24" s="55" t="s">
        <v>15</v>
      </c>
      <c r="H24" s="55" t="s">
        <v>107</v>
      </c>
      <c r="I24" s="55" t="s">
        <v>108</v>
      </c>
      <c r="J24" s="55" t="s">
        <v>109</v>
      </c>
      <c r="K24" s="55" t="s">
        <v>18</v>
      </c>
      <c r="L24" s="63">
        <v>8220032382</v>
      </c>
      <c r="M24" s="55" t="s">
        <v>110</v>
      </c>
      <c r="N24" s="7"/>
      <c r="O24" s="13">
        <v>5000</v>
      </c>
      <c r="P24" s="14">
        <v>0</v>
      </c>
      <c r="Q24" s="13">
        <v>400</v>
      </c>
      <c r="R24" s="13">
        <v>4600</v>
      </c>
    </row>
    <row r="25" spans="1:19">
      <c r="A25" s="33">
        <v>0</v>
      </c>
      <c r="B25" s="34">
        <v>722201726</v>
      </c>
      <c r="C25" s="75">
        <v>0</v>
      </c>
      <c r="D25" s="74">
        <v>41485</v>
      </c>
      <c r="E25" s="73" t="s">
        <v>20</v>
      </c>
      <c r="F25" s="54" t="s">
        <v>92</v>
      </c>
      <c r="G25" s="55" t="s">
        <v>15</v>
      </c>
      <c r="H25" s="55" t="s">
        <v>111</v>
      </c>
      <c r="I25" s="55" t="s">
        <v>112</v>
      </c>
      <c r="J25" s="55" t="s">
        <v>113</v>
      </c>
      <c r="K25" s="55" t="s">
        <v>18</v>
      </c>
      <c r="L25" s="63">
        <v>8100089990</v>
      </c>
      <c r="M25" s="55" t="s">
        <v>26</v>
      </c>
      <c r="N25" s="7"/>
      <c r="O25" s="13">
        <v>5000</v>
      </c>
      <c r="P25" s="14">
        <v>0</v>
      </c>
      <c r="Q25" s="13">
        <v>400</v>
      </c>
      <c r="R25" s="13">
        <v>4600</v>
      </c>
    </row>
    <row r="26" spans="1:19">
      <c r="A26" s="33">
        <v>0</v>
      </c>
      <c r="B26" s="34">
        <v>722201727</v>
      </c>
      <c r="C26" s="73">
        <v>3089165</v>
      </c>
      <c r="D26" s="74">
        <v>41485</v>
      </c>
      <c r="E26" s="73" t="s">
        <v>20</v>
      </c>
      <c r="F26" s="54" t="s">
        <v>92</v>
      </c>
      <c r="G26" s="55" t="s">
        <v>15</v>
      </c>
      <c r="H26" s="55" t="s">
        <v>114</v>
      </c>
      <c r="I26" s="55" t="s">
        <v>115</v>
      </c>
      <c r="J26" s="55" t="s">
        <v>116</v>
      </c>
      <c r="K26" s="55" t="s">
        <v>18</v>
      </c>
      <c r="L26" s="63">
        <v>8420010246</v>
      </c>
      <c r="M26" s="55" t="s">
        <v>117</v>
      </c>
      <c r="N26" s="7">
        <f ca="1">VLOOKUP(B26,'[1]Premier team'!$T$3:$U$27,2,0)</f>
        <v>7</v>
      </c>
      <c r="O26" s="13">
        <v>5000</v>
      </c>
      <c r="P26" s="14">
        <v>0</v>
      </c>
      <c r="Q26" s="13">
        <v>400</v>
      </c>
      <c r="R26" s="13">
        <v>4600</v>
      </c>
    </row>
    <row r="27" spans="1:19">
      <c r="A27" s="19" t="s">
        <v>118</v>
      </c>
      <c r="B27" s="20">
        <v>722202691</v>
      </c>
      <c r="C27" s="20">
        <v>3906548</v>
      </c>
      <c r="D27" s="59">
        <v>40652</v>
      </c>
      <c r="E27" s="58" t="s">
        <v>5</v>
      </c>
      <c r="F27" s="58" t="s">
        <v>119</v>
      </c>
      <c r="G27" s="58" t="s">
        <v>15</v>
      </c>
      <c r="H27" s="58" t="s">
        <v>119</v>
      </c>
      <c r="I27" s="55" t="s">
        <v>120</v>
      </c>
      <c r="J27" s="55" t="s">
        <v>121</v>
      </c>
      <c r="K27" s="55" t="s">
        <v>18</v>
      </c>
      <c r="L27" s="63">
        <v>8110030385</v>
      </c>
      <c r="M27" s="55" t="s">
        <v>122</v>
      </c>
      <c r="N27" s="7">
        <f ca="1">VLOOKUP(B27,'[1]Premier team'!$T$3:$U$27,2,0)</f>
        <v>40</v>
      </c>
      <c r="O27" s="13">
        <v>5000</v>
      </c>
      <c r="P27" s="14">
        <v>20000</v>
      </c>
      <c r="Q27" s="13">
        <v>400</v>
      </c>
      <c r="R27" s="13">
        <v>24600</v>
      </c>
    </row>
    <row r="28" spans="1:19">
      <c r="A28" s="36">
        <v>0</v>
      </c>
      <c r="B28" s="37">
        <v>722201811</v>
      </c>
      <c r="C28" s="76">
        <v>3082093</v>
      </c>
      <c r="D28" s="77">
        <v>41408</v>
      </c>
      <c r="E28" s="78" t="s">
        <v>20</v>
      </c>
      <c r="F28" s="54" t="s">
        <v>119</v>
      </c>
      <c r="G28" s="55" t="s">
        <v>15</v>
      </c>
      <c r="H28" s="55" t="s">
        <v>123</v>
      </c>
      <c r="I28" s="55" t="s">
        <v>124</v>
      </c>
      <c r="J28" s="55" t="s">
        <v>125</v>
      </c>
      <c r="K28" s="55" t="s">
        <v>18</v>
      </c>
      <c r="L28" s="63">
        <v>8590028661</v>
      </c>
      <c r="M28" s="55" t="s">
        <v>126</v>
      </c>
      <c r="N28" s="7">
        <f ca="1">VLOOKUP(B28,'[1]Premier team'!$T$3:$U$27,2,0)</f>
        <v>35</v>
      </c>
      <c r="O28" s="13">
        <v>5000</v>
      </c>
      <c r="P28" s="14">
        <v>0</v>
      </c>
      <c r="Q28" s="13">
        <v>400</v>
      </c>
      <c r="R28" s="13">
        <v>4600</v>
      </c>
    </row>
    <row r="29" spans="1:19">
      <c r="A29" s="36">
        <v>0</v>
      </c>
      <c r="B29" s="37">
        <v>722208758</v>
      </c>
      <c r="C29" s="78">
        <v>3089150</v>
      </c>
      <c r="D29" s="77">
        <v>41309</v>
      </c>
      <c r="E29" s="78" t="s">
        <v>20</v>
      </c>
      <c r="F29" s="54" t="s">
        <v>119</v>
      </c>
      <c r="G29" s="55" t="s">
        <v>15</v>
      </c>
      <c r="H29" s="55" t="s">
        <v>127</v>
      </c>
      <c r="I29" s="55" t="s">
        <v>128</v>
      </c>
      <c r="J29" s="55" t="s">
        <v>129</v>
      </c>
      <c r="K29" s="55" t="s">
        <v>18</v>
      </c>
      <c r="L29" s="63">
        <v>8106010698</v>
      </c>
      <c r="M29" s="55" t="s">
        <v>106</v>
      </c>
      <c r="N29" s="7">
        <f ca="1">VLOOKUP(B29,'[1]Premier team'!$T$3:$U$27,2,0)</f>
        <v>14</v>
      </c>
      <c r="O29" s="13">
        <v>5000</v>
      </c>
      <c r="P29" s="14">
        <v>0</v>
      </c>
      <c r="Q29" s="13">
        <v>400</v>
      </c>
      <c r="R29" s="13">
        <v>4600</v>
      </c>
    </row>
    <row r="30" spans="1:19">
      <c r="A30" s="36">
        <v>0</v>
      </c>
      <c r="B30" s="37">
        <v>722202708</v>
      </c>
      <c r="C30" s="37">
        <v>3906539</v>
      </c>
      <c r="D30" s="77">
        <v>41186</v>
      </c>
      <c r="E30" s="78" t="s">
        <v>20</v>
      </c>
      <c r="F30" s="54" t="s">
        <v>119</v>
      </c>
      <c r="G30" s="55" t="s">
        <v>15</v>
      </c>
      <c r="H30" s="55" t="s">
        <v>130</v>
      </c>
      <c r="I30" s="55" t="s">
        <v>131</v>
      </c>
      <c r="J30" s="55" t="s">
        <v>132</v>
      </c>
      <c r="K30" s="55" t="s">
        <v>18</v>
      </c>
      <c r="L30" s="55">
        <v>8100048307</v>
      </c>
      <c r="M30" s="55" t="s">
        <v>26</v>
      </c>
      <c r="N30" s="7">
        <f ca="1">VLOOKUP(B30,'[1]Premier team'!$T$3:$U$27,2,0)</f>
        <v>82</v>
      </c>
      <c r="O30" s="13">
        <v>5000</v>
      </c>
      <c r="P30" s="14">
        <v>0</v>
      </c>
      <c r="Q30" s="13">
        <v>400</v>
      </c>
      <c r="R30" s="13">
        <v>4600</v>
      </c>
    </row>
    <row r="31" spans="1:19">
      <c r="A31" s="36">
        <v>0</v>
      </c>
      <c r="B31" s="37">
        <v>722201689</v>
      </c>
      <c r="C31" s="78">
        <v>3088324</v>
      </c>
      <c r="D31" s="77">
        <v>41204</v>
      </c>
      <c r="E31" s="78" t="s">
        <v>20</v>
      </c>
      <c r="F31" s="54" t="s">
        <v>119</v>
      </c>
      <c r="G31" s="54" t="s">
        <v>15</v>
      </c>
      <c r="H31" s="54" t="s">
        <v>133</v>
      </c>
      <c r="I31" s="54" t="s">
        <v>134</v>
      </c>
      <c r="J31" s="54" t="s">
        <v>135</v>
      </c>
      <c r="K31" s="54" t="s">
        <v>18</v>
      </c>
      <c r="L31" s="60">
        <v>8258002583</v>
      </c>
      <c r="M31" s="54" t="s">
        <v>136</v>
      </c>
      <c r="N31" s="7">
        <f ca="1">VLOOKUP(B31,'[1]Premier team'!$T$3:$U$27,2,0)</f>
        <v>27</v>
      </c>
      <c r="O31" s="13">
        <v>5000</v>
      </c>
      <c r="P31" s="14">
        <v>0</v>
      </c>
      <c r="Q31" s="13">
        <v>400</v>
      </c>
      <c r="R31" s="13">
        <v>4600</v>
      </c>
    </row>
    <row r="32" spans="1:19" ht="13.5" thickBot="1">
      <c r="O32" s="38">
        <f ca="1">SUM(O3:O31)</f>
        <v>136129.03225806452</v>
      </c>
      <c r="P32" s="38">
        <f ca="1">SUM(P3:P31)</f>
        <v>220000</v>
      </c>
      <c r="Q32" s="38">
        <f t="shared" ref="Q32" ca="1" si="0">SUM(Q3:Q31)</f>
        <v>10890.322580645161</v>
      </c>
      <c r="R32" s="38">
        <f ca="1">SUM(R3:R31)</f>
        <v>345238.70967741933</v>
      </c>
    </row>
    <row r="33" spans="16:18" ht="13.5" thickTop="1"/>
    <row r="34" spans="16:18">
      <c r="P34" s="39"/>
      <c r="R34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 Advancement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Theja Perera</dc:creator>
  <cp:lastModifiedBy>Windows 7</cp:lastModifiedBy>
  <dcterms:created xsi:type="dcterms:W3CDTF">2013-09-03T04:12:18Z</dcterms:created>
  <dcterms:modified xsi:type="dcterms:W3CDTF">2013-09-03T15:20:40Z</dcterms:modified>
</cp:coreProperties>
</file>