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FL" sheetId="1" r:id="rId1"/>
  </sheets>
  <definedNames>
    <definedName name="_xlnm._FilterDatabase" localSheetId="0" hidden="1">FL!$A$3:$AK$33</definedName>
  </definedNames>
  <calcPr calcId="144525"/>
</workbook>
</file>

<file path=xl/calcChain.xml><?xml version="1.0" encoding="utf-8"?>
<calcChain xmlns="http://schemas.openxmlformats.org/spreadsheetml/2006/main">
  <c r="AG27" i="1"/>
  <c r="AJ27" s="1"/>
  <c r="AI33" l="1"/>
  <c r="AH33"/>
  <c r="AF33" l="1"/>
  <c r="AE33"/>
  <c r="AD33"/>
  <c r="AC33"/>
  <c r="AB33"/>
  <c r="AA33"/>
  <c r="Z33"/>
  <c r="Y33"/>
  <c r="X33"/>
  <c r="W33"/>
  <c r="V33"/>
  <c r="U33"/>
  <c r="T33"/>
  <c r="S33"/>
  <c r="R33"/>
  <c r="N33"/>
  <c r="AG5" l="1"/>
  <c r="AJ5" s="1"/>
  <c r="AG7"/>
  <c r="AJ7" s="1"/>
  <c r="AG8"/>
  <c r="AJ8" s="1"/>
  <c r="AG9"/>
  <c r="AJ9" s="1"/>
  <c r="AG10"/>
  <c r="AJ10" s="1"/>
  <c r="AG11"/>
  <c r="AJ11" s="1"/>
  <c r="AG12"/>
  <c r="AJ12" s="1"/>
  <c r="AG13"/>
  <c r="AJ13" s="1"/>
  <c r="AG14"/>
  <c r="AJ14" s="1"/>
  <c r="AG15"/>
  <c r="AJ15" s="1"/>
  <c r="AG16"/>
  <c r="AJ16" s="1"/>
  <c r="AG17"/>
  <c r="AJ17" s="1"/>
  <c r="AG18"/>
  <c r="AJ18" s="1"/>
  <c r="AG19"/>
  <c r="AJ19" s="1"/>
  <c r="AG20"/>
  <c r="AJ20" s="1"/>
  <c r="AG21"/>
  <c r="AJ21" s="1"/>
  <c r="AG22"/>
  <c r="AJ22" s="1"/>
  <c r="AG23"/>
  <c r="AJ23" s="1"/>
  <c r="AG24"/>
  <c r="AJ24" s="1"/>
  <c r="AG25"/>
  <c r="AJ25" s="1"/>
  <c r="AG26"/>
  <c r="AJ26" s="1"/>
  <c r="AG28"/>
  <c r="AJ28" s="1"/>
  <c r="AG29"/>
  <c r="AJ29" s="1"/>
  <c r="AG30"/>
  <c r="AJ30" s="1"/>
  <c r="AG31"/>
  <c r="AJ31" s="1"/>
  <c r="AG32"/>
  <c r="AJ32" s="1"/>
  <c r="AG6"/>
  <c r="AJ6" s="1"/>
  <c r="O33"/>
  <c r="AG4"/>
  <c r="AJ4" s="1"/>
  <c r="Q33"/>
  <c r="P33" l="1"/>
  <c r="AJ33"/>
  <c r="AG33"/>
</calcChain>
</file>

<file path=xl/sharedStrings.xml><?xml version="1.0" encoding="utf-8"?>
<sst xmlns="http://schemas.openxmlformats.org/spreadsheetml/2006/main" count="283" uniqueCount="161">
  <si>
    <t>FL CODE</t>
  </si>
  <si>
    <t>VIRTUAL CODES</t>
  </si>
  <si>
    <t>OFFICIAL NO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</si>
  <si>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</si>
  <si>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</si>
  <si>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</si>
  <si>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</si>
  <si>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</si>
  <si>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</si>
  <si>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</si>
  <si>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</si>
  <si>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</si>
  <si>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</si>
  <si>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PRE108</t>
  </si>
  <si>
    <t>M.F.M.MUSHARRAF</t>
  </si>
  <si>
    <t>DAMITH</t>
  </si>
  <si>
    <t>10/E,OVITIGAMA,PUGODA</t>
  </si>
  <si>
    <t>763143341V</t>
  </si>
  <si>
    <t>COM</t>
  </si>
  <si>
    <t>RATHNAPURA</t>
  </si>
  <si>
    <t>BPO</t>
  </si>
  <si>
    <t>A.S.M.RIMZAN</t>
  </si>
  <si>
    <t>35/63,SRI GUNANANDA MW,COLOMBO 13</t>
  </si>
  <si>
    <t>912870022V</t>
  </si>
  <si>
    <t>HNB</t>
  </si>
  <si>
    <t>009020565382</t>
  </si>
  <si>
    <t>WELLAWATTA</t>
  </si>
  <si>
    <t>N.A.M.SADIQUE</t>
  </si>
  <si>
    <t>181/34,DEANS RD,MARADANA,COLOMBO -10</t>
  </si>
  <si>
    <t>930073130V</t>
  </si>
  <si>
    <t>8320026741</t>
  </si>
  <si>
    <t>MARADANA</t>
  </si>
  <si>
    <t>M.N.M.NIZMI</t>
  </si>
  <si>
    <t>173,SRI DARMARAMA RD,DEMATAGODA,COLOMBO 09</t>
  </si>
  <si>
    <t>910423185V</t>
  </si>
  <si>
    <t>009020565285</t>
  </si>
  <si>
    <t>A.S.SAFWAN</t>
  </si>
  <si>
    <t>137/6,HILL STREET,DEHIWALA</t>
  </si>
  <si>
    <t>910312189V</t>
  </si>
  <si>
    <t>8580031309</t>
  </si>
  <si>
    <t>DEHIWALA</t>
  </si>
  <si>
    <t>S.H.M.FARSHAN</t>
  </si>
  <si>
    <t>144/25,PADILIYATHUDUWA RD,HUNUPITIYA,WATHTHALA</t>
  </si>
  <si>
    <t>920753736V</t>
  </si>
  <si>
    <t>8560038591</t>
  </si>
  <si>
    <t>WATHTHALA</t>
  </si>
  <si>
    <t>C.D.L.PEREIRA</t>
  </si>
  <si>
    <t>17/3,REGENCY ROYALE FATHIMA MAWATHA,KIRIBATHGODA</t>
  </si>
  <si>
    <t>920123570V</t>
  </si>
  <si>
    <t>V.SUDHARSHAN</t>
  </si>
  <si>
    <t>34/3B4,MOBRAY LAN,COLOMBO 15</t>
  </si>
  <si>
    <t>833212290V</t>
  </si>
  <si>
    <t>SAM</t>
  </si>
  <si>
    <t>1 04253440523</t>
  </si>
  <si>
    <t>MAIN STREET</t>
  </si>
  <si>
    <t>M.C.SAKUNTHALA</t>
  </si>
  <si>
    <t>9/26,NAVALOKA GARDEN,OLD NUGE RD,PELIYAGODA</t>
  </si>
  <si>
    <t>937804393V</t>
  </si>
  <si>
    <t>PEO</t>
  </si>
  <si>
    <t>169200130027283</t>
  </si>
  <si>
    <t>GALLE MAIN STREET</t>
  </si>
  <si>
    <t>M.R.N.MOHAMED</t>
  </si>
  <si>
    <t>698,NEGEMBO RD,WATHTHALA</t>
  </si>
  <si>
    <t>910523660V</t>
  </si>
  <si>
    <t>8207018266</t>
  </si>
  <si>
    <t>FOREIGN BRANCH</t>
  </si>
  <si>
    <t>PRE107</t>
  </si>
  <si>
    <t>M.S.AHMAD</t>
  </si>
  <si>
    <t>59A,5th LANE,COLOMBO 03</t>
  </si>
  <si>
    <t>803543933V</t>
  </si>
  <si>
    <t>UNION PALCE</t>
  </si>
  <si>
    <t>PRE105</t>
  </si>
  <si>
    <t>A.ANTHONY</t>
  </si>
  <si>
    <t>28/321,MUWANTENNA,THIRUWANAKITIYA,RATHNAPURA</t>
  </si>
  <si>
    <t>792303986V</t>
  </si>
  <si>
    <t>S SHAMDEEN</t>
  </si>
  <si>
    <t>28/4, MARIKKAR PLACE, MARADANA, COL 10</t>
  </si>
  <si>
    <t>905162780V</t>
  </si>
  <si>
    <t>M A DILUSHA</t>
  </si>
  <si>
    <t>8-D/156, JAYAWADANAGAMA, BATTARAMULLA</t>
  </si>
  <si>
    <t>875931660V</t>
  </si>
  <si>
    <t>BANDARAGAMA</t>
  </si>
  <si>
    <t>M.R.HASSEN</t>
  </si>
  <si>
    <t>223/1/1,DEMATAGODA RD,COLOMBO-10</t>
  </si>
  <si>
    <t>801602657V</t>
  </si>
  <si>
    <t>880151070V</t>
  </si>
  <si>
    <t>E.T.JOHNSON</t>
  </si>
  <si>
    <t>89,JOHN KEELLS HOUSING SCHEME,ENDERAMULLA,WATHTHALA</t>
  </si>
  <si>
    <t>761111973V</t>
  </si>
  <si>
    <t>PRE102</t>
  </si>
  <si>
    <t>B.S.SAMPATH</t>
  </si>
  <si>
    <t>90/9,MADIWELA RD,EMBULDENIYA,NUGEGODA</t>
  </si>
  <si>
    <t>801570925V</t>
  </si>
  <si>
    <t>NAWALA</t>
  </si>
  <si>
    <t>D.D.T.K.WICKRAMARATHNA</t>
  </si>
  <si>
    <t>30/14,GAJABA RD,KIRULAPONE,COLOMBO-06</t>
  </si>
  <si>
    <t>803265399V</t>
  </si>
  <si>
    <t>KIRULAPONE</t>
  </si>
  <si>
    <t>M.S.MUNAS</t>
  </si>
  <si>
    <t>189/57/1/2,DEMATAGODA RD,COLOMBO-09</t>
  </si>
  <si>
    <t>911282676V</t>
  </si>
  <si>
    <t>M.M.M.AZMIL</t>
  </si>
  <si>
    <t>185,MASJID RD,KAL ELIYA</t>
  </si>
  <si>
    <t>901432228V</t>
  </si>
  <si>
    <t>BAMBALAPITIYA</t>
  </si>
  <si>
    <t>D.D.C.P.BANDARA</t>
  </si>
  <si>
    <t>2/2,ANDERSON FLATS,NARAHENPITA,COLOMBO 05</t>
  </si>
  <si>
    <t>922341435V</t>
  </si>
  <si>
    <t>NARAHENPITA</t>
  </si>
  <si>
    <t>M.Z.CADER</t>
  </si>
  <si>
    <t>68,POKUNA RD,KAWDANA,DEHIWALA</t>
  </si>
  <si>
    <t>921171323V</t>
  </si>
  <si>
    <t>D.M.S.N.KUMARI</t>
  </si>
  <si>
    <t>195,PATTIYAWATHTHA RD,KOTHALAWALA,KADUWELA</t>
  </si>
  <si>
    <t>816232775V</t>
  </si>
  <si>
    <t>KADUWELA</t>
  </si>
  <si>
    <t>PRE119</t>
  </si>
  <si>
    <t>N.C.RANASINGHE</t>
  </si>
  <si>
    <t>96/05,KANDY RD,PLLESSA,KURUNAGALA</t>
  </si>
  <si>
    <t>881402440V</t>
  </si>
  <si>
    <t>PERADENIYA</t>
  </si>
  <si>
    <t>W.K.S.G.RODRIGO</t>
  </si>
  <si>
    <t>257,DIGGALA RD,KESELWATHTHA,PANADURA</t>
  </si>
  <si>
    <t>882251055V</t>
  </si>
  <si>
    <t>MORATUWA</t>
  </si>
  <si>
    <t>Z.JHAN</t>
  </si>
  <si>
    <t>53/11,DARMAPALA PLACE,RAJAGIRIYA</t>
  </si>
  <si>
    <t>881932750V</t>
  </si>
  <si>
    <t>B.S.M.SILVA</t>
  </si>
  <si>
    <t>NO 616/17A MORAGAHAKANDA WATTA ,WELEGODA,KALUTARA NORTH</t>
  </si>
  <si>
    <t>852763850V</t>
  </si>
  <si>
    <t>V.KERKOVEN</t>
  </si>
  <si>
    <t>NO 23 JANKI LANE,COLOMBO 04</t>
  </si>
  <si>
    <t>922162093V</t>
  </si>
  <si>
    <t>MC</t>
  </si>
  <si>
    <t>MAJESTIC CITY</t>
  </si>
  <si>
    <t>KATUBEDDA</t>
  </si>
  <si>
    <t>Revenue Ex Tax</t>
  </si>
  <si>
    <t xml:space="preserve">Rev. Commission </t>
  </si>
  <si>
    <t>Total Connections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</si>
  <si>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</si>
  <si>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</si>
  <si>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</si>
  <si>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</si>
  <si>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</si>
  <si>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</si>
  <si>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</si>
  <si>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</si>
  <si>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 xml:space="preserve">Basic Fee </t>
  </si>
  <si>
    <t>Comm. Advancement</t>
  </si>
  <si>
    <t>Cordinating Salary</t>
  </si>
  <si>
    <t>Overdue Deductions</t>
  </si>
  <si>
    <t>Adj. Balance Comm.</t>
  </si>
  <si>
    <t>TL Commission</t>
  </si>
  <si>
    <t>Gross Commission</t>
  </si>
  <si>
    <t>EPF 8% Deduction</t>
  </si>
  <si>
    <t>Adv. Paid</t>
  </si>
  <si>
    <t>Net Commission</t>
  </si>
  <si>
    <t>Device Upfront Comm. - July 13</t>
  </si>
  <si>
    <t>Device Rev. Comm. June 13</t>
  </si>
  <si>
    <t>Hold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</si>
</sst>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name val="Calibri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47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25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1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1" fillId="7" borderId="1" xfId="0" applyNumberFormat="1" applyFont="1" applyFill="1" applyBorder="1" applyAlignment="1">
      <alignment horizontal="left"/>
    </xf>
    <xf numFmtId="0" fontId="1" fillId="8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3" fontId="7" fillId="9" borderId="1" xfId="1" applyFont="1" applyFill="1" applyBorder="1" applyAlignment="1">
      <alignment horizontal="center" vertical="center" wrapText="1"/>
    </xf>
    <xf numFmtId="43" fontId="7" fillId="10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43" fontId="0" fillId="0" borderId="0" xfId="1" applyFont="1"/>
    <xf numFmtId="0" fontId="12" fillId="0" borderId="0" xfId="0" applyFont="1" applyBorder="1"/>
    <xf numFmtId="43" fontId="12" fillId="0" borderId="2" xfId="1" applyFont="1" applyBorder="1"/>
    <xf numFmtId="43" fontId="0" fillId="0" borderId="0" xfId="0" applyNumberFormat="1"/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14" fontId="1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5" fillId="7" borderId="1" xfId="0" applyNumberFormat="1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6" borderId="1" xfId="0" applyNumberFormat="1" applyFont="1" applyFill="1" applyBorder="1" applyAlignment="1">
      <alignment horizontal="left" vertical="center"/>
    </xf>
    <xf numFmtId="14" fontId="1" fillId="6" borderId="1" xfId="0" applyNumberFormat="1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 vertical="center"/>
    </xf>
    <xf numFmtId="14" fontId="1" fillId="8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K35"/>
  <sheetViews>
    <sheetView tabSelected="1" workbookViewId="0"/>
  </sheetViews>
  <sheetFormatPr defaultRowHeight="15"/>
  <cols>
    <col min="1" max="5" width="9.140625" style="46"/>
    <col min="6" max="6" width="13.85546875" style="46" bestFit="1" customWidth="1"/>
    <col min="7" max="7" width="9.140625" style="46"/>
    <col min="8" max="8" width="19.28515625" style="46" bestFit="1" customWidth="1"/>
    <col min="9" max="9" width="47.85546875" hidden="1" customWidth="1"/>
    <col min="10" max="10" width="0" hidden="1" customWidth="1"/>
    <col min="11" max="11" width="4.7109375" hidden="1" customWidth="1"/>
    <col min="12" max="12" width="14" hidden="1" customWidth="1"/>
    <col min="13" max="13" width="13.7109375" hidden="1" customWidth="1"/>
    <col min="14" max="14" width="11.5703125" bestFit="1" customWidth="1"/>
    <col min="15" max="15" width="10.5703125" bestFit="1" customWidth="1"/>
    <col min="16" max="16" width="9.28515625" bestFit="1" customWidth="1"/>
    <col min="17" max="19" width="9.140625" customWidth="1"/>
    <col min="20" max="20" width="11.85546875" customWidth="1"/>
    <col min="21" max="21" width="9.140625" customWidth="1"/>
    <col min="22" max="22" width="10" customWidth="1"/>
    <col min="23" max="23" width="9.140625" customWidth="1"/>
    <col min="24" max="24" width="11" customWidth="1"/>
    <col min="25" max="25" width="11.5703125" customWidth="1"/>
    <col min="26" max="26" width="11.42578125" customWidth="1"/>
    <col min="27" max="27" width="9.140625" customWidth="1"/>
    <col min="28" max="28" width="9.7109375" customWidth="1"/>
    <col min="29" max="30" width="9.140625" customWidth="1"/>
    <col min="31" max="31" width="10.5703125" bestFit="1" customWidth="1"/>
    <col min="32" max="32" width="11.5703125" bestFit="1" customWidth="1"/>
    <col min="33" max="33" width="13.28515625" bestFit="1" customWidth="1"/>
    <col min="34" max="34" width="11.28515625" bestFit="1" customWidth="1"/>
    <col min="35" max="35" width="12.28515625" bestFit="1" customWidth="1"/>
    <col min="36" max="36" width="11.5703125" bestFit="1" customWidth="1"/>
  </cols>
  <sheetData>
    <row r="3" spans="1:37" ht="45">
      <c r="A3" s="47" t="s">
        <v>0</v>
      </c>
      <c r="B3" s="8" t="s">
        <v>1</v>
      </c>
      <c r="C3" s="48" t="s">
        <v>2</v>
      </c>
      <c r="D3" s="49" t="s">
        <v>3</v>
      </c>
      <c r="E3" s="48" t="s">
        <v>4</v>
      </c>
      <c r="F3" s="48" t="s">
        <v>5</v>
      </c>
      <c r="G3" s="48" t="s">
        <v>6</v>
      </c>
      <c r="H3" s="48" t="s">
        <v>7</v>
      </c>
      <c r="I3" s="40" t="s">
        <v>8</v>
      </c>
      <c r="J3" s="40" t="s">
        <v>9</v>
      </c>
      <c r="K3" s="40" t="s">
        <v>10</v>
      </c>
      <c r="L3" s="41" t="s">
        <v>11</v>
      </c>
      <c r="M3" s="40" t="s">
        <v>12</v>
      </c>
      <c r="N3" s="23" t="s">
        <v>137</v>
      </c>
      <c r="O3" s="24" t="s">
        <v>138</v>
      </c>
      <c r="P3" s="25" t="s">
        <v>139</v>
      </c>
      <c r="Q3" s="26" t="s">
        <v>140</v>
      </c>
      <c r="R3" s="27" t="s">
        <v>141</v>
      </c>
      <c r="S3" s="26" t="s">
        <v>142</v>
      </c>
      <c r="T3" s="27" t="s">
        <v>143</v>
      </c>
      <c r="U3" s="26" t="s">
        <v>144</v>
      </c>
      <c r="V3" s="27" t="s">
        <v>145</v>
      </c>
      <c r="W3" s="26" t="s">
        <v>146</v>
      </c>
      <c r="X3" s="27" t="s">
        <v>147</v>
      </c>
      <c r="Y3" s="28" t="s">
        <v>148</v>
      </c>
      <c r="Z3" s="29" t="s">
        <v>149</v>
      </c>
      <c r="AA3" s="30" t="s">
        <v>158</v>
      </c>
      <c r="AB3" s="31" t="s">
        <v>159</v>
      </c>
      <c r="AC3" s="32" t="s">
        <v>150</v>
      </c>
      <c r="AD3" s="33" t="s">
        <v>151</v>
      </c>
      <c r="AE3" s="34" t="s">
        <v>152</v>
      </c>
      <c r="AF3" s="35" t="s">
        <v>153</v>
      </c>
      <c r="AG3" s="36" t="s">
        <v>154</v>
      </c>
      <c r="AH3" s="37" t="s">
        <v>155</v>
      </c>
      <c r="AI3" s="38" t="s">
        <v>156</v>
      </c>
      <c r="AJ3" s="39" t="s">
        <v>157</v>
      </c>
    </row>
    <row r="4" spans="1:37">
      <c r="A4" s="50" t="s">
        <v>13</v>
      </c>
      <c r="B4" s="9">
        <v>722202694</v>
      </c>
      <c r="C4" s="51">
        <v>8334870</v>
      </c>
      <c r="D4" s="52">
        <v>40351</v>
      </c>
      <c r="E4" s="51" t="s">
        <v>5</v>
      </c>
      <c r="F4" s="51" t="s">
        <v>14</v>
      </c>
      <c r="G4" s="51" t="s">
        <v>15</v>
      </c>
      <c r="H4" s="51" t="s">
        <v>14</v>
      </c>
      <c r="I4" s="1" t="s">
        <v>16</v>
      </c>
      <c r="J4" s="1" t="s">
        <v>17</v>
      </c>
      <c r="K4" s="1" t="s">
        <v>18</v>
      </c>
      <c r="L4" s="3">
        <v>8490005726</v>
      </c>
      <c r="M4" s="1" t="s">
        <v>19</v>
      </c>
      <c r="N4" s="42">
        <v>57638.21</v>
      </c>
      <c r="O4" s="42">
        <v>7204.7762499999999</v>
      </c>
      <c r="P4" s="42">
        <v>50</v>
      </c>
      <c r="Q4" s="42">
        <v>0</v>
      </c>
      <c r="R4" s="42">
        <v>0</v>
      </c>
      <c r="S4" s="42">
        <v>47</v>
      </c>
      <c r="T4" s="42">
        <v>21150</v>
      </c>
      <c r="U4" s="42">
        <v>1</v>
      </c>
      <c r="V4" s="42">
        <v>850</v>
      </c>
      <c r="W4" s="42">
        <v>2</v>
      </c>
      <c r="X4" s="42">
        <v>900</v>
      </c>
      <c r="Y4" s="42">
        <v>5000</v>
      </c>
      <c r="Z4" s="42">
        <v>20000</v>
      </c>
      <c r="AA4" s="42">
        <v>0</v>
      </c>
      <c r="AB4" s="42">
        <v>125</v>
      </c>
      <c r="AC4" s="42">
        <v>0</v>
      </c>
      <c r="AD4" s="42">
        <v>0</v>
      </c>
      <c r="AE4" s="42">
        <v>0</v>
      </c>
      <c r="AF4" s="42">
        <v>39590.537649999998</v>
      </c>
      <c r="AG4" s="42">
        <f>O4+R4+T4+V4+X4+Y4+Z4+AA4+AB4+AC4+AD4+AE4+AF4</f>
        <v>94820.313899999994</v>
      </c>
      <c r="AH4" s="42">
        <v>-400</v>
      </c>
      <c r="AI4" s="42">
        <v>-24600</v>
      </c>
      <c r="AJ4" s="42">
        <f>AG4+AI4</f>
        <v>70220.313899999994</v>
      </c>
    </row>
    <row r="5" spans="1:37">
      <c r="A5" s="53">
        <v>0</v>
      </c>
      <c r="B5" s="10">
        <v>722202429</v>
      </c>
      <c r="C5" s="54">
        <v>8334934</v>
      </c>
      <c r="D5" s="55">
        <v>41311</v>
      </c>
      <c r="E5" s="56" t="s">
        <v>20</v>
      </c>
      <c r="F5" s="57" t="s">
        <v>14</v>
      </c>
      <c r="G5" s="58" t="s">
        <v>15</v>
      </c>
      <c r="H5" s="58" t="s">
        <v>21</v>
      </c>
      <c r="I5" s="1" t="s">
        <v>22</v>
      </c>
      <c r="J5" s="1" t="s">
        <v>23</v>
      </c>
      <c r="K5" s="1" t="s">
        <v>24</v>
      </c>
      <c r="L5" s="5" t="s">
        <v>25</v>
      </c>
      <c r="M5" s="1" t="s">
        <v>26</v>
      </c>
      <c r="N5" s="42">
        <v>15745.31</v>
      </c>
      <c r="O5" s="42">
        <v>1968.1637499999999</v>
      </c>
      <c r="P5" s="42">
        <v>26</v>
      </c>
      <c r="Q5" s="42">
        <v>0</v>
      </c>
      <c r="R5" s="42">
        <v>0</v>
      </c>
      <c r="S5" s="42">
        <v>25</v>
      </c>
      <c r="T5" s="42">
        <v>8750</v>
      </c>
      <c r="U5" s="42">
        <v>0</v>
      </c>
      <c r="V5" s="42">
        <v>0</v>
      </c>
      <c r="W5" s="42">
        <v>1</v>
      </c>
      <c r="X5" s="42">
        <v>350</v>
      </c>
      <c r="Y5" s="42">
        <v>5000</v>
      </c>
      <c r="Z5" s="42">
        <v>20000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f t="shared" ref="AG5:AG32" si="0">O5+R5+T5+V5+X5+Y5+Z5+AA5+AB5+AC5+AD5+AE5+AF5</f>
        <v>36068.16375</v>
      </c>
      <c r="AH5" s="42">
        <v>-400</v>
      </c>
      <c r="AI5" s="42">
        <v>-24600</v>
      </c>
      <c r="AJ5" s="42">
        <f t="shared" ref="AJ5:AJ31" si="1">AG5+AI5</f>
        <v>11468.16375</v>
      </c>
    </row>
    <row r="6" spans="1:37">
      <c r="A6" s="53">
        <v>0</v>
      </c>
      <c r="B6" s="10">
        <v>722202809</v>
      </c>
      <c r="C6" s="56">
        <v>8335091</v>
      </c>
      <c r="D6" s="55">
        <v>41318</v>
      </c>
      <c r="E6" s="56" t="s">
        <v>20</v>
      </c>
      <c r="F6" s="57" t="s">
        <v>14</v>
      </c>
      <c r="G6" s="58" t="s">
        <v>15</v>
      </c>
      <c r="H6" s="58" t="s">
        <v>27</v>
      </c>
      <c r="I6" s="1" t="s">
        <v>28</v>
      </c>
      <c r="J6" s="1" t="s">
        <v>29</v>
      </c>
      <c r="K6" s="1" t="s">
        <v>18</v>
      </c>
      <c r="L6" s="5" t="s">
        <v>30</v>
      </c>
      <c r="M6" s="1" t="s">
        <v>31</v>
      </c>
      <c r="N6" s="42">
        <v>46593.56</v>
      </c>
      <c r="O6" s="42">
        <v>5824.1949999999997</v>
      </c>
      <c r="P6" s="42">
        <v>50</v>
      </c>
      <c r="Q6" s="42">
        <v>0</v>
      </c>
      <c r="R6" s="42">
        <v>0</v>
      </c>
      <c r="S6" s="42">
        <v>10</v>
      </c>
      <c r="T6" s="42">
        <v>4500</v>
      </c>
      <c r="U6" s="42">
        <v>0</v>
      </c>
      <c r="V6" s="42">
        <v>0</v>
      </c>
      <c r="W6" s="42">
        <v>40</v>
      </c>
      <c r="X6" s="42">
        <v>18000</v>
      </c>
      <c r="Y6" s="42">
        <v>5000</v>
      </c>
      <c r="Z6" s="42">
        <v>20000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f t="shared" si="0"/>
        <v>53324.195</v>
      </c>
      <c r="AH6" s="42">
        <v>-400</v>
      </c>
      <c r="AI6" s="42">
        <v>-24600</v>
      </c>
      <c r="AJ6" s="42">
        <f t="shared" si="1"/>
        <v>28724.195</v>
      </c>
    </row>
    <row r="7" spans="1:37">
      <c r="A7" s="53">
        <v>0</v>
      </c>
      <c r="B7" s="10">
        <v>722202461</v>
      </c>
      <c r="C7" s="59">
        <v>3082054</v>
      </c>
      <c r="D7" s="55">
        <v>41311</v>
      </c>
      <c r="E7" s="56" t="s">
        <v>20</v>
      </c>
      <c r="F7" s="57" t="s">
        <v>14</v>
      </c>
      <c r="G7" s="58" t="s">
        <v>15</v>
      </c>
      <c r="H7" s="58" t="s">
        <v>32</v>
      </c>
      <c r="I7" s="1" t="s">
        <v>33</v>
      </c>
      <c r="J7" s="1" t="s">
        <v>34</v>
      </c>
      <c r="K7" s="1" t="s">
        <v>24</v>
      </c>
      <c r="L7" s="5" t="s">
        <v>35</v>
      </c>
      <c r="M7" s="1" t="s">
        <v>26</v>
      </c>
      <c r="N7" s="42">
        <v>22816.52</v>
      </c>
      <c r="O7" s="42">
        <v>2852.0650000000001</v>
      </c>
      <c r="P7" s="42">
        <v>49</v>
      </c>
      <c r="Q7" s="42">
        <v>0</v>
      </c>
      <c r="R7" s="42">
        <v>0</v>
      </c>
      <c r="S7" s="42">
        <v>49</v>
      </c>
      <c r="T7" s="42">
        <v>22050</v>
      </c>
      <c r="U7" s="42">
        <v>0</v>
      </c>
      <c r="V7" s="42">
        <v>0</v>
      </c>
      <c r="W7" s="42">
        <v>0</v>
      </c>
      <c r="X7" s="42">
        <v>0</v>
      </c>
      <c r="Y7" s="42">
        <v>5000</v>
      </c>
      <c r="Z7" s="42">
        <v>20000</v>
      </c>
      <c r="AA7" s="42">
        <v>0</v>
      </c>
      <c r="AB7" s="42">
        <v>0</v>
      </c>
      <c r="AC7" s="42">
        <v>0</v>
      </c>
      <c r="AD7" s="42">
        <v>0</v>
      </c>
      <c r="AE7" s="42">
        <v>0</v>
      </c>
      <c r="AF7" s="42">
        <v>0</v>
      </c>
      <c r="AG7" s="42">
        <f t="shared" si="0"/>
        <v>49902.065000000002</v>
      </c>
      <c r="AH7" s="42">
        <v>-400</v>
      </c>
      <c r="AI7" s="42">
        <v>-24600</v>
      </c>
      <c r="AJ7" s="42">
        <f t="shared" si="1"/>
        <v>25302.065000000002</v>
      </c>
    </row>
    <row r="8" spans="1:37">
      <c r="A8" s="53">
        <v>0</v>
      </c>
      <c r="B8" s="10">
        <v>722208729</v>
      </c>
      <c r="C8" s="56">
        <v>0</v>
      </c>
      <c r="D8" s="55">
        <v>41466</v>
      </c>
      <c r="E8" s="56" t="s">
        <v>20</v>
      </c>
      <c r="F8" s="57" t="s">
        <v>14</v>
      </c>
      <c r="G8" s="58" t="s">
        <v>15</v>
      </c>
      <c r="H8" s="58" t="s">
        <v>36</v>
      </c>
      <c r="I8" s="1" t="s">
        <v>37</v>
      </c>
      <c r="J8" s="1" t="s">
        <v>38</v>
      </c>
      <c r="K8" s="1" t="s">
        <v>18</v>
      </c>
      <c r="L8" s="5" t="s">
        <v>39</v>
      </c>
      <c r="M8" s="1" t="s">
        <v>40</v>
      </c>
      <c r="N8" s="42">
        <v>199</v>
      </c>
      <c r="O8" s="42">
        <v>24.875</v>
      </c>
      <c r="P8" s="42">
        <v>30</v>
      </c>
      <c r="Q8" s="42">
        <v>0</v>
      </c>
      <c r="R8" s="42">
        <v>0</v>
      </c>
      <c r="S8" s="42">
        <v>30</v>
      </c>
      <c r="T8" s="42">
        <v>13500</v>
      </c>
      <c r="U8" s="42">
        <v>0</v>
      </c>
      <c r="V8" s="42">
        <v>0</v>
      </c>
      <c r="W8" s="42">
        <v>0</v>
      </c>
      <c r="X8" s="42">
        <v>0</v>
      </c>
      <c r="Y8" s="42">
        <v>5000</v>
      </c>
      <c r="Z8" s="42">
        <v>20000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f t="shared" si="0"/>
        <v>38524.875</v>
      </c>
      <c r="AH8" s="42">
        <v>-400</v>
      </c>
      <c r="AI8" s="42">
        <v>-4600</v>
      </c>
      <c r="AJ8" s="42">
        <f t="shared" si="1"/>
        <v>33924.875</v>
      </c>
      <c r="AK8" s="83" t="s">
        <v>160</v>
      </c>
    </row>
    <row r="9" spans="1:37">
      <c r="A9" s="53">
        <v>0</v>
      </c>
      <c r="B9" s="10">
        <v>722203001</v>
      </c>
      <c r="C9" s="56">
        <v>0</v>
      </c>
      <c r="D9" s="55">
        <v>41510</v>
      </c>
      <c r="E9" s="56" t="s">
        <v>20</v>
      </c>
      <c r="F9" s="57" t="s">
        <v>14</v>
      </c>
      <c r="G9" s="58" t="s">
        <v>15</v>
      </c>
      <c r="H9" s="58" t="s">
        <v>41</v>
      </c>
      <c r="I9" s="1" t="s">
        <v>42</v>
      </c>
      <c r="J9" s="1" t="s">
        <v>43</v>
      </c>
      <c r="K9" s="1" t="s">
        <v>18</v>
      </c>
      <c r="L9" s="5" t="s">
        <v>44</v>
      </c>
      <c r="M9" s="1" t="s">
        <v>45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f t="shared" si="0"/>
        <v>0</v>
      </c>
      <c r="AH9" s="42">
        <v>-90.322580645161295</v>
      </c>
      <c r="AI9" s="42">
        <v>-1038.7096774193549</v>
      </c>
      <c r="AJ9" s="42">
        <f t="shared" si="1"/>
        <v>-1038.7096774193549</v>
      </c>
    </row>
    <row r="10" spans="1:37">
      <c r="A10" s="51">
        <v>0</v>
      </c>
      <c r="B10" s="9">
        <v>722208727</v>
      </c>
      <c r="C10" s="50">
        <v>3089142</v>
      </c>
      <c r="D10" s="52">
        <v>41348</v>
      </c>
      <c r="E10" s="51" t="s">
        <v>5</v>
      </c>
      <c r="F10" s="51" t="s">
        <v>46</v>
      </c>
      <c r="G10" s="51" t="s">
        <v>15</v>
      </c>
      <c r="H10" s="51" t="s">
        <v>46</v>
      </c>
      <c r="I10" s="2" t="s">
        <v>47</v>
      </c>
      <c r="J10" s="2" t="s">
        <v>48</v>
      </c>
      <c r="K10" s="19" t="s">
        <v>18</v>
      </c>
      <c r="L10" s="20">
        <v>8258003972</v>
      </c>
      <c r="M10" s="19" t="s">
        <v>135</v>
      </c>
      <c r="N10" s="42">
        <v>28352.23</v>
      </c>
      <c r="O10" s="42">
        <v>3544.0287499999999</v>
      </c>
      <c r="P10" s="42">
        <v>10</v>
      </c>
      <c r="Q10" s="42">
        <v>0</v>
      </c>
      <c r="R10" s="42">
        <v>0</v>
      </c>
      <c r="S10" s="42">
        <v>1</v>
      </c>
      <c r="T10" s="42">
        <v>250</v>
      </c>
      <c r="U10" s="42">
        <v>1</v>
      </c>
      <c r="V10" s="42">
        <v>500</v>
      </c>
      <c r="W10" s="42">
        <v>8</v>
      </c>
      <c r="X10" s="42">
        <v>2000</v>
      </c>
      <c r="Y10" s="42">
        <v>5000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4340.2120999999997</v>
      </c>
      <c r="AG10" s="42">
        <f t="shared" si="0"/>
        <v>15634.240849999998</v>
      </c>
      <c r="AH10" s="42">
        <v>-400</v>
      </c>
      <c r="AI10" s="42">
        <v>-4600</v>
      </c>
      <c r="AJ10" s="42">
        <f t="shared" si="1"/>
        <v>11034.240849999998</v>
      </c>
    </row>
    <row r="11" spans="1:37">
      <c r="A11" s="60">
        <v>0</v>
      </c>
      <c r="B11" s="15">
        <v>722202360</v>
      </c>
      <c r="C11" s="61">
        <v>0</v>
      </c>
      <c r="D11" s="62">
        <v>40953</v>
      </c>
      <c r="E11" s="61" t="s">
        <v>20</v>
      </c>
      <c r="F11" s="57" t="s">
        <v>46</v>
      </c>
      <c r="G11" s="57" t="s">
        <v>15</v>
      </c>
      <c r="H11" s="57" t="s">
        <v>49</v>
      </c>
      <c r="I11" s="1" t="s">
        <v>50</v>
      </c>
      <c r="J11" s="1" t="s">
        <v>51</v>
      </c>
      <c r="K11" s="1" t="s">
        <v>52</v>
      </c>
      <c r="L11" s="3" t="s">
        <v>53</v>
      </c>
      <c r="M11" s="1" t="s">
        <v>54</v>
      </c>
      <c r="N11" s="42">
        <v>76953.509999999995</v>
      </c>
      <c r="O11" s="42">
        <v>9619.1887499999993</v>
      </c>
      <c r="P11" s="42">
        <v>1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1</v>
      </c>
      <c r="X11" s="42">
        <v>250</v>
      </c>
      <c r="Y11" s="42">
        <v>5000</v>
      </c>
      <c r="Z11" s="42">
        <v>0</v>
      </c>
      <c r="AA11" s="42">
        <v>0</v>
      </c>
      <c r="AB11" s="42">
        <v>3000</v>
      </c>
      <c r="AC11" s="42">
        <v>0</v>
      </c>
      <c r="AD11" s="42">
        <v>0</v>
      </c>
      <c r="AE11" s="42">
        <v>0</v>
      </c>
      <c r="AF11" s="42">
        <v>0</v>
      </c>
      <c r="AG11" s="42">
        <f t="shared" si="0"/>
        <v>17869.188750000001</v>
      </c>
      <c r="AH11" s="42">
        <v>0</v>
      </c>
      <c r="AI11" s="42">
        <v>0</v>
      </c>
      <c r="AJ11" s="42">
        <f t="shared" si="1"/>
        <v>17869.188750000001</v>
      </c>
    </row>
    <row r="12" spans="1:37">
      <c r="A12" s="63">
        <v>0</v>
      </c>
      <c r="B12" s="15">
        <v>722202031</v>
      </c>
      <c r="C12" s="64">
        <v>8335103</v>
      </c>
      <c r="D12" s="62">
        <v>41292</v>
      </c>
      <c r="E12" s="61" t="s">
        <v>20</v>
      </c>
      <c r="F12" s="57" t="s">
        <v>46</v>
      </c>
      <c r="G12" s="58" t="s">
        <v>15</v>
      </c>
      <c r="H12" s="57" t="s">
        <v>55</v>
      </c>
      <c r="I12" s="1" t="s">
        <v>56</v>
      </c>
      <c r="J12" s="1" t="s">
        <v>57</v>
      </c>
      <c r="K12" s="1" t="s">
        <v>58</v>
      </c>
      <c r="L12" s="5" t="s">
        <v>59</v>
      </c>
      <c r="M12" s="1" t="s">
        <v>60</v>
      </c>
      <c r="N12" s="42">
        <v>16403.82</v>
      </c>
      <c r="O12" s="42">
        <v>2050.4775</v>
      </c>
      <c r="P12" s="42">
        <v>7</v>
      </c>
      <c r="Q12" s="42">
        <v>0</v>
      </c>
      <c r="R12" s="42">
        <v>0</v>
      </c>
      <c r="S12" s="42">
        <v>7</v>
      </c>
      <c r="T12" s="42">
        <v>1750</v>
      </c>
      <c r="U12" s="42">
        <v>0</v>
      </c>
      <c r="V12" s="42">
        <v>0</v>
      </c>
      <c r="W12" s="42">
        <v>0</v>
      </c>
      <c r="X12" s="42">
        <v>0</v>
      </c>
      <c r="Y12" s="42">
        <v>5000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f t="shared" si="0"/>
        <v>8800.4775000000009</v>
      </c>
      <c r="AH12" s="42">
        <v>-400</v>
      </c>
      <c r="AI12" s="42">
        <v>-4600</v>
      </c>
      <c r="AJ12" s="42">
        <f t="shared" si="1"/>
        <v>4200.4775000000009</v>
      </c>
    </row>
    <row r="13" spans="1:37">
      <c r="A13" s="63">
        <v>0</v>
      </c>
      <c r="B13" s="15">
        <v>722201703</v>
      </c>
      <c r="C13" s="65">
        <v>3089164</v>
      </c>
      <c r="D13" s="62">
        <v>41478</v>
      </c>
      <c r="E13" s="61" t="s">
        <v>20</v>
      </c>
      <c r="F13" s="57" t="s">
        <v>46</v>
      </c>
      <c r="G13" s="57" t="s">
        <v>15</v>
      </c>
      <c r="H13" s="57" t="s">
        <v>61</v>
      </c>
      <c r="I13" s="2" t="s">
        <v>62</v>
      </c>
      <c r="J13" s="1" t="s">
        <v>63</v>
      </c>
      <c r="K13" s="1" t="s">
        <v>18</v>
      </c>
      <c r="L13" s="5" t="s">
        <v>64</v>
      </c>
      <c r="M13" s="1" t="s">
        <v>65</v>
      </c>
      <c r="N13" s="42">
        <v>0</v>
      </c>
      <c r="O13" s="42">
        <v>0</v>
      </c>
      <c r="P13" s="42">
        <v>30</v>
      </c>
      <c r="Q13" s="42">
        <v>0</v>
      </c>
      <c r="R13" s="42">
        <v>0</v>
      </c>
      <c r="S13" s="42">
        <v>20</v>
      </c>
      <c r="T13" s="42">
        <v>9000</v>
      </c>
      <c r="U13" s="42">
        <v>0</v>
      </c>
      <c r="V13" s="42">
        <v>0</v>
      </c>
      <c r="W13" s="42">
        <v>10</v>
      </c>
      <c r="X13" s="42">
        <v>4500</v>
      </c>
      <c r="Y13" s="42">
        <v>5000</v>
      </c>
      <c r="Z13" s="42">
        <v>20000</v>
      </c>
      <c r="AA13" s="42">
        <v>0</v>
      </c>
      <c r="AB13" s="42">
        <v>125</v>
      </c>
      <c r="AC13" s="42">
        <v>0</v>
      </c>
      <c r="AD13" s="42">
        <v>0</v>
      </c>
      <c r="AE13" s="42">
        <v>0</v>
      </c>
      <c r="AF13" s="42">
        <v>0</v>
      </c>
      <c r="AG13" s="42">
        <f t="shared" si="0"/>
        <v>38625</v>
      </c>
      <c r="AH13" s="42">
        <v>-400</v>
      </c>
      <c r="AI13" s="42">
        <v>-4600</v>
      </c>
      <c r="AJ13" s="42">
        <f t="shared" si="1"/>
        <v>34025</v>
      </c>
    </row>
    <row r="14" spans="1:37">
      <c r="A14" s="50" t="s">
        <v>66</v>
      </c>
      <c r="B14" s="9">
        <v>722202353</v>
      </c>
      <c r="C14" s="51">
        <v>7246535</v>
      </c>
      <c r="D14" s="52">
        <v>40544</v>
      </c>
      <c r="E14" s="51" t="s">
        <v>5</v>
      </c>
      <c r="F14" s="51" t="s">
        <v>67</v>
      </c>
      <c r="G14" s="51" t="s">
        <v>15</v>
      </c>
      <c r="H14" s="51" t="s">
        <v>67</v>
      </c>
      <c r="I14" s="1" t="s">
        <v>68</v>
      </c>
      <c r="J14" s="1" t="s">
        <v>69</v>
      </c>
      <c r="K14" s="1" t="s">
        <v>18</v>
      </c>
      <c r="L14" s="3">
        <v>8480010502</v>
      </c>
      <c r="M14" s="1" t="s">
        <v>70</v>
      </c>
      <c r="N14" s="42">
        <v>41368.18</v>
      </c>
      <c r="O14" s="42">
        <v>5171.0225</v>
      </c>
      <c r="P14" s="42">
        <v>30</v>
      </c>
      <c r="Q14" s="42">
        <v>1</v>
      </c>
      <c r="R14" s="42">
        <v>850</v>
      </c>
      <c r="S14" s="42">
        <v>29</v>
      </c>
      <c r="T14" s="42">
        <v>13050</v>
      </c>
      <c r="U14" s="42">
        <v>0</v>
      </c>
      <c r="V14" s="42">
        <v>0</v>
      </c>
      <c r="W14" s="42">
        <v>0</v>
      </c>
      <c r="X14" s="42">
        <v>0</v>
      </c>
      <c r="Y14" s="42">
        <v>5000</v>
      </c>
      <c r="Z14" s="42">
        <v>20000</v>
      </c>
      <c r="AA14" s="42">
        <v>0</v>
      </c>
      <c r="AB14" s="42">
        <v>125</v>
      </c>
      <c r="AC14" s="42">
        <v>0</v>
      </c>
      <c r="AD14" s="42">
        <v>0</v>
      </c>
      <c r="AE14" s="42">
        <v>0</v>
      </c>
      <c r="AF14" s="42">
        <v>40265.538249999998</v>
      </c>
      <c r="AG14" s="42">
        <f t="shared" si="0"/>
        <v>84461.560750000004</v>
      </c>
      <c r="AH14" s="42">
        <v>-400</v>
      </c>
      <c r="AI14" s="42">
        <v>-24600</v>
      </c>
      <c r="AJ14" s="42">
        <f t="shared" si="1"/>
        <v>59861.560750000004</v>
      </c>
    </row>
    <row r="15" spans="1:37">
      <c r="A15" s="66" t="s">
        <v>71</v>
      </c>
      <c r="B15" s="11">
        <v>722202357</v>
      </c>
      <c r="C15" s="67">
        <v>3082088</v>
      </c>
      <c r="D15" s="68">
        <v>40914</v>
      </c>
      <c r="E15" s="17" t="s">
        <v>20</v>
      </c>
      <c r="F15" s="57" t="s">
        <v>67</v>
      </c>
      <c r="G15" s="58" t="s">
        <v>15</v>
      </c>
      <c r="H15" s="58" t="s">
        <v>72</v>
      </c>
      <c r="I15" s="1" t="s">
        <v>73</v>
      </c>
      <c r="J15" s="1" t="s">
        <v>74</v>
      </c>
      <c r="K15" s="1" t="s">
        <v>18</v>
      </c>
      <c r="L15" s="3">
        <v>8560019487</v>
      </c>
      <c r="M15" s="1" t="s">
        <v>19</v>
      </c>
      <c r="N15" s="42">
        <v>30778.87</v>
      </c>
      <c r="O15" s="42">
        <v>3847.3587499999999</v>
      </c>
      <c r="P15" s="42">
        <v>45</v>
      </c>
      <c r="Q15" s="42">
        <v>0</v>
      </c>
      <c r="R15" s="42">
        <v>0</v>
      </c>
      <c r="S15" s="42">
        <v>40</v>
      </c>
      <c r="T15" s="42">
        <v>18000</v>
      </c>
      <c r="U15" s="42">
        <v>1</v>
      </c>
      <c r="V15" s="42">
        <v>850</v>
      </c>
      <c r="W15" s="42">
        <v>4</v>
      </c>
      <c r="X15" s="42">
        <v>1800</v>
      </c>
      <c r="Y15" s="42">
        <v>5000</v>
      </c>
      <c r="Z15" s="42">
        <v>20000</v>
      </c>
      <c r="AA15" s="42">
        <v>0</v>
      </c>
      <c r="AB15" s="42">
        <v>375</v>
      </c>
      <c r="AC15" s="42">
        <v>0</v>
      </c>
      <c r="AD15" s="42">
        <v>0</v>
      </c>
      <c r="AE15" s="42">
        <v>0</v>
      </c>
      <c r="AF15" s="42">
        <v>0</v>
      </c>
      <c r="AG15" s="42">
        <f t="shared" si="0"/>
        <v>49872.358749999999</v>
      </c>
      <c r="AH15" s="42">
        <v>-400</v>
      </c>
      <c r="AI15" s="42">
        <v>-4600</v>
      </c>
      <c r="AJ15" s="42">
        <f t="shared" si="1"/>
        <v>45272.358749999999</v>
      </c>
    </row>
    <row r="16" spans="1:37">
      <c r="A16" s="66">
        <v>0</v>
      </c>
      <c r="B16" s="12">
        <v>722208776</v>
      </c>
      <c r="C16" s="12">
        <v>3089147</v>
      </c>
      <c r="D16" s="69">
        <v>41386</v>
      </c>
      <c r="E16" s="12" t="s">
        <v>20</v>
      </c>
      <c r="F16" s="57" t="s">
        <v>67</v>
      </c>
      <c r="G16" s="70" t="s">
        <v>15</v>
      </c>
      <c r="H16" s="71" t="s">
        <v>75</v>
      </c>
      <c r="I16" s="6" t="s">
        <v>76</v>
      </c>
      <c r="J16" s="6" t="s">
        <v>77</v>
      </c>
      <c r="K16" s="18" t="s">
        <v>18</v>
      </c>
      <c r="L16" s="6">
        <v>8320027651</v>
      </c>
      <c r="M16" s="6" t="s">
        <v>31</v>
      </c>
      <c r="N16" s="42">
        <v>24607.05</v>
      </c>
      <c r="O16" s="42">
        <v>3075.8812499999999</v>
      </c>
      <c r="P16" s="42">
        <v>39</v>
      </c>
      <c r="Q16" s="42">
        <v>0</v>
      </c>
      <c r="R16" s="42">
        <v>0</v>
      </c>
      <c r="S16" s="42">
        <v>39</v>
      </c>
      <c r="T16" s="42">
        <v>17550</v>
      </c>
      <c r="U16" s="42">
        <v>0</v>
      </c>
      <c r="V16" s="42">
        <v>0</v>
      </c>
      <c r="W16" s="42">
        <v>0</v>
      </c>
      <c r="X16" s="42">
        <v>0</v>
      </c>
      <c r="Y16" s="42">
        <v>5000</v>
      </c>
      <c r="Z16" s="42">
        <v>20000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f t="shared" si="0"/>
        <v>45625.881249999999</v>
      </c>
      <c r="AH16" s="42">
        <v>-400</v>
      </c>
      <c r="AI16" s="42">
        <v>-24600</v>
      </c>
      <c r="AJ16" s="42">
        <f t="shared" si="1"/>
        <v>21025.881249999999</v>
      </c>
    </row>
    <row r="17" spans="1:37">
      <c r="A17" s="66">
        <v>0</v>
      </c>
      <c r="B17" s="12">
        <v>722208774</v>
      </c>
      <c r="C17" s="12">
        <v>3089149</v>
      </c>
      <c r="D17" s="69">
        <v>41382</v>
      </c>
      <c r="E17" s="12" t="s">
        <v>20</v>
      </c>
      <c r="F17" s="57" t="s">
        <v>67</v>
      </c>
      <c r="G17" s="70" t="s">
        <v>15</v>
      </c>
      <c r="H17" s="71" t="s">
        <v>78</v>
      </c>
      <c r="I17" s="6" t="s">
        <v>79</v>
      </c>
      <c r="J17" s="6" t="s">
        <v>80</v>
      </c>
      <c r="K17" s="7" t="s">
        <v>18</v>
      </c>
      <c r="L17" s="7">
        <v>8180018942</v>
      </c>
      <c r="M17" s="7" t="s">
        <v>81</v>
      </c>
      <c r="N17" s="42">
        <v>13574.45</v>
      </c>
      <c r="O17" s="42">
        <v>1696.8062500000001</v>
      </c>
      <c r="P17" s="42">
        <v>35</v>
      </c>
      <c r="Q17" s="42">
        <v>0</v>
      </c>
      <c r="R17" s="42">
        <v>0</v>
      </c>
      <c r="S17" s="42">
        <v>24</v>
      </c>
      <c r="T17" s="42">
        <v>10800</v>
      </c>
      <c r="U17" s="42">
        <v>1</v>
      </c>
      <c r="V17" s="42">
        <v>850</v>
      </c>
      <c r="W17" s="42">
        <v>10</v>
      </c>
      <c r="X17" s="42">
        <v>4500</v>
      </c>
      <c r="Y17" s="42">
        <v>5000</v>
      </c>
      <c r="Z17" s="42">
        <v>20000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f t="shared" si="0"/>
        <v>42846.806250000001</v>
      </c>
      <c r="AH17" s="42">
        <v>-400</v>
      </c>
      <c r="AI17" s="42">
        <v>-24600</v>
      </c>
      <c r="AJ17" s="42">
        <f t="shared" si="1"/>
        <v>18246.806250000001</v>
      </c>
    </row>
    <row r="18" spans="1:37">
      <c r="A18" s="66">
        <v>0</v>
      </c>
      <c r="B18" s="12">
        <v>722208853</v>
      </c>
      <c r="C18" s="72">
        <v>3082042</v>
      </c>
      <c r="D18" s="69">
        <v>41410</v>
      </c>
      <c r="E18" s="12" t="s">
        <v>20</v>
      </c>
      <c r="F18" s="57" t="s">
        <v>67</v>
      </c>
      <c r="G18" s="70" t="s">
        <v>15</v>
      </c>
      <c r="H18" s="71" t="s">
        <v>82</v>
      </c>
      <c r="I18" s="6" t="s">
        <v>83</v>
      </c>
      <c r="J18" s="6" t="s">
        <v>84</v>
      </c>
      <c r="K18" s="7" t="s">
        <v>18</v>
      </c>
      <c r="L18" s="7">
        <v>8320028012</v>
      </c>
      <c r="M18" s="7" t="s">
        <v>31</v>
      </c>
      <c r="N18" s="42">
        <v>40975.08</v>
      </c>
      <c r="O18" s="42">
        <v>5121.8850000000002</v>
      </c>
      <c r="P18" s="42">
        <v>24</v>
      </c>
      <c r="Q18" s="42">
        <v>0</v>
      </c>
      <c r="R18" s="42">
        <v>0</v>
      </c>
      <c r="S18" s="42">
        <v>23</v>
      </c>
      <c r="T18" s="42">
        <v>8050</v>
      </c>
      <c r="U18" s="42">
        <v>0</v>
      </c>
      <c r="V18" s="42">
        <v>0</v>
      </c>
      <c r="W18" s="42">
        <v>1</v>
      </c>
      <c r="X18" s="42">
        <v>350</v>
      </c>
      <c r="Y18" s="42">
        <v>5000</v>
      </c>
      <c r="Z18" s="42">
        <v>20000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f t="shared" si="0"/>
        <v>38521.885000000002</v>
      </c>
      <c r="AH18" s="42">
        <v>-400</v>
      </c>
      <c r="AI18" s="42">
        <v>-4600</v>
      </c>
      <c r="AJ18" s="42">
        <f t="shared" si="1"/>
        <v>33921.885000000002</v>
      </c>
    </row>
    <row r="19" spans="1:37">
      <c r="A19" s="66">
        <v>0</v>
      </c>
      <c r="B19" s="12">
        <v>722208851</v>
      </c>
      <c r="C19" s="12">
        <v>3089148</v>
      </c>
      <c r="D19" s="69">
        <v>41416</v>
      </c>
      <c r="E19" s="12" t="s">
        <v>20</v>
      </c>
      <c r="F19" s="57" t="s">
        <v>67</v>
      </c>
      <c r="G19" s="70" t="s">
        <v>15</v>
      </c>
      <c r="H19" s="71" t="s">
        <v>36</v>
      </c>
      <c r="I19" s="6" t="s">
        <v>37</v>
      </c>
      <c r="J19" s="6" t="s">
        <v>85</v>
      </c>
      <c r="K19" s="7" t="s">
        <v>18</v>
      </c>
      <c r="L19" s="7">
        <v>8580007984</v>
      </c>
      <c r="M19" s="7" t="s">
        <v>40</v>
      </c>
      <c r="N19" s="42">
        <v>5983.24</v>
      </c>
      <c r="O19" s="42">
        <v>747.90499999999997</v>
      </c>
      <c r="P19" s="42">
        <v>36</v>
      </c>
      <c r="Q19" s="42">
        <v>0</v>
      </c>
      <c r="R19" s="42">
        <v>0</v>
      </c>
      <c r="S19" s="42">
        <v>36</v>
      </c>
      <c r="T19" s="42">
        <v>16200</v>
      </c>
      <c r="U19" s="42">
        <v>0</v>
      </c>
      <c r="V19" s="42">
        <v>0</v>
      </c>
      <c r="W19" s="42">
        <v>0</v>
      </c>
      <c r="X19" s="42">
        <v>0</v>
      </c>
      <c r="Y19" s="42">
        <v>5000</v>
      </c>
      <c r="Z19" s="42">
        <v>20000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f t="shared" si="0"/>
        <v>41947.904999999999</v>
      </c>
      <c r="AH19" s="42">
        <v>-400</v>
      </c>
      <c r="AI19" s="42">
        <v>-24600</v>
      </c>
      <c r="AJ19" s="42">
        <f t="shared" si="1"/>
        <v>17347.904999999999</v>
      </c>
    </row>
    <row r="20" spans="1:37">
      <c r="A20" s="73">
        <v>0</v>
      </c>
      <c r="B20" s="17">
        <v>722208928</v>
      </c>
      <c r="C20" s="17">
        <v>0</v>
      </c>
      <c r="D20" s="68">
        <v>41466</v>
      </c>
      <c r="E20" s="17" t="s">
        <v>20</v>
      </c>
      <c r="F20" s="57" t="s">
        <v>67</v>
      </c>
      <c r="G20" s="58" t="s">
        <v>15</v>
      </c>
      <c r="H20" s="58" t="s">
        <v>86</v>
      </c>
      <c r="I20" s="1" t="s">
        <v>87</v>
      </c>
      <c r="J20" s="14" t="s">
        <v>88</v>
      </c>
      <c r="K20" s="1" t="s">
        <v>18</v>
      </c>
      <c r="L20" s="14">
        <v>8259000653</v>
      </c>
      <c r="M20" s="14" t="s">
        <v>45</v>
      </c>
      <c r="N20" s="42">
        <v>2492.33</v>
      </c>
      <c r="O20" s="42">
        <v>311.54124999999999</v>
      </c>
      <c r="P20" s="42">
        <v>1</v>
      </c>
      <c r="Q20" s="42">
        <v>0</v>
      </c>
      <c r="R20" s="42">
        <v>0</v>
      </c>
      <c r="S20" s="42">
        <v>1</v>
      </c>
      <c r="T20" s="42">
        <v>250</v>
      </c>
      <c r="U20" s="42">
        <v>0</v>
      </c>
      <c r="V20" s="42">
        <v>0</v>
      </c>
      <c r="W20" s="42">
        <v>0</v>
      </c>
      <c r="X20" s="42">
        <v>0</v>
      </c>
      <c r="Y20" s="42">
        <v>5000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f t="shared" si="0"/>
        <v>5561.5412500000002</v>
      </c>
      <c r="AH20" s="42">
        <v>-400</v>
      </c>
      <c r="AI20" s="42">
        <v>-4600</v>
      </c>
      <c r="AJ20" s="42">
        <f t="shared" si="1"/>
        <v>961.54125000000022</v>
      </c>
    </row>
    <row r="21" spans="1:37">
      <c r="A21" s="50" t="s">
        <v>89</v>
      </c>
      <c r="B21" s="9">
        <v>722202350</v>
      </c>
      <c r="C21" s="9">
        <v>2220442</v>
      </c>
      <c r="D21" s="52">
        <v>40551</v>
      </c>
      <c r="E21" s="51" t="s">
        <v>5</v>
      </c>
      <c r="F21" s="51" t="s">
        <v>90</v>
      </c>
      <c r="G21" s="51" t="s">
        <v>15</v>
      </c>
      <c r="H21" s="51" t="s">
        <v>90</v>
      </c>
      <c r="I21" s="1" t="s">
        <v>91</v>
      </c>
      <c r="J21" s="1" t="s">
        <v>92</v>
      </c>
      <c r="K21" s="1" t="s">
        <v>18</v>
      </c>
      <c r="L21" s="3">
        <v>8208000227</v>
      </c>
      <c r="M21" s="1" t="s">
        <v>93</v>
      </c>
      <c r="N21" s="42">
        <v>125415.99</v>
      </c>
      <c r="O21" s="42">
        <v>15676.998750000001</v>
      </c>
      <c r="P21" s="42">
        <v>62</v>
      </c>
      <c r="Q21" s="42">
        <v>0</v>
      </c>
      <c r="R21" s="42">
        <v>0</v>
      </c>
      <c r="S21" s="42">
        <v>55</v>
      </c>
      <c r="T21" s="42">
        <v>24750</v>
      </c>
      <c r="U21" s="42">
        <v>1</v>
      </c>
      <c r="V21" s="42">
        <v>850</v>
      </c>
      <c r="W21" s="42">
        <v>6</v>
      </c>
      <c r="X21" s="42">
        <v>2700</v>
      </c>
      <c r="Y21" s="42">
        <v>5000</v>
      </c>
      <c r="Z21" s="42">
        <v>20000</v>
      </c>
      <c r="AA21" s="42">
        <v>0</v>
      </c>
      <c r="AB21" s="42">
        <v>125</v>
      </c>
      <c r="AC21" s="42">
        <v>0</v>
      </c>
      <c r="AD21" s="42">
        <v>0</v>
      </c>
      <c r="AE21" s="42">
        <v>0</v>
      </c>
      <c r="AF21" s="42">
        <v>25490.038550000001</v>
      </c>
      <c r="AG21" s="42">
        <f t="shared" si="0"/>
        <v>94592.037299999996</v>
      </c>
      <c r="AH21" s="42">
        <v>-400</v>
      </c>
      <c r="AI21" s="42">
        <v>-24600</v>
      </c>
      <c r="AJ21" s="42">
        <f t="shared" si="1"/>
        <v>69992.037299999996</v>
      </c>
    </row>
    <row r="22" spans="1:37">
      <c r="A22" s="74">
        <v>0</v>
      </c>
      <c r="B22" s="13">
        <v>722208854</v>
      </c>
      <c r="C22" s="75">
        <v>3089166</v>
      </c>
      <c r="D22" s="76">
        <v>41402</v>
      </c>
      <c r="E22" s="75" t="s">
        <v>20</v>
      </c>
      <c r="F22" s="57" t="s">
        <v>90</v>
      </c>
      <c r="G22" s="58" t="s">
        <v>15</v>
      </c>
      <c r="H22" s="58" t="s">
        <v>94</v>
      </c>
      <c r="I22" s="1" t="s">
        <v>95</v>
      </c>
      <c r="J22" s="1" t="s">
        <v>96</v>
      </c>
      <c r="K22" s="1" t="s">
        <v>18</v>
      </c>
      <c r="L22" s="3">
        <v>8470026963</v>
      </c>
      <c r="M22" s="1" t="s">
        <v>97</v>
      </c>
      <c r="N22" s="42">
        <v>56059.18</v>
      </c>
      <c r="O22" s="42">
        <v>7007.3975</v>
      </c>
      <c r="P22" s="42">
        <v>46</v>
      </c>
      <c r="Q22" s="42">
        <v>0</v>
      </c>
      <c r="R22" s="42">
        <v>0</v>
      </c>
      <c r="S22" s="42">
        <v>46</v>
      </c>
      <c r="T22" s="42">
        <v>20700</v>
      </c>
      <c r="U22" s="42">
        <v>0</v>
      </c>
      <c r="V22" s="42">
        <v>0</v>
      </c>
      <c r="W22" s="42">
        <v>0</v>
      </c>
      <c r="X22" s="42">
        <v>0</v>
      </c>
      <c r="Y22" s="42">
        <v>5000</v>
      </c>
      <c r="Z22" s="42">
        <v>20000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f t="shared" si="0"/>
        <v>52707.397499999999</v>
      </c>
      <c r="AH22" s="42">
        <v>-400</v>
      </c>
      <c r="AI22" s="42">
        <v>-24600</v>
      </c>
      <c r="AJ22" s="42">
        <f t="shared" si="1"/>
        <v>28107.397499999999</v>
      </c>
    </row>
    <row r="23" spans="1:37">
      <c r="A23" s="74">
        <v>0</v>
      </c>
      <c r="B23" s="13">
        <v>722208857</v>
      </c>
      <c r="C23" s="77">
        <v>3082069</v>
      </c>
      <c r="D23" s="76">
        <v>41417</v>
      </c>
      <c r="E23" s="75" t="s">
        <v>20</v>
      </c>
      <c r="F23" s="57" t="s">
        <v>90</v>
      </c>
      <c r="G23" s="58" t="s">
        <v>15</v>
      </c>
      <c r="H23" s="58" t="s">
        <v>98</v>
      </c>
      <c r="I23" s="1" t="s">
        <v>99</v>
      </c>
      <c r="J23" s="1" t="s">
        <v>100</v>
      </c>
      <c r="K23" s="21" t="s">
        <v>18</v>
      </c>
      <c r="L23" s="22">
        <v>8114025137</v>
      </c>
      <c r="M23" s="21" t="s">
        <v>136</v>
      </c>
      <c r="N23" s="42">
        <v>3473.45</v>
      </c>
      <c r="O23" s="42">
        <v>434.18124999999998</v>
      </c>
      <c r="P23" s="42">
        <v>23</v>
      </c>
      <c r="Q23" s="42">
        <v>0</v>
      </c>
      <c r="R23" s="42">
        <v>0</v>
      </c>
      <c r="S23" s="42">
        <v>23</v>
      </c>
      <c r="T23" s="42">
        <v>8050</v>
      </c>
      <c r="U23" s="42">
        <v>0</v>
      </c>
      <c r="V23" s="42">
        <v>0</v>
      </c>
      <c r="W23" s="42">
        <v>0</v>
      </c>
      <c r="X23" s="42">
        <v>0</v>
      </c>
      <c r="Y23" s="42">
        <v>5000</v>
      </c>
      <c r="Z23" s="42">
        <v>20000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f t="shared" si="0"/>
        <v>33484.181250000001</v>
      </c>
      <c r="AH23" s="42">
        <v>-400</v>
      </c>
      <c r="AI23" s="42">
        <v>-4600</v>
      </c>
      <c r="AJ23" s="42">
        <f t="shared" si="1"/>
        <v>28884.181250000001</v>
      </c>
    </row>
    <row r="24" spans="1:37">
      <c r="A24" s="74">
        <v>0</v>
      </c>
      <c r="B24" s="13">
        <v>722208856</v>
      </c>
      <c r="C24" s="75">
        <v>3906524</v>
      </c>
      <c r="D24" s="76">
        <v>41414</v>
      </c>
      <c r="E24" s="75" t="s">
        <v>20</v>
      </c>
      <c r="F24" s="57" t="s">
        <v>90</v>
      </c>
      <c r="G24" s="58" t="s">
        <v>15</v>
      </c>
      <c r="H24" s="58" t="s">
        <v>101</v>
      </c>
      <c r="I24" s="1" t="s">
        <v>102</v>
      </c>
      <c r="J24" s="1" t="s">
        <v>103</v>
      </c>
      <c r="K24" s="1" t="s">
        <v>18</v>
      </c>
      <c r="L24" s="3">
        <v>8106021398</v>
      </c>
      <c r="M24" s="1" t="s">
        <v>104</v>
      </c>
      <c r="N24" s="42">
        <v>5253.85</v>
      </c>
      <c r="O24" s="42">
        <v>656.73125000000005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f t="shared" si="0"/>
        <v>656.73125000000005</v>
      </c>
      <c r="AH24" s="42">
        <v>-400</v>
      </c>
      <c r="AI24" s="42">
        <v>-4600</v>
      </c>
      <c r="AJ24" s="42">
        <f t="shared" si="1"/>
        <v>-3943.2687500000002</v>
      </c>
    </row>
    <row r="25" spans="1:37">
      <c r="A25" s="74">
        <v>0</v>
      </c>
      <c r="B25" s="13">
        <v>722208885</v>
      </c>
      <c r="C25" s="77">
        <v>3082089</v>
      </c>
      <c r="D25" s="76">
        <v>41442</v>
      </c>
      <c r="E25" s="75" t="s">
        <v>20</v>
      </c>
      <c r="F25" s="57" t="s">
        <v>90</v>
      </c>
      <c r="G25" s="58" t="s">
        <v>15</v>
      </c>
      <c r="H25" s="58" t="s">
        <v>105</v>
      </c>
      <c r="I25" s="1" t="s">
        <v>106</v>
      </c>
      <c r="J25" s="1" t="s">
        <v>107</v>
      </c>
      <c r="K25" s="1" t="s">
        <v>18</v>
      </c>
      <c r="L25" s="3">
        <v>8220032382</v>
      </c>
      <c r="M25" s="1" t="s">
        <v>108</v>
      </c>
      <c r="N25" s="42">
        <v>7163.95</v>
      </c>
      <c r="O25" s="42">
        <v>895.49374999999998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f t="shared" si="0"/>
        <v>895.49374999999998</v>
      </c>
      <c r="AH25" s="42">
        <v>-400</v>
      </c>
      <c r="AI25" s="42">
        <v>-4600</v>
      </c>
      <c r="AJ25" s="42">
        <f t="shared" si="1"/>
        <v>-3704.5062499999999</v>
      </c>
    </row>
    <row r="26" spans="1:37">
      <c r="A26" s="74">
        <v>0</v>
      </c>
      <c r="B26" s="13">
        <v>722201726</v>
      </c>
      <c r="C26" s="77">
        <v>0</v>
      </c>
      <c r="D26" s="76">
        <v>41485</v>
      </c>
      <c r="E26" s="75" t="s">
        <v>20</v>
      </c>
      <c r="F26" s="57" t="s">
        <v>90</v>
      </c>
      <c r="G26" s="58" t="s">
        <v>15</v>
      </c>
      <c r="H26" s="58" t="s">
        <v>109</v>
      </c>
      <c r="I26" s="1" t="s">
        <v>110</v>
      </c>
      <c r="J26" s="1" t="s">
        <v>111</v>
      </c>
      <c r="K26" s="1" t="s">
        <v>18</v>
      </c>
      <c r="L26" s="3">
        <v>8100089990</v>
      </c>
      <c r="M26" s="1" t="s">
        <v>26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f t="shared" si="0"/>
        <v>0</v>
      </c>
      <c r="AH26" s="42">
        <v>-400</v>
      </c>
      <c r="AI26" s="42">
        <v>-4600</v>
      </c>
      <c r="AJ26" s="42">
        <f t="shared" si="1"/>
        <v>-4600</v>
      </c>
    </row>
    <row r="27" spans="1:37">
      <c r="A27" s="74">
        <v>0</v>
      </c>
      <c r="B27" s="13">
        <v>722201727</v>
      </c>
      <c r="C27" s="75">
        <v>3089165</v>
      </c>
      <c r="D27" s="76">
        <v>41485</v>
      </c>
      <c r="E27" s="75" t="s">
        <v>20</v>
      </c>
      <c r="F27" s="57" t="s">
        <v>90</v>
      </c>
      <c r="G27" s="58" t="s">
        <v>15</v>
      </c>
      <c r="H27" s="58" t="s">
        <v>112</v>
      </c>
      <c r="I27" s="1" t="s">
        <v>113</v>
      </c>
      <c r="J27" s="1" t="s">
        <v>114</v>
      </c>
      <c r="K27" s="1" t="s">
        <v>18</v>
      </c>
      <c r="L27" s="3">
        <v>8420010246</v>
      </c>
      <c r="M27" s="1" t="s">
        <v>115</v>
      </c>
      <c r="N27" s="42">
        <v>1206.1099999999999</v>
      </c>
      <c r="O27" s="42">
        <v>150.76374999999999</v>
      </c>
      <c r="P27" s="42">
        <v>7</v>
      </c>
      <c r="Q27" s="42">
        <v>0</v>
      </c>
      <c r="R27" s="42">
        <v>0</v>
      </c>
      <c r="S27" s="42">
        <v>7</v>
      </c>
      <c r="T27" s="42">
        <v>1750</v>
      </c>
      <c r="U27" s="42">
        <v>0</v>
      </c>
      <c r="V27" s="42">
        <v>0</v>
      </c>
      <c r="W27" s="42">
        <v>0</v>
      </c>
      <c r="X27" s="42">
        <v>0</v>
      </c>
      <c r="Y27" s="42">
        <v>5000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20000</v>
      </c>
      <c r="AF27" s="42">
        <v>0</v>
      </c>
      <c r="AG27" s="42">
        <f>O27+R27+T27+V27+X27+Y27+Z27+AA27+AB27+AC27+AD27+AE27+AF27</f>
        <v>26900.763749999998</v>
      </c>
      <c r="AH27" s="42">
        <v>-400</v>
      </c>
      <c r="AI27" s="42">
        <v>-4600</v>
      </c>
      <c r="AJ27" s="42">
        <f>AG27+AI27</f>
        <v>22300.763749999998</v>
      </c>
    </row>
    <row r="28" spans="1:37">
      <c r="A28" s="50" t="s">
        <v>116</v>
      </c>
      <c r="B28" s="9">
        <v>722202691</v>
      </c>
      <c r="C28" s="9">
        <v>3906548</v>
      </c>
      <c r="D28" s="52">
        <v>40652</v>
      </c>
      <c r="E28" s="51" t="s">
        <v>5</v>
      </c>
      <c r="F28" s="51" t="s">
        <v>117</v>
      </c>
      <c r="G28" s="51" t="s">
        <v>15</v>
      </c>
      <c r="H28" s="51" t="s">
        <v>117</v>
      </c>
      <c r="I28" s="1" t="s">
        <v>118</v>
      </c>
      <c r="J28" s="1" t="s">
        <v>119</v>
      </c>
      <c r="K28" s="1" t="s">
        <v>18</v>
      </c>
      <c r="L28" s="3">
        <v>8110030385</v>
      </c>
      <c r="M28" s="1" t="s">
        <v>120</v>
      </c>
      <c r="N28" s="42">
        <v>46012.32</v>
      </c>
      <c r="O28" s="42">
        <v>5751.54</v>
      </c>
      <c r="P28" s="42">
        <v>40</v>
      </c>
      <c r="Q28" s="42">
        <v>0</v>
      </c>
      <c r="R28" s="42">
        <v>0</v>
      </c>
      <c r="S28" s="42">
        <v>30</v>
      </c>
      <c r="T28" s="42">
        <v>13500</v>
      </c>
      <c r="U28" s="42">
        <v>0</v>
      </c>
      <c r="V28" s="42">
        <v>0</v>
      </c>
      <c r="W28" s="42">
        <v>10</v>
      </c>
      <c r="X28" s="42">
        <v>4500</v>
      </c>
      <c r="Y28" s="42">
        <v>5000</v>
      </c>
      <c r="Z28" s="42">
        <v>20000</v>
      </c>
      <c r="AA28" s="42">
        <v>0</v>
      </c>
      <c r="AB28" s="42">
        <v>500</v>
      </c>
      <c r="AC28" s="42">
        <v>0</v>
      </c>
      <c r="AD28" s="42">
        <v>0</v>
      </c>
      <c r="AE28" s="42">
        <v>0</v>
      </c>
      <c r="AF28" s="42">
        <v>30634.633399999999</v>
      </c>
      <c r="AG28" s="42">
        <f t="shared" si="0"/>
        <v>79886.1734</v>
      </c>
      <c r="AH28" s="42">
        <v>-400</v>
      </c>
      <c r="AI28" s="42">
        <v>-24600</v>
      </c>
      <c r="AJ28" s="42">
        <f t="shared" si="1"/>
        <v>55286.1734</v>
      </c>
    </row>
    <row r="29" spans="1:37">
      <c r="A29" s="78">
        <v>0</v>
      </c>
      <c r="B29" s="16">
        <v>722201811</v>
      </c>
      <c r="C29" s="79">
        <v>3082093</v>
      </c>
      <c r="D29" s="80">
        <v>41408</v>
      </c>
      <c r="E29" s="81" t="s">
        <v>20</v>
      </c>
      <c r="F29" s="57" t="s">
        <v>117</v>
      </c>
      <c r="G29" s="58" t="s">
        <v>15</v>
      </c>
      <c r="H29" s="58" t="s">
        <v>121</v>
      </c>
      <c r="I29" s="1" t="s">
        <v>122</v>
      </c>
      <c r="J29" s="1" t="s">
        <v>123</v>
      </c>
      <c r="K29" s="1" t="s">
        <v>18</v>
      </c>
      <c r="L29" s="3">
        <v>8590028661</v>
      </c>
      <c r="M29" s="1" t="s">
        <v>124</v>
      </c>
      <c r="N29" s="42">
        <v>20220.72</v>
      </c>
      <c r="O29" s="42">
        <v>2527.59</v>
      </c>
      <c r="P29" s="42">
        <v>15</v>
      </c>
      <c r="Q29" s="42">
        <v>0</v>
      </c>
      <c r="R29" s="42">
        <v>0</v>
      </c>
      <c r="S29" s="42">
        <v>5</v>
      </c>
      <c r="T29" s="42">
        <v>1250</v>
      </c>
      <c r="U29" s="42">
        <v>0</v>
      </c>
      <c r="V29" s="42">
        <v>0</v>
      </c>
      <c r="W29" s="42">
        <v>10</v>
      </c>
      <c r="X29" s="42">
        <v>2500</v>
      </c>
      <c r="Y29" s="42">
        <v>5000</v>
      </c>
      <c r="Z29" s="42">
        <v>15000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f t="shared" si="0"/>
        <v>26277.59</v>
      </c>
      <c r="AH29" s="42">
        <v>-400</v>
      </c>
      <c r="AI29" s="42">
        <v>-4600</v>
      </c>
      <c r="AJ29" s="42">
        <f t="shared" si="1"/>
        <v>21677.59</v>
      </c>
    </row>
    <row r="30" spans="1:37">
      <c r="A30" s="78">
        <v>0</v>
      </c>
      <c r="B30" s="16">
        <v>722208758</v>
      </c>
      <c r="C30" s="81">
        <v>3089150</v>
      </c>
      <c r="D30" s="80">
        <v>41309</v>
      </c>
      <c r="E30" s="81" t="s">
        <v>20</v>
      </c>
      <c r="F30" s="57" t="s">
        <v>117</v>
      </c>
      <c r="G30" s="58" t="s">
        <v>15</v>
      </c>
      <c r="H30" s="58" t="s">
        <v>125</v>
      </c>
      <c r="I30" s="1" t="s">
        <v>126</v>
      </c>
      <c r="J30" s="1" t="s">
        <v>127</v>
      </c>
      <c r="K30" s="1" t="s">
        <v>18</v>
      </c>
      <c r="L30" s="3">
        <v>8106010698</v>
      </c>
      <c r="M30" s="1" t="s">
        <v>104</v>
      </c>
      <c r="N30" s="42">
        <v>26486.28</v>
      </c>
      <c r="O30" s="42">
        <v>3310.7849999999999</v>
      </c>
      <c r="P30" s="42">
        <v>4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4</v>
      </c>
      <c r="X30" s="42">
        <v>1000</v>
      </c>
      <c r="Y30" s="42">
        <v>5000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f t="shared" si="0"/>
        <v>9310.7849999999999</v>
      </c>
      <c r="AH30" s="42">
        <v>-400</v>
      </c>
      <c r="AI30" s="42">
        <v>-4600</v>
      </c>
      <c r="AJ30" s="42">
        <f t="shared" si="1"/>
        <v>4710.7849999999999</v>
      </c>
    </row>
    <row r="31" spans="1:37">
      <c r="A31" s="82">
        <v>0</v>
      </c>
      <c r="B31" s="16">
        <v>722202708</v>
      </c>
      <c r="C31" s="16">
        <v>3906539</v>
      </c>
      <c r="D31" s="80">
        <v>41186</v>
      </c>
      <c r="E31" s="81" t="s">
        <v>20</v>
      </c>
      <c r="F31" s="57" t="s">
        <v>117</v>
      </c>
      <c r="G31" s="58" t="s">
        <v>15</v>
      </c>
      <c r="H31" s="58" t="s">
        <v>128</v>
      </c>
      <c r="I31" s="1" t="s">
        <v>129</v>
      </c>
      <c r="J31" s="1" t="s">
        <v>130</v>
      </c>
      <c r="K31" s="1" t="s">
        <v>18</v>
      </c>
      <c r="L31" s="1">
        <v>8100048307</v>
      </c>
      <c r="M31" s="1" t="s">
        <v>26</v>
      </c>
      <c r="N31" s="42">
        <v>13492.79</v>
      </c>
      <c r="O31" s="42">
        <v>1686.5987500000001</v>
      </c>
      <c r="P31" s="42">
        <v>82</v>
      </c>
      <c r="Q31" s="42">
        <v>0</v>
      </c>
      <c r="R31" s="42">
        <v>0</v>
      </c>
      <c r="S31" s="42">
        <v>82</v>
      </c>
      <c r="T31" s="42">
        <v>36900</v>
      </c>
      <c r="U31" s="42">
        <v>0</v>
      </c>
      <c r="V31" s="42">
        <v>0</v>
      </c>
      <c r="W31" s="42">
        <v>0</v>
      </c>
      <c r="X31" s="42">
        <v>0</v>
      </c>
      <c r="Y31" s="42">
        <v>5000</v>
      </c>
      <c r="Z31" s="42">
        <v>20000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f t="shared" si="0"/>
        <v>63586.598749999997</v>
      </c>
      <c r="AH31" s="42">
        <v>-400</v>
      </c>
      <c r="AI31" s="42">
        <v>-4600</v>
      </c>
      <c r="AJ31" s="42">
        <f t="shared" si="1"/>
        <v>58986.598749999997</v>
      </c>
      <c r="AK31" s="83" t="s">
        <v>160</v>
      </c>
    </row>
    <row r="32" spans="1:37">
      <c r="A32" s="81">
        <v>0</v>
      </c>
      <c r="B32" s="16">
        <v>722201689</v>
      </c>
      <c r="C32" s="78">
        <v>3088324</v>
      </c>
      <c r="D32" s="80">
        <v>41204</v>
      </c>
      <c r="E32" s="81" t="s">
        <v>20</v>
      </c>
      <c r="F32" s="57" t="s">
        <v>117</v>
      </c>
      <c r="G32" s="57" t="s">
        <v>15</v>
      </c>
      <c r="H32" s="57" t="s">
        <v>131</v>
      </c>
      <c r="I32" s="2" t="s">
        <v>132</v>
      </c>
      <c r="J32" s="2" t="s">
        <v>133</v>
      </c>
      <c r="K32" s="2" t="s">
        <v>18</v>
      </c>
      <c r="L32" s="4">
        <v>8258002583</v>
      </c>
      <c r="M32" s="2" t="s">
        <v>134</v>
      </c>
      <c r="N32" s="42">
        <v>21063.13</v>
      </c>
      <c r="O32" s="42">
        <v>2632.8912500000001</v>
      </c>
      <c r="P32" s="42">
        <v>30</v>
      </c>
      <c r="Q32" s="42">
        <v>0</v>
      </c>
      <c r="R32" s="42">
        <v>0</v>
      </c>
      <c r="S32" s="42">
        <v>30</v>
      </c>
      <c r="T32" s="42">
        <v>13500</v>
      </c>
      <c r="U32" s="42">
        <v>0</v>
      </c>
      <c r="V32" s="42">
        <v>0</v>
      </c>
      <c r="W32" s="42">
        <v>0</v>
      </c>
      <c r="X32" s="42">
        <v>0</v>
      </c>
      <c r="Y32" s="42">
        <v>5000</v>
      </c>
      <c r="Z32" s="42">
        <v>20000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f t="shared" si="0"/>
        <v>41132.891250000001</v>
      </c>
      <c r="AH32" s="42">
        <v>-400</v>
      </c>
      <c r="AI32" s="42">
        <v>-4600</v>
      </c>
      <c r="AJ32" s="42">
        <f>AG32+AI32</f>
        <v>36532.891250000001</v>
      </c>
    </row>
    <row r="33" spans="14:37" ht="15.75" thickBot="1">
      <c r="N33" s="44">
        <f>SUM(N4:N32)</f>
        <v>750329.13</v>
      </c>
      <c r="O33" s="44">
        <f t="shared" ref="O33:AF33" si="2">SUM(O4:O32)</f>
        <v>93791.141250000001</v>
      </c>
      <c r="P33" s="44">
        <f t="shared" si="2"/>
        <v>772</v>
      </c>
      <c r="Q33" s="44">
        <f t="shared" si="2"/>
        <v>1</v>
      </c>
      <c r="R33" s="44">
        <f t="shared" si="2"/>
        <v>850</v>
      </c>
      <c r="S33" s="44">
        <f t="shared" si="2"/>
        <v>659</v>
      </c>
      <c r="T33" s="44">
        <f t="shared" si="2"/>
        <v>285250</v>
      </c>
      <c r="U33" s="44">
        <f t="shared" si="2"/>
        <v>5</v>
      </c>
      <c r="V33" s="44">
        <f t="shared" si="2"/>
        <v>3900</v>
      </c>
      <c r="W33" s="44">
        <f t="shared" si="2"/>
        <v>107</v>
      </c>
      <c r="X33" s="44">
        <f t="shared" si="2"/>
        <v>43350</v>
      </c>
      <c r="Y33" s="44">
        <f t="shared" si="2"/>
        <v>125000</v>
      </c>
      <c r="Z33" s="44">
        <f t="shared" si="2"/>
        <v>375000</v>
      </c>
      <c r="AA33" s="44">
        <f t="shared" si="2"/>
        <v>0</v>
      </c>
      <c r="AB33" s="44">
        <f t="shared" si="2"/>
        <v>4375</v>
      </c>
      <c r="AC33" s="44">
        <f t="shared" si="2"/>
        <v>0</v>
      </c>
      <c r="AD33" s="44">
        <f t="shared" si="2"/>
        <v>0</v>
      </c>
      <c r="AE33" s="44">
        <f t="shared" si="2"/>
        <v>20000</v>
      </c>
      <c r="AF33" s="44">
        <f t="shared" si="2"/>
        <v>140320.95994999999</v>
      </c>
      <c r="AG33" s="44">
        <f t="shared" ref="AG33" si="3">SUM(AG4:AG32)</f>
        <v>1091837.1012000002</v>
      </c>
      <c r="AH33" s="44">
        <f t="shared" ref="AH33" si="4">SUM(AH4:AH32)</f>
        <v>-10890.322580645161</v>
      </c>
      <c r="AI33" s="44">
        <f>SUM(AI4:AI32)</f>
        <v>-345238.70967741933</v>
      </c>
      <c r="AJ33" s="44">
        <f>SUM(AJ4:AJ32)</f>
        <v>746598.39152258064</v>
      </c>
      <c r="AK33" s="43"/>
    </row>
    <row r="34" spans="14:37" ht="15.75" thickTop="1"/>
    <row r="35" spans="14:37">
      <c r="AG35" s="4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Windows 7</cp:lastModifiedBy>
  <dcterms:created xsi:type="dcterms:W3CDTF">2013-09-09T07:50:16Z</dcterms:created>
  <dcterms:modified xsi:type="dcterms:W3CDTF">2013-09-11T03:47:09Z</dcterms:modified>
</cp:coreProperties>
</file>