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20" yWindow="1065" windowWidth="12120" windowHeight="7500"/>
  </bookViews>
  <sheets>
    <sheet name="DMS OB " sheetId="4" r:id="rId1"/>
    <sheet name="DMS IB " sheetId="6" r:id="rId2"/>
  </sheets>
  <calcPr calcId="144525"/>
</workbook>
</file>

<file path=xl/calcChain.xml><?xml version="1.0" encoding="utf-8"?>
<calcChain xmlns="http://schemas.openxmlformats.org/spreadsheetml/2006/main">
  <c r="J9" i="4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"/>
  <c r="J9" i="6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I8"/>
  <c r="J8"/>
  <c r="M43" l="1"/>
  <c r="L43"/>
  <c r="K43"/>
  <c r="N43" s="1"/>
  <c r="I43"/>
  <c r="M42"/>
  <c r="L42"/>
  <c r="K42"/>
  <c r="N42" s="1"/>
  <c r="I42"/>
  <c r="M41"/>
  <c r="L41"/>
  <c r="K41"/>
  <c r="N41" s="1"/>
  <c r="I41"/>
  <c r="M40"/>
  <c r="L40"/>
  <c r="K40"/>
  <c r="N40" s="1"/>
  <c r="I40"/>
  <c r="M39"/>
  <c r="L39"/>
  <c r="K39"/>
  <c r="N39" s="1"/>
  <c r="I39"/>
  <c r="M38"/>
  <c r="L38"/>
  <c r="K38"/>
  <c r="N38" s="1"/>
  <c r="I38"/>
  <c r="M37"/>
  <c r="L37"/>
  <c r="K37"/>
  <c r="N37" s="1"/>
  <c r="I37"/>
  <c r="M36"/>
  <c r="L36"/>
  <c r="K36"/>
  <c r="N36" s="1"/>
  <c r="I36"/>
  <c r="M35"/>
  <c r="L35"/>
  <c r="K35"/>
  <c r="N35" s="1"/>
  <c r="I35"/>
  <c r="M34"/>
  <c r="L34"/>
  <c r="K34"/>
  <c r="N34" s="1"/>
  <c r="I34"/>
  <c r="M33"/>
  <c r="L33"/>
  <c r="K33"/>
  <c r="N33" s="1"/>
  <c r="I33"/>
  <c r="M32"/>
  <c r="L32"/>
  <c r="K32"/>
  <c r="N32" s="1"/>
  <c r="I32"/>
  <c r="M31"/>
  <c r="L31"/>
  <c r="K31"/>
  <c r="N31" s="1"/>
  <c r="I31"/>
  <c r="M30"/>
  <c r="L30"/>
  <c r="K30"/>
  <c r="N30" s="1"/>
  <c r="I30"/>
  <c r="M29"/>
  <c r="L29"/>
  <c r="K29"/>
  <c r="N29" s="1"/>
  <c r="I29"/>
  <c r="M28"/>
  <c r="L28"/>
  <c r="K28"/>
  <c r="N28" s="1"/>
  <c r="I28"/>
  <c r="M27"/>
  <c r="L27"/>
  <c r="K27"/>
  <c r="N27" s="1"/>
  <c r="I27"/>
  <c r="M26"/>
  <c r="L26"/>
  <c r="K26"/>
  <c r="N26" s="1"/>
  <c r="I26"/>
  <c r="M25"/>
  <c r="L25"/>
  <c r="K25"/>
  <c r="N25" s="1"/>
  <c r="I25"/>
  <c r="M24"/>
  <c r="L24"/>
  <c r="K24"/>
  <c r="N24" s="1"/>
  <c r="I24"/>
  <c r="M23"/>
  <c r="L23"/>
  <c r="K23"/>
  <c r="N23" s="1"/>
  <c r="I23"/>
  <c r="M22"/>
  <c r="L22"/>
  <c r="K22"/>
  <c r="N22" s="1"/>
  <c r="I22"/>
  <c r="M21"/>
  <c r="L21"/>
  <c r="K21"/>
  <c r="N21" s="1"/>
  <c r="I21"/>
  <c r="M20"/>
  <c r="L20"/>
  <c r="K20"/>
  <c r="N20" s="1"/>
  <c r="I20"/>
  <c r="M19"/>
  <c r="L19"/>
  <c r="K19"/>
  <c r="N19" s="1"/>
  <c r="I19"/>
  <c r="M18"/>
  <c r="L18"/>
  <c r="K18"/>
  <c r="N18" s="1"/>
  <c r="I18"/>
  <c r="M17"/>
  <c r="L17"/>
  <c r="K17"/>
  <c r="N17" s="1"/>
  <c r="I17"/>
  <c r="M16"/>
  <c r="L16"/>
  <c r="K16"/>
  <c r="N16" s="1"/>
  <c r="I16"/>
  <c r="M15"/>
  <c r="L15"/>
  <c r="K15"/>
  <c r="N15" s="1"/>
  <c r="I15"/>
  <c r="M14"/>
  <c r="L14"/>
  <c r="K14"/>
  <c r="N14" s="1"/>
  <c r="I14"/>
  <c r="M13"/>
  <c r="L13"/>
  <c r="K13"/>
  <c r="N13" s="1"/>
  <c r="I13"/>
  <c r="M12"/>
  <c r="L12"/>
  <c r="K12"/>
  <c r="N12" s="1"/>
  <c r="I12"/>
  <c r="M11"/>
  <c r="L11"/>
  <c r="K11"/>
  <c r="N11" s="1"/>
  <c r="I11"/>
  <c r="M10"/>
  <c r="L10"/>
  <c r="K10"/>
  <c r="N10" s="1"/>
  <c r="I10"/>
  <c r="M9"/>
  <c r="L9"/>
  <c r="K9"/>
  <c r="N9" s="1"/>
  <c r="I9"/>
  <c r="M8"/>
  <c r="L8"/>
  <c r="K8"/>
  <c r="N8" s="1"/>
  <c r="O82" i="4"/>
  <c r="N82"/>
  <c r="M82"/>
  <c r="L82"/>
  <c r="K82"/>
  <c r="N81"/>
  <c r="M81"/>
  <c r="L81"/>
  <c r="O81" s="1"/>
  <c r="K81"/>
  <c r="O80"/>
  <c r="N80"/>
  <c r="M80"/>
  <c r="L80"/>
  <c r="K80"/>
  <c r="N79"/>
  <c r="M79"/>
  <c r="L79"/>
  <c r="O79" s="1"/>
  <c r="K79"/>
  <c r="O78"/>
  <c r="N78"/>
  <c r="M78"/>
  <c r="L78"/>
  <c r="K78"/>
  <c r="N77"/>
  <c r="M77"/>
  <c r="L77"/>
  <c r="O77" s="1"/>
  <c r="K77"/>
  <c r="O76"/>
  <c r="N76"/>
  <c r="M76"/>
  <c r="L76"/>
  <c r="K76"/>
  <c r="N75"/>
  <c r="M75"/>
  <c r="L75"/>
  <c r="O75" s="1"/>
  <c r="K75"/>
  <c r="O74"/>
  <c r="N74"/>
  <c r="M74"/>
  <c r="L74"/>
  <c r="K74"/>
  <c r="N73"/>
  <c r="M73"/>
  <c r="L73"/>
  <c r="O73" s="1"/>
  <c r="K73"/>
  <c r="O72"/>
  <c r="N72"/>
  <c r="M72"/>
  <c r="L72"/>
  <c r="K72"/>
  <c r="N71"/>
  <c r="M71"/>
  <c r="L71"/>
  <c r="O71" s="1"/>
  <c r="K71"/>
  <c r="O70"/>
  <c r="N70"/>
  <c r="M70"/>
  <c r="L70"/>
  <c r="K70"/>
  <c r="N69"/>
  <c r="M69"/>
  <c r="L69"/>
  <c r="O69" s="1"/>
  <c r="K69"/>
  <c r="O68"/>
  <c r="N68"/>
  <c r="M68"/>
  <c r="L68"/>
  <c r="K68"/>
  <c r="N67"/>
  <c r="M67"/>
  <c r="L67"/>
  <c r="O67" s="1"/>
  <c r="K67"/>
  <c r="O66"/>
  <c r="N66"/>
  <c r="M66"/>
  <c r="L66"/>
  <c r="K66"/>
  <c r="N65"/>
  <c r="M65"/>
  <c r="L65"/>
  <c r="O65" s="1"/>
  <c r="K65"/>
  <c r="O64"/>
  <c r="N64"/>
  <c r="M64"/>
  <c r="L64"/>
  <c r="K64"/>
  <c r="N63"/>
  <c r="M63"/>
  <c r="L63"/>
  <c r="O63" s="1"/>
  <c r="K63"/>
  <c r="O62"/>
  <c r="N62"/>
  <c r="M62"/>
  <c r="L62"/>
  <c r="K62"/>
  <c r="N61"/>
  <c r="M61"/>
  <c r="L61"/>
  <c r="O61" s="1"/>
  <c r="K61"/>
  <c r="O60"/>
  <c r="N60"/>
  <c r="M60"/>
  <c r="L60"/>
  <c r="K60"/>
  <c r="N59"/>
  <c r="M59"/>
  <c r="L59"/>
  <c r="O59" s="1"/>
  <c r="K59"/>
  <c r="O58"/>
  <c r="N58"/>
  <c r="M58"/>
  <c r="L58"/>
  <c r="K58"/>
  <c r="N57"/>
  <c r="M57"/>
  <c r="L57"/>
  <c r="O57" s="1"/>
  <c r="K57"/>
  <c r="O56"/>
  <c r="N56"/>
  <c r="M56"/>
  <c r="L56"/>
  <c r="K56"/>
  <c r="N55"/>
  <c r="M55"/>
  <c r="L55"/>
  <c r="O55" s="1"/>
  <c r="K55"/>
  <c r="O54"/>
  <c r="N54"/>
  <c r="M54"/>
  <c r="L54"/>
  <c r="K54"/>
  <c r="N53"/>
  <c r="M53"/>
  <c r="L53"/>
  <c r="O53" s="1"/>
  <c r="K53"/>
  <c r="O52"/>
  <c r="N52"/>
  <c r="M52"/>
  <c r="L52"/>
  <c r="K52"/>
  <c r="N51"/>
  <c r="M51"/>
  <c r="L51"/>
  <c r="O51" s="1"/>
  <c r="K51"/>
  <c r="O50"/>
  <c r="N50"/>
  <c r="M50"/>
  <c r="L50"/>
  <c r="K50"/>
  <c r="N49"/>
  <c r="M49"/>
  <c r="L49"/>
  <c r="O49" s="1"/>
  <c r="K49"/>
  <c r="O48"/>
  <c r="N48"/>
  <c r="M48"/>
  <c r="L48"/>
  <c r="K48"/>
  <c r="N47"/>
  <c r="M47"/>
  <c r="L47"/>
  <c r="O47" s="1"/>
  <c r="K47"/>
  <c r="O46"/>
  <c r="N46"/>
  <c r="M46"/>
  <c r="L46"/>
  <c r="K46"/>
  <c r="N45"/>
  <c r="M45"/>
  <c r="L45"/>
  <c r="O45" s="1"/>
  <c r="K45"/>
  <c r="O44"/>
  <c r="N44"/>
  <c r="M44"/>
  <c r="L44"/>
  <c r="K44"/>
  <c r="N43"/>
  <c r="M43"/>
  <c r="L43"/>
  <c r="O43" s="1"/>
  <c r="K43"/>
  <c r="O42"/>
  <c r="N42"/>
  <c r="M42"/>
  <c r="L42"/>
  <c r="K42"/>
  <c r="N41"/>
  <c r="M41"/>
  <c r="L41"/>
  <c r="O41" s="1"/>
  <c r="K41"/>
  <c r="O40"/>
  <c r="N40"/>
  <c r="M40"/>
  <c r="L40"/>
  <c r="K40"/>
  <c r="N39"/>
  <c r="M39"/>
  <c r="L39"/>
  <c r="O39" s="1"/>
  <c r="K39"/>
  <c r="O38"/>
  <c r="N38"/>
  <c r="M38"/>
  <c r="L38"/>
  <c r="K38"/>
  <c r="N37"/>
  <c r="M37"/>
  <c r="L37"/>
  <c r="O37" s="1"/>
  <c r="K37"/>
  <c r="O36"/>
  <c r="N36"/>
  <c r="M36"/>
  <c r="L36"/>
  <c r="K36"/>
  <c r="N35"/>
  <c r="M35"/>
  <c r="L35"/>
  <c r="O35" s="1"/>
  <c r="K35"/>
  <c r="O34"/>
  <c r="N34"/>
  <c r="M34"/>
  <c r="L34"/>
  <c r="K34"/>
  <c r="N33"/>
  <c r="M33"/>
  <c r="L33"/>
  <c r="O33" s="1"/>
  <c r="K33"/>
  <c r="O32"/>
  <c r="N32"/>
  <c r="M32"/>
  <c r="L32"/>
  <c r="K32"/>
  <c r="N31"/>
  <c r="M31"/>
  <c r="L31"/>
  <c r="O31" s="1"/>
  <c r="K31"/>
  <c r="O30"/>
  <c r="N30"/>
  <c r="M30"/>
  <c r="L30"/>
  <c r="K30"/>
  <c r="N29"/>
  <c r="M29"/>
  <c r="L29"/>
  <c r="O29" s="1"/>
  <c r="K29"/>
  <c r="O28"/>
  <c r="N28"/>
  <c r="M28"/>
  <c r="L28"/>
  <c r="K28"/>
  <c r="N27"/>
  <c r="M27"/>
  <c r="L27"/>
  <c r="O27" s="1"/>
  <c r="K27"/>
  <c r="O26"/>
  <c r="N26"/>
  <c r="M26"/>
  <c r="L26"/>
  <c r="K26"/>
  <c r="N25"/>
  <c r="M25"/>
  <c r="L25"/>
  <c r="O25" s="1"/>
  <c r="K25"/>
  <c r="O24"/>
  <c r="N24"/>
  <c r="M24"/>
  <c r="L24"/>
  <c r="K24"/>
  <c r="N23"/>
  <c r="M23"/>
  <c r="L23"/>
  <c r="O23" s="1"/>
  <c r="K23"/>
  <c r="O22"/>
  <c r="N22"/>
  <c r="M22"/>
  <c r="L22"/>
  <c r="K22"/>
  <c r="N21"/>
  <c r="M21"/>
  <c r="L21"/>
  <c r="O21" s="1"/>
  <c r="K21"/>
  <c r="O20"/>
  <c r="N20"/>
  <c r="M20"/>
  <c r="L20"/>
  <c r="K20"/>
  <c r="N19"/>
  <c r="M19"/>
  <c r="L19"/>
  <c r="O19" s="1"/>
  <c r="K19"/>
  <c r="O18"/>
  <c r="N18"/>
  <c r="M18"/>
  <c r="L18"/>
  <c r="K18"/>
  <c r="N17"/>
  <c r="M17"/>
  <c r="L17"/>
  <c r="O17" s="1"/>
  <c r="K17"/>
  <c r="O16"/>
  <c r="N16"/>
  <c r="M16"/>
  <c r="L16"/>
  <c r="K16"/>
  <c r="N15"/>
  <c r="M15"/>
  <c r="L15"/>
  <c r="O15" s="1"/>
  <c r="K15"/>
  <c r="O14"/>
  <c r="N14"/>
  <c r="M14"/>
  <c r="L14"/>
  <c r="K14"/>
  <c r="N13"/>
  <c r="M13"/>
  <c r="L13"/>
  <c r="O13" s="1"/>
  <c r="K13"/>
  <c r="O12"/>
  <c r="N12"/>
  <c r="M12"/>
  <c r="L12"/>
  <c r="K12"/>
  <c r="N11"/>
  <c r="M11"/>
  <c r="L11"/>
  <c r="O11" s="1"/>
  <c r="K11"/>
  <c r="O10"/>
  <c r="N10"/>
  <c r="M10"/>
  <c r="L10"/>
  <c r="K10"/>
  <c r="N9"/>
  <c r="M9"/>
  <c r="L9"/>
  <c r="O9" s="1"/>
  <c r="K9"/>
  <c r="O8"/>
  <c r="N8"/>
  <c r="M8"/>
  <c r="L8"/>
  <c r="K8"/>
</calcChain>
</file>

<file path=xl/comments1.xml><?xml version="1.0" encoding="utf-8"?>
<comments xmlns="http://schemas.openxmlformats.org/spreadsheetml/2006/main">
  <authors>
    <author>Achala Priyangi</author>
  </authors>
  <commentList>
    <comment ref="N18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met an accident , Informed 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 </t>
        </r>
      </text>
    </comment>
    <comment ref="N21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 , father's funeral</t>
        </r>
      </text>
    </comment>
    <comment ref="N32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 , informed </t>
        </r>
      </text>
    </comment>
    <comment ref="N33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 , informed 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sick, informed </t>
        </r>
      </text>
    </comment>
    <comment ref="N40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sick, informed 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informed, her engegment </t>
        </r>
      </text>
    </comment>
    <comment ref="N49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</t>
        </r>
      </text>
    </comment>
    <comment ref="N51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sick, informed 
</t>
        </r>
      </text>
    </comment>
    <comment ref="N54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 , sick</t>
        </r>
      </text>
    </comment>
    <comment ref="N57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not informed</t>
        </r>
      </text>
    </comment>
    <comment ref="N59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informed, mother sick</t>
        </r>
      </text>
    </comment>
    <comment ref="N70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</t>
        </r>
      </text>
    </comment>
    <comment ref="N71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not informed </t>
        </r>
      </text>
    </comment>
    <comment ref="N72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 </t>
        </r>
      </text>
    </comment>
    <comment ref="N73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 </t>
        </r>
      </text>
    </comment>
    <comment ref="N75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informed </t>
        </r>
      </text>
    </comment>
    <comment ref="N77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 informed </t>
        </r>
      </text>
    </comment>
    <comment ref="N78" authorId="0">
      <text>
        <r>
          <rPr>
            <b/>
            <sz val="9"/>
            <color indexed="81"/>
            <rFont val="Tahoma"/>
            <family val="2"/>
          </rPr>
          <t>Achala Priyangi:</t>
        </r>
        <r>
          <rPr>
            <sz val="9"/>
            <color indexed="81"/>
            <rFont val="Tahoma"/>
            <family val="2"/>
          </rPr>
          <t xml:space="preserve">
sick informed </t>
        </r>
      </text>
    </comment>
  </commentList>
</comments>
</file>

<file path=xl/sharedStrings.xml><?xml version="1.0" encoding="utf-8"?>
<sst xmlns="http://schemas.openxmlformats.org/spreadsheetml/2006/main" count="2590" uniqueCount="247">
  <si>
    <t>No.</t>
  </si>
  <si>
    <t>Name in full</t>
  </si>
  <si>
    <t>Designation</t>
  </si>
  <si>
    <t>Off Days</t>
  </si>
  <si>
    <t>Number of Days</t>
  </si>
  <si>
    <t>Absent</t>
  </si>
  <si>
    <t xml:space="preserve">Working days </t>
  </si>
  <si>
    <t>Payable Days</t>
  </si>
  <si>
    <t>25th</t>
  </si>
  <si>
    <t>28th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</si>
  <si>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</si>
  <si>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</si>
  <si>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</si>
  <si>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</si>
  <si>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</si>
  <si>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</si>
  <si>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</si>
  <si>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</si>
  <si>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</si>
  <si>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</si>
  <si>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</si>
  <si>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</si>
  <si>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</si>
  <si>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</si>
  <si>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</si>
  <si>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</si>
  <si>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</si>
  <si>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</si>
  <si>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</si>
  <si>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</si>
  <si>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</si>
  <si>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</si>
  <si>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1st</t>
  </si>
  <si>
    <t>2nd</t>
  </si>
  <si>
    <t>26th</t>
  </si>
  <si>
    <t>27th</t>
  </si>
  <si>
    <t>OFF</t>
  </si>
  <si>
    <t>AB</t>
  </si>
  <si>
    <t xml:space="preserve">B Lahiru Thiwanka </t>
  </si>
  <si>
    <t>29th</t>
  </si>
  <si>
    <t>30th</t>
  </si>
  <si>
    <t>P</t>
  </si>
  <si>
    <t>31st</t>
  </si>
  <si>
    <t>Basic</t>
  </si>
  <si>
    <t>Attendance</t>
  </si>
  <si>
    <t>Performance Incentive</t>
  </si>
  <si>
    <t>Additional Hours</t>
  </si>
  <si>
    <t>Total</t>
  </si>
  <si>
    <t xml:space="preserve">EMP No </t>
  </si>
  <si>
    <t>Jayamini Rathnayake</t>
  </si>
  <si>
    <t>S.Sydenya</t>
  </si>
  <si>
    <t>Shabana Yousuf</t>
  </si>
  <si>
    <t>W.M Prabashani Sewwandi</t>
  </si>
  <si>
    <t>Chaluka Lakshan</t>
  </si>
  <si>
    <t>Chamilka Thomas</t>
  </si>
  <si>
    <t>Prasad Duminda Perera</t>
  </si>
  <si>
    <t>Sajith Niroshan</t>
  </si>
  <si>
    <t>Sameera Madushanka</t>
  </si>
  <si>
    <t>Shashitha Prasad</t>
  </si>
  <si>
    <t>Ashan Dissanayaka</t>
  </si>
  <si>
    <t>Dilshan Shanaka</t>
  </si>
  <si>
    <t>Dulshan Prabath</t>
  </si>
  <si>
    <t>Eric Niranjan</t>
  </si>
  <si>
    <t>Abdul Hakeem</t>
  </si>
  <si>
    <t>Tusitha Dulanjana</t>
  </si>
  <si>
    <t xml:space="preserve">Gihan lasantha </t>
  </si>
  <si>
    <t xml:space="preserve">M Roshan </t>
  </si>
  <si>
    <t xml:space="preserve">Dharmasiri S H S M </t>
  </si>
  <si>
    <t>Call Center Associates - OB  - Postpaid CLM</t>
  </si>
  <si>
    <t>N/A</t>
  </si>
  <si>
    <t>p</t>
  </si>
  <si>
    <t>Anjali Damsari</t>
  </si>
  <si>
    <t>Ayesha Vithana</t>
  </si>
  <si>
    <t xml:space="preserve">B Subashini </t>
  </si>
  <si>
    <t>Devini Kanchanamali</t>
  </si>
  <si>
    <t>Fathima Imara Uvais</t>
  </si>
  <si>
    <t>Gopal Lishanthini</t>
  </si>
  <si>
    <t>Kithma Chamodi</t>
  </si>
  <si>
    <t>Madhuka Sewwandi</t>
  </si>
  <si>
    <t>Rukshani Jayasinghe</t>
  </si>
  <si>
    <t>T Prashanthini</t>
  </si>
  <si>
    <t>Clinton Fernando</t>
  </si>
  <si>
    <t>J S E Samuel</t>
  </si>
  <si>
    <t>Saumya Ishara</t>
  </si>
  <si>
    <t>Dinusha Dilrushi</t>
  </si>
  <si>
    <t>Sanushka Gunasekara</t>
  </si>
  <si>
    <t xml:space="preserve">D P R Madhavi de Silva </t>
  </si>
  <si>
    <t>Shashini Nishara</t>
  </si>
  <si>
    <t>Rukshini De Silva</t>
  </si>
  <si>
    <t>Rehan Adikaram </t>
  </si>
  <si>
    <t>Call Center Associates - OB  - Postpaid Coll.</t>
  </si>
  <si>
    <t>Anusha Shiwanthi</t>
  </si>
  <si>
    <t>Darshani Nishanthi</t>
  </si>
  <si>
    <t xml:space="preserve">Dilhari Sandamali </t>
  </si>
  <si>
    <t>Dulanji Kaushalya</t>
  </si>
  <si>
    <t>K.Umandani</t>
  </si>
  <si>
    <t>M Nizam Fathima Asma</t>
  </si>
  <si>
    <t xml:space="preserve">Nadee Kaushalya </t>
  </si>
  <si>
    <t>Niroma Dulangi</t>
  </si>
  <si>
    <t>Pavani Malsha</t>
  </si>
  <si>
    <t>Prasadani Padmakanthi</t>
  </si>
  <si>
    <t>Roshini Edward Raj</t>
  </si>
  <si>
    <t>S D Iresha Ruklanthi</t>
  </si>
  <si>
    <t>Samitha Vinodani</t>
  </si>
  <si>
    <t>Saumya Hansini</t>
  </si>
  <si>
    <t>Shalini Malsha Forebes</t>
  </si>
  <si>
    <t>Vinoli Mallikage</t>
  </si>
  <si>
    <t xml:space="preserve">Avindu Chathuranga </t>
  </si>
  <si>
    <t>Dulan Dushmantha</t>
  </si>
  <si>
    <t>Gayan Rukmal</t>
  </si>
  <si>
    <t>Kasun Asanka</t>
  </si>
  <si>
    <t>N Tharuka Madhuwantha</t>
  </si>
  <si>
    <t xml:space="preserve">S D Nipun Jayashan </t>
  </si>
  <si>
    <t>Shehan Hasantha</t>
  </si>
  <si>
    <t>Shehan Upamal</t>
  </si>
  <si>
    <t>Bishma Gunasekara</t>
  </si>
  <si>
    <t>Harshi Madushani</t>
  </si>
  <si>
    <t>Call Center Associates - OB - Mkting CVM</t>
  </si>
  <si>
    <t xml:space="preserve">Krishantha Kumara </t>
  </si>
  <si>
    <t>M B M Rizni</t>
  </si>
  <si>
    <t xml:space="preserve">Madushanka Wijesiri Gunawardhane </t>
  </si>
  <si>
    <t xml:space="preserve">Mohamaed Fazil Mohamed Sharafath </t>
  </si>
  <si>
    <t>Nadeeshan Priyadarshana</t>
  </si>
  <si>
    <t>Prasanth Sutharshan</t>
  </si>
  <si>
    <t>Sameera Priyadharshana</t>
  </si>
  <si>
    <t xml:space="preserve">Supitha Madusanka </t>
  </si>
  <si>
    <t>Anton Dilum </t>
  </si>
  <si>
    <t>Sasekaran Gobinath</t>
  </si>
  <si>
    <t>Tharindu Madushanka</t>
  </si>
  <si>
    <t xml:space="preserve">Fathima Rinosha Harun </t>
  </si>
  <si>
    <t xml:space="preserve">S Pandula Deshapriya  </t>
  </si>
  <si>
    <t xml:space="preserve">S Danusha Erangi Silva </t>
  </si>
  <si>
    <t xml:space="preserve">M H Mohamed  Shabeer </t>
  </si>
  <si>
    <t xml:space="preserve">I P A Aruna Madushanka </t>
  </si>
  <si>
    <t>N K D Dilini Anupama</t>
  </si>
  <si>
    <t xml:space="preserve">Kavishan Kanagarathnam </t>
  </si>
  <si>
    <t>Razan Shamil</t>
  </si>
  <si>
    <t>Shehara Peiris</t>
  </si>
  <si>
    <t>Thilini Kanchanamala</t>
  </si>
  <si>
    <t>Fathima Rozeena</t>
  </si>
  <si>
    <t>Rubini Gunadas</t>
  </si>
  <si>
    <t>Madushika Wijerathne</t>
  </si>
  <si>
    <t>Punya Maheshi </t>
  </si>
  <si>
    <t>Ureshika Nimanthi </t>
  </si>
  <si>
    <t>Thambirajah Rashmika </t>
  </si>
  <si>
    <t>Visvakulam Vivek</t>
  </si>
  <si>
    <t>Niyomi Silva</t>
  </si>
  <si>
    <t>K M Thinelka</t>
  </si>
  <si>
    <t>M Inshaf Marzook </t>
  </si>
  <si>
    <t>P Rushanthan</t>
  </si>
  <si>
    <t>R M Namal Rathnayake</t>
  </si>
  <si>
    <t xml:space="preserve">W M D T Minoli Andradi </t>
  </si>
  <si>
    <t>M Sujeetharan</t>
  </si>
  <si>
    <t>G Suzira Haniffa</t>
  </si>
  <si>
    <t>D M K Kavindu Dissanayake </t>
  </si>
  <si>
    <t>M K Akushla Rukshani Ishara</t>
  </si>
  <si>
    <t>W A Chalani J Jayathissa</t>
  </si>
  <si>
    <t>Sanidi Tharuni Kulanima</t>
  </si>
  <si>
    <t>Fathima Mizha Munzirv</t>
  </si>
  <si>
    <t xml:space="preserve">Indhuja Mahendran       </t>
  </si>
  <si>
    <t xml:space="preserve">Insizamul Haq                   </t>
  </si>
  <si>
    <t>M M Mohamed Mubarak </t>
  </si>
  <si>
    <t>M Adil Shazul Thassim</t>
  </si>
  <si>
    <t>oFF</t>
  </si>
  <si>
    <t>Chinthuja Anthony</t>
  </si>
  <si>
    <t>Amount</t>
  </si>
  <si>
    <t>ab</t>
  </si>
  <si>
    <t xml:space="preserve">ab </t>
  </si>
  <si>
    <t xml:space="preserve">Upselling commition </t>
  </si>
  <si>
    <t>E-Bill commition</t>
  </si>
  <si>
    <t xml:space="preserve">Call Centre Associates
</t>
  </si>
  <si>
    <t>NIC NO</t>
  </si>
  <si>
    <t>905840908V</t>
  </si>
  <si>
    <t>916882068V</t>
  </si>
  <si>
    <t>956083753V</t>
  </si>
  <si>
    <t>928572838V</t>
  </si>
  <si>
    <t>912130800V</t>
  </si>
  <si>
    <t>841671244V</t>
  </si>
  <si>
    <t>840512061V</t>
  </si>
  <si>
    <t>911210304V</t>
  </si>
  <si>
    <t>910220683V</t>
  </si>
  <si>
    <t>903220767V</t>
  </si>
  <si>
    <t>921092342V</t>
  </si>
  <si>
    <t>903104597V</t>
  </si>
  <si>
    <t>923660143V</t>
  </si>
  <si>
    <t>932950529V</t>
  </si>
  <si>
    <t>921380344V</t>
  </si>
  <si>
    <t>901300755V</t>
  </si>
  <si>
    <t>871210756V</t>
  </si>
  <si>
    <t>882070514V</t>
  </si>
  <si>
    <t>912040666v</t>
  </si>
  <si>
    <t>917884404V</t>
  </si>
  <si>
    <t>936090133V</t>
  </si>
  <si>
    <t>916853785V</t>
  </si>
  <si>
    <t>916872097V</t>
  </si>
  <si>
    <t>935310393V</t>
  </si>
  <si>
    <t>936410189V</t>
  </si>
  <si>
    <t>906741547V</t>
  </si>
  <si>
    <t>877413020V</t>
  </si>
  <si>
    <t>905504266V</t>
  </si>
  <si>
    <t>917610703V</t>
  </si>
  <si>
    <t>923120157V</t>
  </si>
  <si>
    <t>862200543V</t>
  </si>
  <si>
    <t>892920605V</t>
  </si>
  <si>
    <t>898434044V</t>
  </si>
  <si>
    <t>896641174V</t>
  </si>
  <si>
    <t>937954174V</t>
  </si>
  <si>
    <t>897690608V</t>
  </si>
  <si>
    <t>935301378V</t>
  </si>
  <si>
    <t>893310703V</t>
  </si>
  <si>
    <t>915862993V</t>
  </si>
  <si>
    <t>926740091V</t>
  </si>
  <si>
    <t>857170350V</t>
  </si>
  <si>
    <t>895694029V</t>
  </si>
  <si>
    <t>927231387V</t>
  </si>
  <si>
    <t>946982334V</t>
  </si>
  <si>
    <t>907090159V</t>
  </si>
  <si>
    <t>935732298V</t>
  </si>
  <si>
    <t>935121833V</t>
  </si>
  <si>
    <t>917473790V</t>
  </si>
  <si>
    <t>916710232V</t>
  </si>
  <si>
    <t>936770754V</t>
  </si>
  <si>
    <t>928002454V</t>
  </si>
  <si>
    <t>946202126V</t>
  </si>
  <si>
    <t>925501867V</t>
  </si>
  <si>
    <t>896823221V</t>
  </si>
  <si>
    <t>931331949V</t>
  </si>
  <si>
    <t>921481055V</t>
  </si>
  <si>
    <t>871331766V</t>
  </si>
  <si>
    <t>932752417V</t>
  </si>
  <si>
    <t>923223983V</t>
  </si>
  <si>
    <t>913544048V</t>
  </si>
  <si>
    <t>923040412V</t>
  </si>
  <si>
    <t>933204529V</t>
  </si>
  <si>
    <t>903282096V</t>
  </si>
  <si>
    <t>896763431V</t>
  </si>
  <si>
    <t>912656501V</t>
  </si>
  <si>
    <t>932391449V</t>
  </si>
  <si>
    <t>910571931V</t>
  </si>
  <si>
    <t>923532811V</t>
  </si>
  <si>
    <t>900163576V</t>
  </si>
  <si>
    <t>932980380V</t>
  </si>
  <si>
    <t>902755160V</t>
  </si>
  <si>
    <t>893024786V</t>
  </si>
  <si>
    <t>923222618V</t>
  </si>
  <si>
    <t>903030607v</t>
  </si>
  <si>
    <t>923174281V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</si>
</sst>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2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Garamond"/>
      <family val="1"/>
    </font>
    <font>
      <b/>
      <i/>
      <u/>
      <sz val="11"/>
      <name val="Garamond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Garamond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1">
    <xf numFmtId="0" fontId="0" fillId="0" borderId="0"/>
    <xf numFmtId="0" fontId="23" fillId="0" borderId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8" borderId="0" applyNumberFormat="0" applyBorder="0" applyAlignment="0" applyProtection="0"/>
    <xf numFmtId="0" fontId="2" fillId="8" borderId="0" applyNumberFormat="0" applyBorder="0" applyAlignment="0" applyProtection="0"/>
    <xf numFmtId="0" fontId="6" fillId="9" borderId="0" applyNumberFormat="0" applyBorder="0" applyAlignment="0" applyProtection="0"/>
    <xf numFmtId="0" fontId="2" fillId="9" borderId="0" applyNumberFormat="0" applyBorder="0" applyAlignment="0" applyProtection="0"/>
    <xf numFmtId="0" fontId="6" fillId="10" borderId="0" applyNumberFormat="0" applyBorder="0" applyAlignment="0" applyProtection="0"/>
    <xf numFmtId="0" fontId="2" fillId="10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8" borderId="0" applyNumberFormat="0" applyBorder="0" applyAlignment="0" applyProtection="0"/>
    <xf numFmtId="0" fontId="2" fillId="8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2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26" fillId="0" borderId="0"/>
    <xf numFmtId="0" fontId="23" fillId="0" borderId="0"/>
    <xf numFmtId="0" fontId="27" fillId="0" borderId="0"/>
    <xf numFmtId="0" fontId="23" fillId="0" borderId="0"/>
    <xf numFmtId="0" fontId="28" fillId="0" borderId="0"/>
    <xf numFmtId="0" fontId="23" fillId="0" borderId="0"/>
    <xf numFmtId="0" fontId="29" fillId="0" borderId="0"/>
    <xf numFmtId="0" fontId="23" fillId="0" borderId="0"/>
    <xf numFmtId="0" fontId="30" fillId="0" borderId="0"/>
    <xf numFmtId="0" fontId="27" fillId="0" borderId="0"/>
    <xf numFmtId="0" fontId="23" fillId="0" borderId="0"/>
    <xf numFmtId="0" fontId="28" fillId="0" borderId="0"/>
    <xf numFmtId="0" fontId="23" fillId="0" borderId="0"/>
    <xf numFmtId="0" fontId="29" fillId="0" borderId="0"/>
    <xf numFmtId="0" fontId="23" fillId="0" borderId="0"/>
    <xf numFmtId="0" fontId="30" fillId="0" borderId="0"/>
    <xf numFmtId="0" fontId="26" fillId="0" borderId="0"/>
    <xf numFmtId="0" fontId="23" fillId="0" borderId="0"/>
    <xf numFmtId="0" fontId="27" fillId="0" borderId="0"/>
    <xf numFmtId="0" fontId="23" fillId="0" borderId="0"/>
    <xf numFmtId="0" fontId="28" fillId="0" borderId="0"/>
    <xf numFmtId="0" fontId="23" fillId="0" borderId="0"/>
    <xf numFmtId="0" fontId="29" fillId="0" borderId="0"/>
    <xf numFmtId="0" fontId="23" fillId="0" borderId="0"/>
    <xf numFmtId="0" fontId="30" fillId="0" borderId="0"/>
    <xf numFmtId="0" fontId="27" fillId="0" borderId="0"/>
    <xf numFmtId="0" fontId="23" fillId="0" borderId="0"/>
    <xf numFmtId="0" fontId="28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23" fillId="0" borderId="0"/>
    <xf numFmtId="0" fontId="23" fillId="0" borderId="0"/>
    <xf numFmtId="0" fontId="32" fillId="0" borderId="0"/>
    <xf numFmtId="0" fontId="23" fillId="0" borderId="0"/>
    <xf numFmtId="0" fontId="23" fillId="0" borderId="0"/>
    <xf numFmtId="0" fontId="6" fillId="23" borderId="7" applyNumberFormat="0" applyFont="0" applyAlignment="0" applyProtection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4" fillId="0" borderId="10" xfId="0" applyFont="1" applyFill="1" applyBorder="1" applyAlignment="1">
      <alignment horizontal="center"/>
    </xf>
    <xf numFmtId="1" fontId="35" fillId="26" borderId="10" xfId="0" applyNumberFormat="1" applyFont="1" applyFill="1" applyBorder="1" applyAlignment="1">
      <alignment horizontal="center"/>
    </xf>
    <xf numFmtId="0" fontId="34" fillId="27" borderId="10" xfId="0" applyFont="1" applyFill="1" applyBorder="1" applyAlignment="1">
      <alignment horizontal="center"/>
    </xf>
    <xf numFmtId="1" fontId="35" fillId="0" borderId="10" xfId="0" applyNumberFormat="1" applyFont="1" applyBorder="1" applyAlignment="1">
      <alignment horizontal="center"/>
    </xf>
    <xf numFmtId="0" fontId="5" fillId="24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0" xfId="0" applyFont="1" applyFill="1" applyAlignment="1">
      <alignment horizontal="center"/>
    </xf>
    <xf numFmtId="0" fontId="37" fillId="0" borderId="10" xfId="0" applyNumberFormat="1" applyFont="1" applyFill="1" applyBorder="1" applyAlignment="1" applyProtection="1">
      <alignment horizontal="left"/>
    </xf>
    <xf numFmtId="0" fontId="37" fillId="25" borderId="10" xfId="0" applyNumberFormat="1" applyFont="1" applyFill="1" applyBorder="1" applyAlignment="1" applyProtection="1">
      <alignment horizontal="center"/>
    </xf>
    <xf numFmtId="0" fontId="0" fillId="0" borderId="0" xfId="0" applyFill="1"/>
    <xf numFmtId="0" fontId="4" fillId="28" borderId="10" xfId="0" applyFont="1" applyFill="1" applyBorder="1" applyAlignment="1">
      <alignment horizontal="center"/>
    </xf>
    <xf numFmtId="43" fontId="35" fillId="0" borderId="10" xfId="41" applyFont="1" applyFill="1" applyBorder="1" applyAlignment="1">
      <alignment horizontal="right"/>
    </xf>
    <xf numFmtId="43" fontId="38" fillId="0" borderId="10" xfId="41" applyFont="1" applyBorder="1" applyAlignment="1">
      <alignment horizontal="center" vertical="center"/>
    </xf>
    <xf numFmtId="43" fontId="34" fillId="0" borderId="10" xfId="41" applyFont="1" applyFill="1" applyBorder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5" fillId="30" borderId="10" xfId="0" applyFont="1" applyFill="1" applyBorder="1" applyAlignment="1">
      <alignment horizontal="center"/>
    </xf>
    <xf numFmtId="0" fontId="5" fillId="27" borderId="10" xfId="0" applyFont="1" applyFill="1" applyBorder="1" applyAlignment="1">
      <alignment horizontal="center"/>
    </xf>
    <xf numFmtId="0" fontId="39" fillId="0" borderId="10" xfId="0" applyFont="1" applyBorder="1"/>
    <xf numFmtId="0" fontId="39" fillId="0" borderId="11" xfId="0" applyFont="1" applyBorder="1"/>
    <xf numFmtId="0" fontId="38" fillId="0" borderId="10" xfId="0" applyFont="1" applyBorder="1"/>
    <xf numFmtId="0" fontId="0" fillId="0" borderId="10" xfId="0" applyBorder="1"/>
    <xf numFmtId="0" fontId="34" fillId="30" borderId="10" xfId="0" applyFont="1" applyFill="1" applyBorder="1" applyAlignment="1">
      <alignment horizontal="center"/>
    </xf>
    <xf numFmtId="0" fontId="0" fillId="30" borderId="10" xfId="0" applyFill="1" applyBorder="1"/>
    <xf numFmtId="0" fontId="39" fillId="0" borderId="10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/>
    </xf>
    <xf numFmtId="0" fontId="23" fillId="0" borderId="10" xfId="0" applyFont="1" applyBorder="1" applyAlignment="1"/>
    <xf numFmtId="0" fontId="0" fillId="0" borderId="10" xfId="0" applyBorder="1" applyAlignment="1"/>
    <xf numFmtId="0" fontId="23" fillId="30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3" fontId="0" fillId="0" borderId="10" xfId="42" applyNumberFormat="1" applyFont="1" applyBorder="1" applyAlignment="1">
      <alignment horizontal="center"/>
    </xf>
    <xf numFmtId="43" fontId="38" fillId="0" borderId="10" xfId="41" applyNumberFormat="1" applyFont="1" applyBorder="1" applyAlignment="1">
      <alignment horizontal="center" vertical="center"/>
    </xf>
    <xf numFmtId="43" fontId="34" fillId="0" borderId="10" xfId="41" applyNumberFormat="1" applyFont="1" applyFill="1" applyBorder="1" applyAlignment="1">
      <alignment horizontal="center"/>
    </xf>
    <xf numFmtId="43" fontId="0" fillId="0" borderId="10" xfId="0" applyNumberFormat="1" applyBorder="1" applyAlignment="1">
      <alignment horizontal="right"/>
    </xf>
    <xf numFmtId="43" fontId="0" fillId="0" borderId="10" xfId="0" applyNumberFormat="1" applyBorder="1" applyAlignment="1">
      <alignment horizontal="center"/>
    </xf>
    <xf numFmtId="43" fontId="0" fillId="0" borderId="10" xfId="42" applyNumberFormat="1" applyFont="1" applyBorder="1" applyAlignment="1">
      <alignment horizontal="right"/>
    </xf>
    <xf numFmtId="43" fontId="23" fillId="0" borderId="10" xfId="0" applyNumberFormat="1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 vertical="center"/>
    </xf>
    <xf numFmtId="0" fontId="34" fillId="27" borderId="10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4" fillId="0" borderId="21" xfId="0" applyFont="1" applyFill="1" applyBorder="1" applyAlignment="1">
      <alignment horizontal="center" vertical="center"/>
    </xf>
    <xf numFmtId="0" fontId="34" fillId="27" borderId="21" xfId="0" applyFont="1" applyFill="1" applyBorder="1" applyAlignment="1">
      <alignment horizontal="center" vertical="center"/>
    </xf>
    <xf numFmtId="0" fontId="34" fillId="27" borderId="0" xfId="0" applyFont="1" applyFill="1" applyAlignment="1">
      <alignment horizontal="center" vertical="center"/>
    </xf>
    <xf numFmtId="0" fontId="34" fillId="0" borderId="10" xfId="0" applyFont="1" applyBorder="1"/>
    <xf numFmtId="43" fontId="0" fillId="0" borderId="0" xfId="0" applyNumberFormat="1" applyAlignment="1">
      <alignment horizontal="center"/>
    </xf>
    <xf numFmtId="0" fontId="31" fillId="28" borderId="16" xfId="0" applyFont="1" applyFill="1" applyBorder="1" applyAlignment="1">
      <alignment horizontal="center" wrapText="1"/>
    </xf>
    <xf numFmtId="0" fontId="23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28" borderId="10" xfId="0" applyFont="1" applyFill="1" applyBorder="1" applyAlignment="1">
      <alignment horizontal="center"/>
    </xf>
    <xf numFmtId="0" fontId="31" fillId="28" borderId="15" xfId="0" applyFont="1" applyFill="1" applyBorder="1" applyAlignment="1">
      <alignment horizontal="center" wrapText="1"/>
    </xf>
    <xf numFmtId="43" fontId="38" fillId="0" borderId="10" xfId="41" applyFont="1" applyBorder="1" applyAlignment="1">
      <alignment vertical="center"/>
    </xf>
    <xf numFmtId="4" fontId="1" fillId="0" borderId="10" xfId="41" applyNumberFormat="1" applyFont="1" applyBorder="1" applyAlignment="1">
      <alignment horizontal="right" vertical="center"/>
    </xf>
    <xf numFmtId="4" fontId="1" fillId="0" borderId="10" xfId="99" applyNumberFormat="1" applyFont="1" applyBorder="1" applyAlignment="1">
      <alignment horizontal="right" vertical="center"/>
    </xf>
    <xf numFmtId="4" fontId="34" fillId="0" borderId="10" xfId="0" applyNumberFormat="1" applyFont="1" applyBorder="1" applyAlignment="1">
      <alignment horizontal="right"/>
    </xf>
    <xf numFmtId="0" fontId="0" fillId="27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3" fontId="34" fillId="0" borderId="10" xfId="0" applyNumberFormat="1" applyFont="1" applyBorder="1" applyAlignment="1">
      <alignment horizontal="right"/>
    </xf>
    <xf numFmtId="0" fontId="4" fillId="28" borderId="11" xfId="0" applyFont="1" applyFill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34" fillId="0" borderId="12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/>
    </xf>
    <xf numFmtId="0" fontId="34" fillId="0" borderId="13" xfId="0" applyFont="1" applyFill="1" applyBorder="1" applyAlignment="1">
      <alignment horizontal="center"/>
    </xf>
    <xf numFmtId="0" fontId="34" fillId="0" borderId="11" xfId="0" applyFont="1" applyFill="1" applyBorder="1" applyAlignment="1">
      <alignment horizontal="center"/>
    </xf>
    <xf numFmtId="2" fontId="31" fillId="28" borderId="22" xfId="0" applyNumberFormat="1" applyFont="1" applyFill="1" applyBorder="1" applyAlignment="1">
      <alignment horizontal="center" wrapText="1"/>
    </xf>
    <xf numFmtId="2" fontId="31" fillId="28" borderId="15" xfId="0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5" fillId="28" borderId="10" xfId="0" applyFont="1" applyFill="1" applyBorder="1" applyAlignment="1">
      <alignment horizontal="center"/>
    </xf>
    <xf numFmtId="0" fontId="5" fillId="28" borderId="12" xfId="0" applyFont="1" applyFill="1" applyBorder="1" applyAlignment="1">
      <alignment horizontal="center"/>
    </xf>
    <xf numFmtId="0" fontId="5" fillId="28" borderId="13" xfId="0" applyFont="1" applyFill="1" applyBorder="1" applyAlignment="1">
      <alignment horizontal="center"/>
    </xf>
    <xf numFmtId="0" fontId="5" fillId="28" borderId="11" xfId="0" applyFont="1" applyFill="1" applyBorder="1" applyAlignment="1">
      <alignment horizontal="center"/>
    </xf>
    <xf numFmtId="0" fontId="5" fillId="28" borderId="22" xfId="0" applyFont="1" applyFill="1" applyBorder="1" applyAlignment="1">
      <alignment horizontal="center" wrapText="1"/>
    </xf>
    <xf numFmtId="0" fontId="5" fillId="28" borderId="15" xfId="0" applyFont="1" applyFill="1" applyBorder="1" applyAlignment="1">
      <alignment horizontal="center" wrapText="1"/>
    </xf>
    <xf numFmtId="0" fontId="5" fillId="28" borderId="22" xfId="0" applyFont="1" applyFill="1" applyBorder="1" applyAlignment="1">
      <alignment horizontal="center"/>
    </xf>
    <xf numFmtId="0" fontId="5" fillId="28" borderId="15" xfId="0" applyFont="1" applyFill="1" applyBorder="1" applyAlignment="1">
      <alignment horizontal="center"/>
    </xf>
    <xf numFmtId="2" fontId="31" fillId="28" borderId="22" xfId="0" applyNumberFormat="1" applyFont="1" applyFill="1" applyBorder="1" applyAlignment="1">
      <alignment horizontal="center" vertical="center"/>
    </xf>
    <xf numFmtId="2" fontId="31" fillId="28" borderId="15" xfId="0" applyNumberFormat="1" applyFont="1" applyFill="1" applyBorder="1" applyAlignment="1">
      <alignment horizontal="center" vertical="center"/>
    </xf>
    <xf numFmtId="0" fontId="31" fillId="28" borderId="22" xfId="0" applyFont="1" applyFill="1" applyBorder="1" applyAlignment="1">
      <alignment horizontal="center" wrapText="1"/>
    </xf>
    <xf numFmtId="0" fontId="31" fillId="28" borderId="15" xfId="0" applyFont="1" applyFill="1" applyBorder="1" applyAlignment="1">
      <alignment horizontal="center" wrapText="1"/>
    </xf>
    <xf numFmtId="2" fontId="31" fillId="28" borderId="10" xfId="0" applyNumberFormat="1" applyFont="1" applyFill="1" applyBorder="1" applyAlignment="1">
      <alignment horizontal="center" vertical="center"/>
    </xf>
    <xf numFmtId="2" fontId="31" fillId="28" borderId="10" xfId="0" applyNumberFormat="1" applyFont="1" applyFill="1" applyBorder="1" applyAlignment="1">
      <alignment horizontal="center" wrapText="1"/>
    </xf>
    <xf numFmtId="0" fontId="31" fillId="28" borderId="10" xfId="0" applyFont="1" applyFill="1" applyBorder="1" applyAlignment="1">
      <alignment horizontal="center" wrapText="1"/>
    </xf>
    <xf numFmtId="0" fontId="5" fillId="28" borderId="10" xfId="0" applyFont="1" applyFill="1" applyBorder="1" applyAlignment="1">
      <alignment horizontal="center" wrapText="1"/>
    </xf>
  </cellXfs>
  <cellStyles count="111">
    <cellStyle name="?Q\?1@" xfId="1"/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" xfId="41" builtinId="3"/>
    <cellStyle name="Comma 2" xfId="42"/>
    <cellStyle name="Comma 3" xfId="43"/>
    <cellStyle name="Explanatory Text 2" xfId="44"/>
    <cellStyle name="Good 2" xfId="45"/>
    <cellStyle name="Heading 1 2" xfId="46"/>
    <cellStyle name="Heading 2 2" xfId="47"/>
    <cellStyle name="Heading 3 2" xfId="48"/>
    <cellStyle name="Heading 4 2" xfId="49"/>
    <cellStyle name="Hyperlink 2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2 3" xfId="56"/>
    <cellStyle name="Normal 2 4" xfId="57"/>
    <cellStyle name="Normal 2 5" xfId="58"/>
    <cellStyle name="Normal 3 10" xfId="59"/>
    <cellStyle name="Normal 3 2" xfId="60"/>
    <cellStyle name="Normal 3 3" xfId="61"/>
    <cellStyle name="Normal 3 4" xfId="62"/>
    <cellStyle name="Normal 3 4 2" xfId="63"/>
    <cellStyle name="Normal 3 5" xfId="64"/>
    <cellStyle name="Normal 3 5 2" xfId="65"/>
    <cellStyle name="Normal 3 5 3" xfId="66"/>
    <cellStyle name="Normal 3 5 3 2" xfId="67"/>
    <cellStyle name="Normal 3 5 3 3" xfId="68"/>
    <cellStyle name="Normal 3 5 3 3 2" xfId="69"/>
    <cellStyle name="Normal 3 5 3 3 3" xfId="70"/>
    <cellStyle name="Normal 3 5 3 3 3 2" xfId="71"/>
    <cellStyle name="Normal 3 5 3 3 4" xfId="72"/>
    <cellStyle name="Normal 3 5 3 3 4 2" xfId="73"/>
    <cellStyle name="Normal 3 5 3 3 5" xfId="74"/>
    <cellStyle name="Normal 3 5 4" xfId="75"/>
    <cellStyle name="Normal 3 5 4 2" xfId="76"/>
    <cellStyle name="Normal 3 5 5" xfId="77"/>
    <cellStyle name="Normal 3 5 5 2" xfId="78"/>
    <cellStyle name="Normal 3 5 6" xfId="79"/>
    <cellStyle name="Normal 3 5 6 2" xfId="80"/>
    <cellStyle name="Normal 3 5 7" xfId="81"/>
    <cellStyle name="Normal 3 6" xfId="82"/>
    <cellStyle name="Normal 3 6 2" xfId="83"/>
    <cellStyle name="Normal 3 6 3" xfId="84"/>
    <cellStyle name="Normal 3 6 3 2" xfId="85"/>
    <cellStyle name="Normal 3 6 3 3" xfId="86"/>
    <cellStyle name="Normal 3 6 3 3 2" xfId="87"/>
    <cellStyle name="Normal 3 6 3 4" xfId="88"/>
    <cellStyle name="Normal 3 6 3 4 2" xfId="89"/>
    <cellStyle name="Normal 3 6 3 5" xfId="90"/>
    <cellStyle name="Normal 3 7" xfId="91"/>
    <cellStyle name="Normal 3 7 2" xfId="92"/>
    <cellStyle name="Normal 3 8" xfId="93"/>
    <cellStyle name="Normal 3 8 2" xfId="94"/>
    <cellStyle name="Normal 3 9" xfId="95"/>
    <cellStyle name="Normal 3 9 2" xfId="96"/>
    <cellStyle name="Normal 4 2" xfId="97"/>
    <cellStyle name="Normal 4 3" xfId="98"/>
    <cellStyle name="Normal 5" xfId="99"/>
    <cellStyle name="Normal 5 2" xfId="100"/>
    <cellStyle name="Normal 5 3" xfId="101"/>
    <cellStyle name="Normal 5 4" xfId="102"/>
    <cellStyle name="Normal 5 5" xfId="103"/>
    <cellStyle name="Normal 5 6" xfId="104"/>
    <cellStyle name="Note 2" xfId="105"/>
    <cellStyle name="Note 2 2" xfId="106"/>
    <cellStyle name="Output 2" xfId="107"/>
    <cellStyle name="Title 2" xfId="108"/>
    <cellStyle name="Total 2" xfId="109"/>
    <cellStyle name="Warning Text 2" xfId="1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T82"/>
  <sheetViews>
    <sheetView showGridLines="0" tabSelected="1" workbookViewId="0">
      <pane ySplit="7" topLeftCell="A8" activePane="bottomLeft" state="frozen"/>
      <selection pane="bottomLeft" activeCell="K8" sqref="K8"/>
    </sheetView>
  </sheetViews>
  <sheetFormatPr defaultRowHeight="14.25" customHeight="1"/>
  <cols>
    <col min="1" max="2" width="14" style="1" customWidth="1"/>
    <col min="3" max="3" width="31.7109375" customWidth="1"/>
    <col min="4" max="4" width="9.7109375" hidden="1" customWidth="1"/>
    <col min="5" max="5" width="37.28515625" style="1" hidden="1" customWidth="1"/>
    <col min="6" max="6" width="11.28515625" style="1" customWidth="1"/>
    <col min="7" max="8" width="12.42578125" style="1" customWidth="1"/>
    <col min="9" max="9" width="12.5703125" style="1" customWidth="1"/>
    <col min="10" max="11" width="11.85546875" style="1" customWidth="1"/>
    <col min="12" max="12" width="14.7109375" style="1" customWidth="1"/>
    <col min="13" max="13" width="9.140625" style="1" customWidth="1"/>
    <col min="14" max="14" width="10.140625" style="1" customWidth="1"/>
    <col min="15" max="15" width="11.5703125" style="1" customWidth="1"/>
    <col min="16" max="40" width="8.7109375" customWidth="1"/>
    <col min="41" max="41" width="8.7109375" style="12" customWidth="1"/>
    <col min="42" max="43" width="8.7109375" customWidth="1"/>
  </cols>
  <sheetData>
    <row r="2" spans="1:46" ht="14.25" hidden="1" customHeight="1">
      <c r="E2" s="8"/>
      <c r="F2" s="9" t="s">
        <v>36</v>
      </c>
    </row>
    <row r="3" spans="1:46" ht="14.25" hidden="1" customHeight="1">
      <c r="F3" s="9" t="s">
        <v>37</v>
      </c>
    </row>
    <row r="4" spans="1:46" ht="14.25" hidden="1" customHeight="1">
      <c r="F4" s="9">
        <v>31</v>
      </c>
    </row>
    <row r="5" spans="1:46" ht="14.25" customHeight="1">
      <c r="C5" s="18"/>
      <c r="D5" s="18"/>
      <c r="E5" s="17"/>
      <c r="F5" s="17"/>
      <c r="G5" s="17"/>
      <c r="H5" s="17"/>
      <c r="I5" s="17"/>
      <c r="J5" s="66"/>
      <c r="K5" s="66"/>
      <c r="O5" s="2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</row>
    <row r="6" spans="1:46" ht="14.25" customHeight="1">
      <c r="A6" s="103" t="s">
        <v>0</v>
      </c>
      <c r="B6" s="109" t="s">
        <v>171</v>
      </c>
      <c r="C6" s="103" t="s">
        <v>1</v>
      </c>
      <c r="D6" s="103" t="s">
        <v>48</v>
      </c>
      <c r="E6" s="109" t="s">
        <v>2</v>
      </c>
      <c r="F6" s="111" t="s">
        <v>43</v>
      </c>
      <c r="G6" s="100" t="s">
        <v>44</v>
      </c>
      <c r="H6" s="100" t="s">
        <v>45</v>
      </c>
      <c r="I6" s="100" t="s">
        <v>46</v>
      </c>
      <c r="J6" s="113" t="s">
        <v>47</v>
      </c>
      <c r="K6" s="67"/>
      <c r="L6" s="104" t="s">
        <v>4</v>
      </c>
      <c r="M6" s="105"/>
      <c r="N6" s="106"/>
      <c r="O6" s="107" t="s">
        <v>7</v>
      </c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</row>
    <row r="7" spans="1:46" ht="14.25" customHeight="1">
      <c r="A7" s="103"/>
      <c r="B7" s="110"/>
      <c r="C7" s="103"/>
      <c r="D7" s="103"/>
      <c r="E7" s="110"/>
      <c r="F7" s="112"/>
      <c r="G7" s="101"/>
      <c r="H7" s="101"/>
      <c r="I7" s="101"/>
      <c r="J7" s="114"/>
      <c r="K7" s="74"/>
      <c r="L7" s="73" t="s">
        <v>6</v>
      </c>
      <c r="M7" s="73" t="s">
        <v>3</v>
      </c>
      <c r="N7" s="73" t="s">
        <v>5</v>
      </c>
      <c r="O7" s="108"/>
      <c r="P7" s="7" t="s">
        <v>32</v>
      </c>
      <c r="Q7" s="7" t="s">
        <v>33</v>
      </c>
      <c r="R7" s="7" t="s">
        <v>10</v>
      </c>
      <c r="S7" s="19" t="s">
        <v>11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19" t="s">
        <v>18</v>
      </c>
      <c r="AA7" s="7" t="s">
        <v>19</v>
      </c>
      <c r="AB7" s="7" t="s">
        <v>20</v>
      </c>
      <c r="AC7" s="7" t="s">
        <v>21</v>
      </c>
      <c r="AD7" s="7" t="s">
        <v>22</v>
      </c>
      <c r="AE7" s="7" t="s">
        <v>23</v>
      </c>
      <c r="AF7" s="7" t="s">
        <v>24</v>
      </c>
      <c r="AG7" s="19" t="s">
        <v>25</v>
      </c>
      <c r="AH7" s="7" t="s">
        <v>26</v>
      </c>
      <c r="AI7" s="7" t="s">
        <v>27</v>
      </c>
      <c r="AJ7" s="20" t="s">
        <v>28</v>
      </c>
      <c r="AK7" s="7" t="s">
        <v>29</v>
      </c>
      <c r="AL7" s="7" t="s">
        <v>30</v>
      </c>
      <c r="AM7" s="7" t="s">
        <v>31</v>
      </c>
      <c r="AN7" s="19" t="s">
        <v>8</v>
      </c>
      <c r="AO7" s="7" t="s">
        <v>34</v>
      </c>
      <c r="AP7" s="7" t="s">
        <v>35</v>
      </c>
      <c r="AQ7" s="7" t="s">
        <v>9</v>
      </c>
      <c r="AR7" s="7" t="s">
        <v>39</v>
      </c>
      <c r="AS7" s="7" t="s">
        <v>40</v>
      </c>
      <c r="AT7" s="7" t="s">
        <v>42</v>
      </c>
    </row>
    <row r="8" spans="1:46" ht="14.25" customHeight="1">
      <c r="A8" s="13">
        <v>1</v>
      </c>
      <c r="B8" s="82" t="s">
        <v>172</v>
      </c>
      <c r="C8" s="22" t="s">
        <v>49</v>
      </c>
      <c r="D8" s="11"/>
      <c r="E8" s="27" t="s">
        <v>68</v>
      </c>
      <c r="F8" s="42">
        <v>12500</v>
      </c>
      <c r="G8" s="42">
        <v>1000</v>
      </c>
      <c r="H8" s="42">
        <v>1500</v>
      </c>
      <c r="I8" s="43">
        <v>1000</v>
      </c>
      <c r="J8" s="44">
        <f>SUM(F8:I8)</f>
        <v>16000</v>
      </c>
      <c r="K8" s="44">
        <f>SUM(J8/31)*10</f>
        <v>5161.2903225806449</v>
      </c>
      <c r="L8" s="6">
        <f>COUNTIF(P8:AT8,"p")</f>
        <v>10</v>
      </c>
      <c r="M8" s="6">
        <f>COUNTIF(P8:AT8,"off")</f>
        <v>0</v>
      </c>
      <c r="N8" s="6">
        <f>COUNTIF(P8:AT8,"ab")</f>
        <v>0</v>
      </c>
      <c r="O8" s="4">
        <f>L8</f>
        <v>10</v>
      </c>
      <c r="P8" s="94" t="s">
        <v>69</v>
      </c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6"/>
      <c r="AJ8" s="3" t="s">
        <v>70</v>
      </c>
      <c r="AK8" s="3" t="s">
        <v>70</v>
      </c>
      <c r="AL8" s="3" t="s">
        <v>70</v>
      </c>
      <c r="AM8" s="3" t="s">
        <v>70</v>
      </c>
      <c r="AN8" s="25"/>
      <c r="AO8" s="3" t="s">
        <v>70</v>
      </c>
      <c r="AP8" s="3" t="s">
        <v>70</v>
      </c>
      <c r="AQ8" s="3" t="s">
        <v>70</v>
      </c>
      <c r="AR8" s="3" t="s">
        <v>70</v>
      </c>
      <c r="AS8" s="3" t="s">
        <v>70</v>
      </c>
      <c r="AT8" s="59" t="s">
        <v>70</v>
      </c>
    </row>
    <row r="9" spans="1:46" ht="14.25" customHeight="1">
      <c r="A9" s="13">
        <v>2</v>
      </c>
      <c r="B9" s="82" t="s">
        <v>173</v>
      </c>
      <c r="C9" s="22" t="s">
        <v>50</v>
      </c>
      <c r="D9" s="11"/>
      <c r="E9" s="27" t="s">
        <v>68</v>
      </c>
      <c r="F9" s="42">
        <v>12500</v>
      </c>
      <c r="G9" s="42">
        <v>1000</v>
      </c>
      <c r="H9" s="42">
        <v>1500</v>
      </c>
      <c r="I9" s="43">
        <v>1000</v>
      </c>
      <c r="J9" s="44">
        <f t="shared" ref="J9:J72" si="0">SUM(F9:I9)</f>
        <v>16000</v>
      </c>
      <c r="K9" s="44">
        <f t="shared" ref="K9:K17" si="1">SUM(J9/31)*10</f>
        <v>5161.2903225806449</v>
      </c>
      <c r="L9" s="6">
        <f t="shared" ref="L9:L72" si="2">COUNTIF(P9:AT9,"p")</f>
        <v>10</v>
      </c>
      <c r="M9" s="6">
        <f t="shared" ref="M9:M72" si="3">COUNTIF(P9:AT9,"off")</f>
        <v>0</v>
      </c>
      <c r="N9" s="6">
        <f t="shared" ref="N9:N72" si="4">COUNTIF(P9:AT9,"ab")</f>
        <v>0</v>
      </c>
      <c r="O9" s="4">
        <f t="shared" ref="O9:O72" si="5">L9</f>
        <v>10</v>
      </c>
      <c r="P9" s="97" t="s">
        <v>69</v>
      </c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9"/>
      <c r="AJ9" s="3" t="s">
        <v>70</v>
      </c>
      <c r="AK9" s="3" t="s">
        <v>70</v>
      </c>
      <c r="AL9" s="3" t="s">
        <v>70</v>
      </c>
      <c r="AM9" s="3" t="s">
        <v>70</v>
      </c>
      <c r="AN9" s="25"/>
      <c r="AO9" s="3" t="s">
        <v>70</v>
      </c>
      <c r="AP9" s="3" t="s">
        <v>70</v>
      </c>
      <c r="AQ9" s="3" t="s">
        <v>70</v>
      </c>
      <c r="AR9" s="3" t="s">
        <v>70</v>
      </c>
      <c r="AS9" s="3" t="s">
        <v>70</v>
      </c>
      <c r="AT9" s="59" t="s">
        <v>70</v>
      </c>
    </row>
    <row r="10" spans="1:46" ht="14.25" customHeight="1">
      <c r="A10" s="13">
        <v>3</v>
      </c>
      <c r="B10" s="82" t="s">
        <v>174</v>
      </c>
      <c r="C10" s="21" t="s">
        <v>51</v>
      </c>
      <c r="D10" s="24"/>
      <c r="E10" s="27" t="s">
        <v>68</v>
      </c>
      <c r="F10" s="42">
        <v>12500</v>
      </c>
      <c r="G10" s="42">
        <v>1000</v>
      </c>
      <c r="H10" s="42">
        <v>1500</v>
      </c>
      <c r="I10" s="43">
        <v>1000</v>
      </c>
      <c r="J10" s="44">
        <f t="shared" si="0"/>
        <v>16000</v>
      </c>
      <c r="K10" s="44">
        <f t="shared" si="1"/>
        <v>5161.2903225806449</v>
      </c>
      <c r="L10" s="6">
        <f t="shared" si="2"/>
        <v>10</v>
      </c>
      <c r="M10" s="6">
        <f t="shared" si="3"/>
        <v>0</v>
      </c>
      <c r="N10" s="6">
        <f t="shared" si="4"/>
        <v>0</v>
      </c>
      <c r="O10" s="4">
        <f t="shared" si="5"/>
        <v>10</v>
      </c>
      <c r="P10" s="83" t="s">
        <v>69</v>
      </c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5"/>
      <c r="AJ10" s="3" t="s">
        <v>70</v>
      </c>
      <c r="AK10" s="3" t="s">
        <v>70</v>
      </c>
      <c r="AL10" s="3" t="s">
        <v>70</v>
      </c>
      <c r="AM10" s="3" t="s">
        <v>70</v>
      </c>
      <c r="AN10" s="25"/>
      <c r="AO10" s="3" t="s">
        <v>70</v>
      </c>
      <c r="AP10" s="3" t="s">
        <v>70</v>
      </c>
      <c r="AQ10" s="3" t="s">
        <v>70</v>
      </c>
      <c r="AR10" s="3" t="s">
        <v>70</v>
      </c>
      <c r="AS10" s="3" t="s">
        <v>70</v>
      </c>
      <c r="AT10" s="31" t="s">
        <v>70</v>
      </c>
    </row>
    <row r="11" spans="1:46" ht="14.25" customHeight="1">
      <c r="A11" s="13">
        <v>4</v>
      </c>
      <c r="B11" s="82" t="s">
        <v>175</v>
      </c>
      <c r="C11" s="21" t="s">
        <v>52</v>
      </c>
      <c r="D11" s="24"/>
      <c r="E11" s="27" t="s">
        <v>68</v>
      </c>
      <c r="F11" s="42">
        <v>12500</v>
      </c>
      <c r="G11" s="42">
        <v>1000</v>
      </c>
      <c r="H11" s="42">
        <v>1500</v>
      </c>
      <c r="I11" s="43">
        <v>1000</v>
      </c>
      <c r="J11" s="44">
        <f t="shared" si="0"/>
        <v>16000</v>
      </c>
      <c r="K11" s="44">
        <f t="shared" si="1"/>
        <v>5161.2903225806449</v>
      </c>
      <c r="L11" s="6">
        <f t="shared" si="2"/>
        <v>10</v>
      </c>
      <c r="M11" s="6">
        <f t="shared" si="3"/>
        <v>0</v>
      </c>
      <c r="N11" s="6">
        <f t="shared" si="4"/>
        <v>0</v>
      </c>
      <c r="O11" s="4">
        <f t="shared" si="5"/>
        <v>10</v>
      </c>
      <c r="P11" s="83" t="s">
        <v>69</v>
      </c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7"/>
      <c r="AJ11" s="3" t="s">
        <v>70</v>
      </c>
      <c r="AK11" s="3" t="s">
        <v>70</v>
      </c>
      <c r="AL11" s="3" t="s">
        <v>70</v>
      </c>
      <c r="AM11" s="3" t="s">
        <v>70</v>
      </c>
      <c r="AN11" s="25"/>
      <c r="AO11" s="3" t="s">
        <v>70</v>
      </c>
      <c r="AP11" s="3" t="s">
        <v>70</v>
      </c>
      <c r="AQ11" s="3" t="s">
        <v>70</v>
      </c>
      <c r="AR11" s="3" t="s">
        <v>70</v>
      </c>
      <c r="AS11" s="3" t="s">
        <v>70</v>
      </c>
      <c r="AT11" s="31" t="s">
        <v>70</v>
      </c>
    </row>
    <row r="12" spans="1:46" ht="14.25" customHeight="1">
      <c r="A12" s="13">
        <v>5</v>
      </c>
      <c r="B12" s="82" t="s">
        <v>176</v>
      </c>
      <c r="C12" s="21" t="s">
        <v>53</v>
      </c>
      <c r="D12" s="24"/>
      <c r="E12" s="27" t="s">
        <v>68</v>
      </c>
      <c r="F12" s="42">
        <v>12500</v>
      </c>
      <c r="G12" s="42">
        <v>1000</v>
      </c>
      <c r="H12" s="42">
        <v>1500</v>
      </c>
      <c r="I12" s="43">
        <v>1000</v>
      </c>
      <c r="J12" s="44">
        <f t="shared" si="0"/>
        <v>16000</v>
      </c>
      <c r="K12" s="44">
        <f t="shared" si="1"/>
        <v>5161.2903225806449</v>
      </c>
      <c r="L12" s="6">
        <f t="shared" si="2"/>
        <v>10</v>
      </c>
      <c r="M12" s="6">
        <f t="shared" si="3"/>
        <v>0</v>
      </c>
      <c r="N12" s="6">
        <f t="shared" si="4"/>
        <v>0</v>
      </c>
      <c r="O12" s="4">
        <f t="shared" si="5"/>
        <v>10</v>
      </c>
      <c r="P12" s="83" t="s">
        <v>69</v>
      </c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5"/>
      <c r="AJ12" s="3" t="s">
        <v>70</v>
      </c>
      <c r="AK12" s="3" t="s">
        <v>70</v>
      </c>
      <c r="AL12" s="3" t="s">
        <v>70</v>
      </c>
      <c r="AM12" s="3" t="s">
        <v>70</v>
      </c>
      <c r="AN12" s="25"/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70</v>
      </c>
      <c r="AT12" s="59" t="s">
        <v>70</v>
      </c>
    </row>
    <row r="13" spans="1:46" ht="14.25" customHeight="1">
      <c r="A13" s="13">
        <v>6</v>
      </c>
      <c r="B13" s="82" t="s">
        <v>177</v>
      </c>
      <c r="C13" s="21" t="s">
        <v>54</v>
      </c>
      <c r="D13" s="24"/>
      <c r="E13" s="27" t="s">
        <v>68</v>
      </c>
      <c r="F13" s="42">
        <v>12500</v>
      </c>
      <c r="G13" s="42">
        <v>1000</v>
      </c>
      <c r="H13" s="42">
        <v>1500</v>
      </c>
      <c r="I13" s="43">
        <v>1000</v>
      </c>
      <c r="J13" s="44">
        <f t="shared" si="0"/>
        <v>16000</v>
      </c>
      <c r="K13" s="44">
        <f t="shared" si="1"/>
        <v>5161.2903225806449</v>
      </c>
      <c r="L13" s="6">
        <f t="shared" si="2"/>
        <v>10</v>
      </c>
      <c r="M13" s="6">
        <f t="shared" si="3"/>
        <v>0</v>
      </c>
      <c r="N13" s="6">
        <f t="shared" si="4"/>
        <v>0</v>
      </c>
      <c r="O13" s="4">
        <f t="shared" si="5"/>
        <v>10</v>
      </c>
      <c r="P13" s="83" t="s">
        <v>69</v>
      </c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5"/>
      <c r="AJ13" s="3" t="s">
        <v>70</v>
      </c>
      <c r="AK13" s="3" t="s">
        <v>70</v>
      </c>
      <c r="AL13" s="3" t="s">
        <v>70</v>
      </c>
      <c r="AM13" s="3" t="s">
        <v>70</v>
      </c>
      <c r="AN13" s="25"/>
      <c r="AO13" s="3" t="s">
        <v>70</v>
      </c>
      <c r="AP13" s="3" t="s">
        <v>70</v>
      </c>
      <c r="AQ13" s="3" t="s">
        <v>70</v>
      </c>
      <c r="AR13" s="3" t="s">
        <v>70</v>
      </c>
      <c r="AS13" s="3" t="s">
        <v>70</v>
      </c>
      <c r="AT13" s="59" t="s">
        <v>70</v>
      </c>
    </row>
    <row r="14" spans="1:46" ht="14.25" customHeight="1">
      <c r="A14" s="13">
        <v>7</v>
      </c>
      <c r="B14" s="82" t="s">
        <v>178</v>
      </c>
      <c r="C14" s="21" t="s">
        <v>55</v>
      </c>
      <c r="D14" s="24"/>
      <c r="E14" s="27" t="s">
        <v>68</v>
      </c>
      <c r="F14" s="42">
        <v>12500</v>
      </c>
      <c r="G14" s="42">
        <v>1000</v>
      </c>
      <c r="H14" s="42">
        <v>1500</v>
      </c>
      <c r="I14" s="43">
        <v>1000</v>
      </c>
      <c r="J14" s="44">
        <f t="shared" si="0"/>
        <v>16000</v>
      </c>
      <c r="K14" s="44">
        <f t="shared" si="1"/>
        <v>5161.2903225806449</v>
      </c>
      <c r="L14" s="6">
        <f t="shared" si="2"/>
        <v>10</v>
      </c>
      <c r="M14" s="6">
        <f t="shared" si="3"/>
        <v>0</v>
      </c>
      <c r="N14" s="6">
        <f t="shared" si="4"/>
        <v>0</v>
      </c>
      <c r="O14" s="4">
        <f t="shared" si="5"/>
        <v>10</v>
      </c>
      <c r="P14" s="83" t="s">
        <v>69</v>
      </c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5"/>
      <c r="AJ14" s="3" t="s">
        <v>70</v>
      </c>
      <c r="AK14" s="3" t="s">
        <v>70</v>
      </c>
      <c r="AL14" s="3" t="s">
        <v>70</v>
      </c>
      <c r="AM14" s="3" t="s">
        <v>70</v>
      </c>
      <c r="AN14" s="25"/>
      <c r="AO14" s="3" t="s">
        <v>70</v>
      </c>
      <c r="AP14" s="3" t="s">
        <v>70</v>
      </c>
      <c r="AQ14" s="3" t="s">
        <v>70</v>
      </c>
      <c r="AR14" s="3" t="s">
        <v>70</v>
      </c>
      <c r="AS14" s="3" t="s">
        <v>70</v>
      </c>
      <c r="AT14" s="31" t="s">
        <v>70</v>
      </c>
    </row>
    <row r="15" spans="1:46" ht="14.25" customHeight="1">
      <c r="A15" s="13">
        <v>8</v>
      </c>
      <c r="B15" s="82" t="s">
        <v>179</v>
      </c>
      <c r="C15" s="21" t="s">
        <v>56</v>
      </c>
      <c r="D15" s="24"/>
      <c r="E15" s="27" t="s">
        <v>68</v>
      </c>
      <c r="F15" s="42">
        <v>12500</v>
      </c>
      <c r="G15" s="42">
        <v>1000</v>
      </c>
      <c r="H15" s="42">
        <v>1500</v>
      </c>
      <c r="I15" s="43">
        <v>1000</v>
      </c>
      <c r="J15" s="44">
        <f t="shared" si="0"/>
        <v>16000</v>
      </c>
      <c r="K15" s="44">
        <f t="shared" si="1"/>
        <v>5161.2903225806449</v>
      </c>
      <c r="L15" s="6">
        <f t="shared" si="2"/>
        <v>10</v>
      </c>
      <c r="M15" s="6">
        <f t="shared" si="3"/>
        <v>0</v>
      </c>
      <c r="N15" s="6">
        <f t="shared" si="4"/>
        <v>0</v>
      </c>
      <c r="O15" s="4">
        <f t="shared" si="5"/>
        <v>10</v>
      </c>
      <c r="P15" s="83" t="s">
        <v>69</v>
      </c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5"/>
      <c r="AJ15" s="3" t="s">
        <v>70</v>
      </c>
      <c r="AK15" s="3" t="s">
        <v>70</v>
      </c>
      <c r="AL15" s="3" t="s">
        <v>70</v>
      </c>
      <c r="AM15" s="3" t="s">
        <v>70</v>
      </c>
      <c r="AN15" s="25"/>
      <c r="AO15" s="3" t="s">
        <v>70</v>
      </c>
      <c r="AP15" s="3" t="s">
        <v>70</v>
      </c>
      <c r="AQ15" s="3" t="s">
        <v>70</v>
      </c>
      <c r="AR15" s="3" t="s">
        <v>70</v>
      </c>
      <c r="AS15" s="3" t="s">
        <v>70</v>
      </c>
      <c r="AT15" s="31" t="s">
        <v>70</v>
      </c>
    </row>
    <row r="16" spans="1:46" ht="14.25" customHeight="1">
      <c r="A16" s="13">
        <v>9</v>
      </c>
      <c r="B16" s="82" t="s">
        <v>180</v>
      </c>
      <c r="C16" s="21" t="s">
        <v>57</v>
      </c>
      <c r="D16" s="24"/>
      <c r="E16" s="27" t="s">
        <v>68</v>
      </c>
      <c r="F16" s="42">
        <v>12500</v>
      </c>
      <c r="G16" s="42">
        <v>1000</v>
      </c>
      <c r="H16" s="42">
        <v>1500</v>
      </c>
      <c r="I16" s="43">
        <v>1000</v>
      </c>
      <c r="J16" s="44">
        <f t="shared" si="0"/>
        <v>16000</v>
      </c>
      <c r="K16" s="44">
        <f t="shared" si="1"/>
        <v>5161.2903225806449</v>
      </c>
      <c r="L16" s="6">
        <f t="shared" si="2"/>
        <v>10</v>
      </c>
      <c r="M16" s="6">
        <f t="shared" si="3"/>
        <v>0</v>
      </c>
      <c r="N16" s="6">
        <f t="shared" si="4"/>
        <v>0</v>
      </c>
      <c r="O16" s="4">
        <f t="shared" si="5"/>
        <v>10</v>
      </c>
      <c r="P16" s="83" t="s">
        <v>69</v>
      </c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5"/>
      <c r="AJ16" s="3" t="s">
        <v>70</v>
      </c>
      <c r="AK16" s="3" t="s">
        <v>70</v>
      </c>
      <c r="AL16" s="3" t="s">
        <v>70</v>
      </c>
      <c r="AM16" s="3" t="s">
        <v>70</v>
      </c>
      <c r="AN16" s="25"/>
      <c r="AO16" s="3" t="s">
        <v>70</v>
      </c>
      <c r="AP16" s="3" t="s">
        <v>70</v>
      </c>
      <c r="AQ16" s="3" t="s">
        <v>70</v>
      </c>
      <c r="AR16" s="3" t="s">
        <v>70</v>
      </c>
      <c r="AS16" s="3" t="s">
        <v>70</v>
      </c>
      <c r="AT16" s="59" t="s">
        <v>70</v>
      </c>
    </row>
    <row r="17" spans="1:46" ht="14.25" customHeight="1">
      <c r="A17" s="13">
        <v>10</v>
      </c>
      <c r="B17" s="82" t="s">
        <v>181</v>
      </c>
      <c r="C17" s="21" t="s">
        <v>58</v>
      </c>
      <c r="D17" s="24"/>
      <c r="E17" s="27" t="s">
        <v>68</v>
      </c>
      <c r="F17" s="42">
        <v>12500</v>
      </c>
      <c r="G17" s="42">
        <v>1000</v>
      </c>
      <c r="H17" s="42">
        <v>1500</v>
      </c>
      <c r="I17" s="43">
        <v>1000</v>
      </c>
      <c r="J17" s="44">
        <f t="shared" si="0"/>
        <v>16000</v>
      </c>
      <c r="K17" s="44">
        <f t="shared" si="1"/>
        <v>5161.2903225806449</v>
      </c>
      <c r="L17" s="6">
        <f t="shared" si="2"/>
        <v>10</v>
      </c>
      <c r="M17" s="6">
        <f t="shared" si="3"/>
        <v>0</v>
      </c>
      <c r="N17" s="6">
        <f t="shared" si="4"/>
        <v>0</v>
      </c>
      <c r="O17" s="4">
        <f t="shared" si="5"/>
        <v>10</v>
      </c>
      <c r="P17" s="83" t="s">
        <v>69</v>
      </c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5"/>
      <c r="AJ17" s="3" t="s">
        <v>70</v>
      </c>
      <c r="AK17" s="3" t="s">
        <v>70</v>
      </c>
      <c r="AL17" s="3" t="s">
        <v>70</v>
      </c>
      <c r="AM17" s="3" t="s">
        <v>70</v>
      </c>
      <c r="AN17" s="25"/>
      <c r="AO17" s="3" t="s">
        <v>70</v>
      </c>
      <c r="AP17" s="3" t="s">
        <v>70</v>
      </c>
      <c r="AQ17" s="3" t="s">
        <v>70</v>
      </c>
      <c r="AR17" s="3" t="s">
        <v>70</v>
      </c>
      <c r="AS17" s="3" t="s">
        <v>70</v>
      </c>
      <c r="AT17" s="59" t="s">
        <v>70</v>
      </c>
    </row>
    <row r="18" spans="1:46" ht="14.25" customHeight="1">
      <c r="A18" s="13">
        <v>11</v>
      </c>
      <c r="B18" s="82" t="s">
        <v>182</v>
      </c>
      <c r="C18" s="21" t="s">
        <v>59</v>
      </c>
      <c r="D18" s="24"/>
      <c r="E18" s="27" t="s">
        <v>68</v>
      </c>
      <c r="F18" s="42">
        <v>12500</v>
      </c>
      <c r="G18" s="42">
        <v>1000</v>
      </c>
      <c r="H18" s="42">
        <v>1500</v>
      </c>
      <c r="I18" s="43">
        <v>1000</v>
      </c>
      <c r="J18" s="44">
        <f t="shared" si="0"/>
        <v>16000</v>
      </c>
      <c r="K18" s="44">
        <f>J18</f>
        <v>16000</v>
      </c>
      <c r="L18" s="6">
        <f t="shared" si="2"/>
        <v>24</v>
      </c>
      <c r="M18" s="6">
        <f t="shared" si="3"/>
        <v>0</v>
      </c>
      <c r="N18" s="6">
        <f t="shared" si="4"/>
        <v>3</v>
      </c>
      <c r="O18" s="4">
        <f t="shared" si="5"/>
        <v>24</v>
      </c>
      <c r="P18" s="31" t="s">
        <v>70</v>
      </c>
      <c r="Q18" s="31" t="s">
        <v>70</v>
      </c>
      <c r="R18" s="31" t="s">
        <v>70</v>
      </c>
      <c r="S18" s="26"/>
      <c r="T18" s="31" t="s">
        <v>70</v>
      </c>
      <c r="U18" s="31" t="s">
        <v>70</v>
      </c>
      <c r="V18" s="31" t="s">
        <v>70</v>
      </c>
      <c r="W18" s="31" t="s">
        <v>70</v>
      </c>
      <c r="X18" s="31" t="s">
        <v>70</v>
      </c>
      <c r="Y18" s="31" t="s">
        <v>70</v>
      </c>
      <c r="Z18" s="26"/>
      <c r="AA18" s="31" t="s">
        <v>70</v>
      </c>
      <c r="AB18" s="31" t="s">
        <v>70</v>
      </c>
      <c r="AC18" s="31" t="s">
        <v>70</v>
      </c>
      <c r="AD18" s="31" t="s">
        <v>70</v>
      </c>
      <c r="AE18" s="31" t="s">
        <v>70</v>
      </c>
      <c r="AF18" s="31" t="s">
        <v>70</v>
      </c>
      <c r="AG18" s="26"/>
      <c r="AH18" s="31" t="s">
        <v>70</v>
      </c>
      <c r="AI18" s="31" t="s">
        <v>70</v>
      </c>
      <c r="AJ18" s="3" t="s">
        <v>70</v>
      </c>
      <c r="AK18" s="3" t="s">
        <v>70</v>
      </c>
      <c r="AL18" s="3" t="s">
        <v>70</v>
      </c>
      <c r="AM18" s="3" t="s">
        <v>70</v>
      </c>
      <c r="AN18" s="26"/>
      <c r="AO18" s="3" t="s">
        <v>70</v>
      </c>
      <c r="AP18" s="3" t="s">
        <v>70</v>
      </c>
      <c r="AQ18" s="31" t="s">
        <v>166</v>
      </c>
      <c r="AR18" s="31" t="s">
        <v>166</v>
      </c>
      <c r="AS18" s="31" t="s">
        <v>166</v>
      </c>
      <c r="AT18" s="31" t="s">
        <v>70</v>
      </c>
    </row>
    <row r="19" spans="1:46" ht="14.25" customHeight="1">
      <c r="A19" s="13">
        <v>12</v>
      </c>
      <c r="B19" s="82" t="s">
        <v>183</v>
      </c>
      <c r="C19" s="21" t="s">
        <v>60</v>
      </c>
      <c r="D19" s="24"/>
      <c r="E19" s="27" t="s">
        <v>68</v>
      </c>
      <c r="F19" s="42">
        <v>12500</v>
      </c>
      <c r="G19" s="42">
        <v>1000</v>
      </c>
      <c r="H19" s="42">
        <v>1500</v>
      </c>
      <c r="I19" s="43">
        <v>1000</v>
      </c>
      <c r="J19" s="44">
        <f t="shared" si="0"/>
        <v>16000</v>
      </c>
      <c r="K19" s="44">
        <f t="shared" ref="K19:K25" si="6">J19</f>
        <v>16000</v>
      </c>
      <c r="L19" s="6">
        <f t="shared" si="2"/>
        <v>26</v>
      </c>
      <c r="M19" s="6">
        <f t="shared" si="3"/>
        <v>0</v>
      </c>
      <c r="N19" s="6">
        <f t="shared" si="4"/>
        <v>1</v>
      </c>
      <c r="O19" s="4">
        <f t="shared" si="5"/>
        <v>26</v>
      </c>
      <c r="P19" s="31" t="s">
        <v>70</v>
      </c>
      <c r="Q19" s="31" t="s">
        <v>70</v>
      </c>
      <c r="R19" s="31" t="s">
        <v>70</v>
      </c>
      <c r="S19" s="26"/>
      <c r="T19" s="31" t="s">
        <v>70</v>
      </c>
      <c r="U19" s="31" t="s">
        <v>70</v>
      </c>
      <c r="V19" s="31" t="s">
        <v>70</v>
      </c>
      <c r="W19" s="31" t="s">
        <v>70</v>
      </c>
      <c r="X19" s="31" t="s">
        <v>70</v>
      </c>
      <c r="Y19" s="31" t="s">
        <v>70</v>
      </c>
      <c r="Z19" s="26"/>
      <c r="AA19" s="31" t="s">
        <v>70</v>
      </c>
      <c r="AB19" s="31" t="s">
        <v>70</v>
      </c>
      <c r="AC19" s="31" t="s">
        <v>70</v>
      </c>
      <c r="AD19" s="31" t="s">
        <v>70</v>
      </c>
      <c r="AE19" s="31" t="s">
        <v>70</v>
      </c>
      <c r="AF19" s="31" t="s">
        <v>70</v>
      </c>
      <c r="AG19" s="26"/>
      <c r="AH19" s="31" t="s">
        <v>70</v>
      </c>
      <c r="AI19" s="31" t="s">
        <v>70</v>
      </c>
      <c r="AJ19" s="3" t="s">
        <v>70</v>
      </c>
      <c r="AK19" s="3" t="s">
        <v>70</v>
      </c>
      <c r="AL19" s="3" t="s">
        <v>70</v>
      </c>
      <c r="AM19" s="3" t="s">
        <v>70</v>
      </c>
      <c r="AN19" s="26"/>
      <c r="AO19" s="3" t="s">
        <v>70</v>
      </c>
      <c r="AP19" s="3" t="s">
        <v>70</v>
      </c>
      <c r="AQ19" s="31" t="s">
        <v>166</v>
      </c>
      <c r="AR19" s="31" t="s">
        <v>70</v>
      </c>
      <c r="AS19" s="31" t="s">
        <v>70</v>
      </c>
      <c r="AT19" s="31" t="s">
        <v>70</v>
      </c>
    </row>
    <row r="20" spans="1:46" ht="14.25" customHeight="1">
      <c r="A20" s="13">
        <v>13</v>
      </c>
      <c r="B20" s="82" t="s">
        <v>184</v>
      </c>
      <c r="C20" s="21" t="s">
        <v>61</v>
      </c>
      <c r="D20" s="24"/>
      <c r="E20" s="27" t="s">
        <v>68</v>
      </c>
      <c r="F20" s="42">
        <v>12500</v>
      </c>
      <c r="G20" s="42">
        <v>1000</v>
      </c>
      <c r="H20" s="42">
        <v>1500</v>
      </c>
      <c r="I20" s="43">
        <v>1000</v>
      </c>
      <c r="J20" s="44">
        <f t="shared" si="0"/>
        <v>16000</v>
      </c>
      <c r="K20" s="44">
        <f t="shared" si="6"/>
        <v>16000</v>
      </c>
      <c r="L20" s="6">
        <f t="shared" si="2"/>
        <v>27</v>
      </c>
      <c r="M20" s="6">
        <f t="shared" si="3"/>
        <v>0</v>
      </c>
      <c r="N20" s="6">
        <f t="shared" si="4"/>
        <v>0</v>
      </c>
      <c r="O20" s="4">
        <f t="shared" si="5"/>
        <v>27</v>
      </c>
      <c r="P20" s="31" t="s">
        <v>70</v>
      </c>
      <c r="Q20" s="31" t="s">
        <v>70</v>
      </c>
      <c r="R20" s="31" t="s">
        <v>70</v>
      </c>
      <c r="S20" s="32"/>
      <c r="T20" s="31" t="s">
        <v>70</v>
      </c>
      <c r="U20" s="31" t="s">
        <v>70</v>
      </c>
      <c r="V20" s="31" t="s">
        <v>70</v>
      </c>
      <c r="W20" s="31" t="s">
        <v>70</v>
      </c>
      <c r="X20" s="31" t="s">
        <v>70</v>
      </c>
      <c r="Y20" s="31" t="s">
        <v>70</v>
      </c>
      <c r="Z20" s="32"/>
      <c r="AA20" s="31" t="s">
        <v>70</v>
      </c>
      <c r="AB20" s="31" t="s">
        <v>70</v>
      </c>
      <c r="AC20" s="31" t="s">
        <v>70</v>
      </c>
      <c r="AD20" s="31" t="s">
        <v>70</v>
      </c>
      <c r="AE20" s="31" t="s">
        <v>70</v>
      </c>
      <c r="AF20" s="31" t="s">
        <v>70</v>
      </c>
      <c r="AG20" s="32"/>
      <c r="AH20" s="31" t="s">
        <v>70</v>
      </c>
      <c r="AI20" s="31" t="s">
        <v>70</v>
      </c>
      <c r="AJ20" s="3" t="s">
        <v>70</v>
      </c>
      <c r="AK20" s="3" t="s">
        <v>70</v>
      </c>
      <c r="AL20" s="3" t="s">
        <v>70</v>
      </c>
      <c r="AM20" s="3" t="s">
        <v>70</v>
      </c>
      <c r="AN20" s="32"/>
      <c r="AO20" s="3" t="s">
        <v>70</v>
      </c>
      <c r="AP20" s="3" t="s">
        <v>70</v>
      </c>
      <c r="AQ20" s="31" t="s">
        <v>70</v>
      </c>
      <c r="AR20" s="31" t="s">
        <v>70</v>
      </c>
      <c r="AS20" s="31" t="s">
        <v>70</v>
      </c>
      <c r="AT20" s="59" t="s">
        <v>70</v>
      </c>
    </row>
    <row r="21" spans="1:46" ht="14.25" customHeight="1">
      <c r="A21" s="13">
        <v>14</v>
      </c>
      <c r="B21" s="82" t="s">
        <v>185</v>
      </c>
      <c r="C21" s="21" t="s">
        <v>62</v>
      </c>
      <c r="D21" s="24"/>
      <c r="E21" s="27" t="s">
        <v>68</v>
      </c>
      <c r="F21" s="42">
        <v>12500</v>
      </c>
      <c r="G21" s="42">
        <v>1000</v>
      </c>
      <c r="H21" s="42">
        <v>1500</v>
      </c>
      <c r="I21" s="43">
        <v>1000</v>
      </c>
      <c r="J21" s="44">
        <f t="shared" si="0"/>
        <v>16000</v>
      </c>
      <c r="K21" s="44">
        <f t="shared" si="6"/>
        <v>16000</v>
      </c>
      <c r="L21" s="6">
        <f t="shared" si="2"/>
        <v>24</v>
      </c>
      <c r="M21" s="6">
        <f t="shared" si="3"/>
        <v>0</v>
      </c>
      <c r="N21" s="6">
        <f t="shared" si="4"/>
        <v>3</v>
      </c>
      <c r="O21" s="4">
        <f t="shared" si="5"/>
        <v>24</v>
      </c>
      <c r="P21" s="31" t="s">
        <v>70</v>
      </c>
      <c r="Q21" s="31" t="s">
        <v>70</v>
      </c>
      <c r="R21" s="31" t="s">
        <v>70</v>
      </c>
      <c r="S21" s="32"/>
      <c r="T21" s="31" t="s">
        <v>70</v>
      </c>
      <c r="U21" s="31" t="s">
        <v>70</v>
      </c>
      <c r="V21" s="31" t="s">
        <v>70</v>
      </c>
      <c r="W21" s="31" t="s">
        <v>70</v>
      </c>
      <c r="X21" s="31" t="s">
        <v>70</v>
      </c>
      <c r="Y21" s="31" t="s">
        <v>70</v>
      </c>
      <c r="Z21" s="32"/>
      <c r="AA21" s="31" t="s">
        <v>70</v>
      </c>
      <c r="AB21" s="31" t="s">
        <v>70</v>
      </c>
      <c r="AC21" s="31" t="s">
        <v>70</v>
      </c>
      <c r="AD21" s="31" t="s">
        <v>70</v>
      </c>
      <c r="AE21" s="31" t="s">
        <v>70</v>
      </c>
      <c r="AF21" s="31" t="s">
        <v>70</v>
      </c>
      <c r="AG21" s="32"/>
      <c r="AH21" s="31" t="s">
        <v>70</v>
      </c>
      <c r="AI21" s="31" t="s">
        <v>70</v>
      </c>
      <c r="AJ21" s="3" t="s">
        <v>70</v>
      </c>
      <c r="AK21" s="3" t="s">
        <v>70</v>
      </c>
      <c r="AL21" s="3" t="s">
        <v>70</v>
      </c>
      <c r="AM21" s="3" t="s">
        <v>70</v>
      </c>
      <c r="AN21" s="32"/>
      <c r="AO21" s="3" t="s">
        <v>70</v>
      </c>
      <c r="AP21" s="3" t="s">
        <v>70</v>
      </c>
      <c r="AQ21" s="31" t="s">
        <v>166</v>
      </c>
      <c r="AR21" s="31" t="s">
        <v>166</v>
      </c>
      <c r="AS21" s="31" t="s">
        <v>166</v>
      </c>
      <c r="AT21" s="59" t="s">
        <v>70</v>
      </c>
    </row>
    <row r="22" spans="1:46" ht="14.25" customHeight="1">
      <c r="A22" s="13">
        <v>15</v>
      </c>
      <c r="B22" s="82" t="s">
        <v>186</v>
      </c>
      <c r="C22" s="21" t="s">
        <v>63</v>
      </c>
      <c r="D22" s="24"/>
      <c r="E22" s="27" t="s">
        <v>68</v>
      </c>
      <c r="F22" s="42">
        <v>12500</v>
      </c>
      <c r="G22" s="42">
        <v>1000</v>
      </c>
      <c r="H22" s="42">
        <v>1500</v>
      </c>
      <c r="I22" s="43">
        <v>1000</v>
      </c>
      <c r="J22" s="44">
        <f t="shared" si="0"/>
        <v>16000</v>
      </c>
      <c r="K22" s="44">
        <f t="shared" si="6"/>
        <v>16000</v>
      </c>
      <c r="L22" s="6">
        <f t="shared" si="2"/>
        <v>26</v>
      </c>
      <c r="M22" s="6">
        <f t="shared" si="3"/>
        <v>0</v>
      </c>
      <c r="N22" s="6">
        <f t="shared" si="4"/>
        <v>0</v>
      </c>
      <c r="O22" s="4">
        <f t="shared" si="5"/>
        <v>26</v>
      </c>
      <c r="P22" s="31" t="s">
        <v>70</v>
      </c>
      <c r="Q22" s="31" t="s">
        <v>70</v>
      </c>
      <c r="R22" s="31" t="s">
        <v>70</v>
      </c>
      <c r="S22" s="32"/>
      <c r="T22" s="31" t="s">
        <v>70</v>
      </c>
      <c r="U22" s="31" t="s">
        <v>70</v>
      </c>
      <c r="V22" s="31" t="s">
        <v>70</v>
      </c>
      <c r="W22" s="31" t="s">
        <v>70</v>
      </c>
      <c r="X22" s="31" t="s">
        <v>70</v>
      </c>
      <c r="Y22" s="31" t="s">
        <v>70</v>
      </c>
      <c r="Z22" s="32"/>
      <c r="AA22" s="31" t="s">
        <v>70</v>
      </c>
      <c r="AB22" s="31" t="s">
        <v>70</v>
      </c>
      <c r="AC22" s="31" t="s">
        <v>70</v>
      </c>
      <c r="AD22" s="31" t="s">
        <v>70</v>
      </c>
      <c r="AE22" s="31" t="s">
        <v>70</v>
      </c>
      <c r="AF22" s="31" t="s">
        <v>70</v>
      </c>
      <c r="AG22" s="32"/>
      <c r="AH22" s="31" t="s">
        <v>70</v>
      </c>
      <c r="AI22" s="31" t="s">
        <v>70</v>
      </c>
      <c r="AJ22" s="3" t="s">
        <v>70</v>
      </c>
      <c r="AK22" s="30" t="s">
        <v>167</v>
      </c>
      <c r="AL22" s="31" t="s">
        <v>70</v>
      </c>
      <c r="AM22" s="31" t="s">
        <v>70</v>
      </c>
      <c r="AN22" s="32"/>
      <c r="AO22" s="3" t="s">
        <v>70</v>
      </c>
      <c r="AP22" s="3" t="s">
        <v>70</v>
      </c>
      <c r="AQ22" s="31" t="s">
        <v>70</v>
      </c>
      <c r="AR22" s="31" t="s">
        <v>70</v>
      </c>
      <c r="AS22" s="31" t="s">
        <v>70</v>
      </c>
      <c r="AT22" s="31" t="s">
        <v>70</v>
      </c>
    </row>
    <row r="23" spans="1:46" ht="14.25" customHeight="1">
      <c r="A23" s="13">
        <v>16</v>
      </c>
      <c r="B23" s="82" t="s">
        <v>187</v>
      </c>
      <c r="C23" s="21" t="s">
        <v>64</v>
      </c>
      <c r="D23" s="24"/>
      <c r="E23" s="27" t="s">
        <v>68</v>
      </c>
      <c r="F23" s="42">
        <v>12500</v>
      </c>
      <c r="G23" s="42">
        <v>1000</v>
      </c>
      <c r="H23" s="42">
        <v>1500</v>
      </c>
      <c r="I23" s="43">
        <v>1000</v>
      </c>
      <c r="J23" s="44">
        <f t="shared" si="0"/>
        <v>16000</v>
      </c>
      <c r="K23" s="44">
        <f t="shared" si="6"/>
        <v>16000</v>
      </c>
      <c r="L23" s="6">
        <f t="shared" si="2"/>
        <v>27</v>
      </c>
      <c r="M23" s="6">
        <f t="shared" si="3"/>
        <v>0</v>
      </c>
      <c r="N23" s="6">
        <f t="shared" si="4"/>
        <v>0</v>
      </c>
      <c r="O23" s="4">
        <f t="shared" si="5"/>
        <v>27</v>
      </c>
      <c r="P23" s="31" t="s">
        <v>70</v>
      </c>
      <c r="Q23" s="31" t="s">
        <v>70</v>
      </c>
      <c r="R23" s="31" t="s">
        <v>70</v>
      </c>
      <c r="S23" s="32"/>
      <c r="T23" s="31" t="s">
        <v>70</v>
      </c>
      <c r="U23" s="31" t="s">
        <v>70</v>
      </c>
      <c r="V23" s="31" t="s">
        <v>70</v>
      </c>
      <c r="W23" s="31" t="s">
        <v>70</v>
      </c>
      <c r="X23" s="31" t="s">
        <v>70</v>
      </c>
      <c r="Y23" s="31" t="s">
        <v>70</v>
      </c>
      <c r="Z23" s="32"/>
      <c r="AA23" s="31" t="s">
        <v>70</v>
      </c>
      <c r="AB23" s="31" t="s">
        <v>70</v>
      </c>
      <c r="AC23" s="31" t="s">
        <v>70</v>
      </c>
      <c r="AD23" s="31" t="s">
        <v>70</v>
      </c>
      <c r="AE23" s="31" t="s">
        <v>70</v>
      </c>
      <c r="AF23" s="31" t="s">
        <v>70</v>
      </c>
      <c r="AG23" s="32"/>
      <c r="AH23" s="31" t="s">
        <v>70</v>
      </c>
      <c r="AI23" s="31" t="s">
        <v>70</v>
      </c>
      <c r="AJ23" s="3" t="s">
        <v>70</v>
      </c>
      <c r="AK23" s="3" t="s">
        <v>70</v>
      </c>
      <c r="AL23" s="3" t="s">
        <v>70</v>
      </c>
      <c r="AM23" s="3" t="s">
        <v>70</v>
      </c>
      <c r="AN23" s="32"/>
      <c r="AO23" s="3" t="s">
        <v>70</v>
      </c>
      <c r="AP23" s="3" t="s">
        <v>70</v>
      </c>
      <c r="AQ23" s="31" t="s">
        <v>70</v>
      </c>
      <c r="AR23" s="31" t="s">
        <v>70</v>
      </c>
      <c r="AS23" s="31" t="s">
        <v>70</v>
      </c>
      <c r="AT23" s="31" t="s">
        <v>70</v>
      </c>
    </row>
    <row r="24" spans="1:46" ht="14.25" customHeight="1">
      <c r="A24" s="13">
        <v>17</v>
      </c>
      <c r="B24" s="82" t="s">
        <v>188</v>
      </c>
      <c r="C24" s="21" t="s">
        <v>65</v>
      </c>
      <c r="D24" s="24"/>
      <c r="E24" s="27" t="s">
        <v>68</v>
      </c>
      <c r="F24" s="42">
        <v>12500</v>
      </c>
      <c r="G24" s="42">
        <v>1000</v>
      </c>
      <c r="H24" s="42">
        <v>1500</v>
      </c>
      <c r="I24" s="43">
        <v>1000</v>
      </c>
      <c r="J24" s="44">
        <f t="shared" si="0"/>
        <v>16000</v>
      </c>
      <c r="K24" s="44">
        <f t="shared" si="6"/>
        <v>16000</v>
      </c>
      <c r="L24" s="6">
        <f t="shared" si="2"/>
        <v>27</v>
      </c>
      <c r="M24" s="6">
        <f t="shared" si="3"/>
        <v>0</v>
      </c>
      <c r="N24" s="6">
        <f t="shared" si="4"/>
        <v>0</v>
      </c>
      <c r="O24" s="4">
        <f t="shared" si="5"/>
        <v>27</v>
      </c>
      <c r="P24" s="31" t="s">
        <v>70</v>
      </c>
      <c r="Q24" s="31" t="s">
        <v>70</v>
      </c>
      <c r="R24" s="31" t="s">
        <v>70</v>
      </c>
      <c r="S24" s="32"/>
      <c r="T24" s="31" t="s">
        <v>70</v>
      </c>
      <c r="U24" s="31" t="s">
        <v>70</v>
      </c>
      <c r="V24" s="31" t="s">
        <v>70</v>
      </c>
      <c r="W24" s="31" t="s">
        <v>70</v>
      </c>
      <c r="X24" s="31" t="s">
        <v>70</v>
      </c>
      <c r="Y24" s="31" t="s">
        <v>70</v>
      </c>
      <c r="Z24" s="32"/>
      <c r="AA24" s="31" t="s">
        <v>70</v>
      </c>
      <c r="AB24" s="31" t="s">
        <v>70</v>
      </c>
      <c r="AC24" s="31" t="s">
        <v>70</v>
      </c>
      <c r="AD24" s="31" t="s">
        <v>70</v>
      </c>
      <c r="AE24" s="31" t="s">
        <v>70</v>
      </c>
      <c r="AF24" s="31" t="s">
        <v>70</v>
      </c>
      <c r="AG24" s="32"/>
      <c r="AH24" s="31" t="s">
        <v>70</v>
      </c>
      <c r="AI24" s="31" t="s">
        <v>70</v>
      </c>
      <c r="AJ24" s="3" t="s">
        <v>70</v>
      </c>
      <c r="AK24" s="3" t="s">
        <v>70</v>
      </c>
      <c r="AL24" s="3" t="s">
        <v>70</v>
      </c>
      <c r="AM24" s="3" t="s">
        <v>70</v>
      </c>
      <c r="AN24" s="32"/>
      <c r="AO24" s="3" t="s">
        <v>70</v>
      </c>
      <c r="AP24" s="3" t="s">
        <v>70</v>
      </c>
      <c r="AQ24" s="31" t="s">
        <v>70</v>
      </c>
      <c r="AR24" s="31" t="s">
        <v>70</v>
      </c>
      <c r="AS24" s="31" t="s">
        <v>70</v>
      </c>
      <c r="AT24" s="59" t="s">
        <v>70</v>
      </c>
    </row>
    <row r="25" spans="1:46" ht="14.25" customHeight="1">
      <c r="A25" s="13">
        <v>18</v>
      </c>
      <c r="B25" s="82" t="s">
        <v>189</v>
      </c>
      <c r="C25" s="21" t="s">
        <v>66</v>
      </c>
      <c r="D25" s="24"/>
      <c r="E25" s="27" t="s">
        <v>68</v>
      </c>
      <c r="F25" s="42">
        <v>12500</v>
      </c>
      <c r="G25" s="42">
        <v>1000</v>
      </c>
      <c r="H25" s="42">
        <v>1500</v>
      </c>
      <c r="I25" s="43">
        <v>1000</v>
      </c>
      <c r="J25" s="44">
        <f t="shared" si="0"/>
        <v>16000</v>
      </c>
      <c r="K25" s="44">
        <f t="shared" si="6"/>
        <v>16000</v>
      </c>
      <c r="L25" s="6">
        <f t="shared" si="2"/>
        <v>27</v>
      </c>
      <c r="M25" s="6">
        <f t="shared" si="3"/>
        <v>0</v>
      </c>
      <c r="N25" s="6">
        <f t="shared" si="4"/>
        <v>0</v>
      </c>
      <c r="O25" s="4">
        <f t="shared" si="5"/>
        <v>27</v>
      </c>
      <c r="P25" s="31" t="s">
        <v>70</v>
      </c>
      <c r="Q25" s="31" t="s">
        <v>70</v>
      </c>
      <c r="R25" s="31" t="s">
        <v>70</v>
      </c>
      <c r="S25" s="32"/>
      <c r="T25" s="31" t="s">
        <v>70</v>
      </c>
      <c r="U25" s="31" t="s">
        <v>70</v>
      </c>
      <c r="V25" s="31" t="s">
        <v>70</v>
      </c>
      <c r="W25" s="31" t="s">
        <v>70</v>
      </c>
      <c r="X25" s="31" t="s">
        <v>70</v>
      </c>
      <c r="Y25" s="31" t="s">
        <v>70</v>
      </c>
      <c r="Z25" s="32"/>
      <c r="AA25" s="31" t="s">
        <v>70</v>
      </c>
      <c r="AB25" s="31" t="s">
        <v>70</v>
      </c>
      <c r="AC25" s="31" t="s">
        <v>70</v>
      </c>
      <c r="AD25" s="31" t="s">
        <v>70</v>
      </c>
      <c r="AE25" s="31" t="s">
        <v>70</v>
      </c>
      <c r="AF25" s="31" t="s">
        <v>70</v>
      </c>
      <c r="AG25" s="32"/>
      <c r="AH25" s="31" t="s">
        <v>70</v>
      </c>
      <c r="AI25" s="31" t="s">
        <v>70</v>
      </c>
      <c r="AJ25" s="3" t="s">
        <v>70</v>
      </c>
      <c r="AK25" s="3" t="s">
        <v>70</v>
      </c>
      <c r="AL25" s="3" t="s">
        <v>70</v>
      </c>
      <c r="AM25" s="3" t="s">
        <v>70</v>
      </c>
      <c r="AN25" s="32"/>
      <c r="AO25" s="3" t="s">
        <v>70</v>
      </c>
      <c r="AP25" s="3" t="s">
        <v>70</v>
      </c>
      <c r="AQ25" s="31" t="s">
        <v>70</v>
      </c>
      <c r="AR25" s="31" t="s">
        <v>70</v>
      </c>
      <c r="AS25" s="31" t="s">
        <v>70</v>
      </c>
      <c r="AT25" s="59" t="s">
        <v>70</v>
      </c>
    </row>
    <row r="26" spans="1:46" ht="14.25" customHeight="1">
      <c r="A26" s="13">
        <v>19</v>
      </c>
      <c r="B26" s="82" t="s">
        <v>190</v>
      </c>
      <c r="C26" s="23" t="s">
        <v>67</v>
      </c>
      <c r="D26" s="24"/>
      <c r="E26" s="27" t="s">
        <v>68</v>
      </c>
      <c r="F26" s="42">
        <v>12500</v>
      </c>
      <c r="G26" s="42">
        <v>1000</v>
      </c>
      <c r="H26" s="42">
        <v>1500</v>
      </c>
      <c r="I26" s="43">
        <v>1000</v>
      </c>
      <c r="J26" s="44">
        <f t="shared" si="0"/>
        <v>16000</v>
      </c>
      <c r="K26" s="44">
        <f t="shared" ref="K26:K42" si="7">SUM(J26/31)*10</f>
        <v>5161.2903225806449</v>
      </c>
      <c r="L26" s="6">
        <f t="shared" si="2"/>
        <v>10</v>
      </c>
      <c r="M26" s="6">
        <f t="shared" si="3"/>
        <v>0</v>
      </c>
      <c r="N26" s="6">
        <f t="shared" si="4"/>
        <v>0</v>
      </c>
      <c r="O26" s="4">
        <f t="shared" si="5"/>
        <v>10</v>
      </c>
      <c r="P26" s="83" t="s">
        <v>69</v>
      </c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5"/>
      <c r="AJ26" s="30" t="s">
        <v>70</v>
      </c>
      <c r="AK26" s="30" t="s">
        <v>70</v>
      </c>
      <c r="AL26" s="30" t="s">
        <v>70</v>
      </c>
      <c r="AM26" s="30" t="s">
        <v>70</v>
      </c>
      <c r="AN26" s="26"/>
      <c r="AO26" s="30" t="s">
        <v>70</v>
      </c>
      <c r="AP26" s="30" t="s">
        <v>70</v>
      </c>
      <c r="AQ26" s="29" t="s">
        <v>70</v>
      </c>
      <c r="AR26" s="29" t="s">
        <v>70</v>
      </c>
      <c r="AS26" s="29" t="s">
        <v>70</v>
      </c>
      <c r="AT26" s="31" t="s">
        <v>70</v>
      </c>
    </row>
    <row r="27" spans="1:46" ht="14.25" customHeight="1">
      <c r="A27" s="13">
        <v>20</v>
      </c>
      <c r="B27" s="82" t="s">
        <v>191</v>
      </c>
      <c r="C27" s="21" t="s">
        <v>71</v>
      </c>
      <c r="D27" s="24"/>
      <c r="E27" s="27" t="s">
        <v>90</v>
      </c>
      <c r="F27" s="42">
        <v>13500</v>
      </c>
      <c r="G27" s="42">
        <v>1000</v>
      </c>
      <c r="H27" s="45">
        <v>1000</v>
      </c>
      <c r="I27" s="46">
        <v>0</v>
      </c>
      <c r="J27" s="44">
        <f t="shared" si="0"/>
        <v>15500</v>
      </c>
      <c r="K27" s="44">
        <f t="shared" si="7"/>
        <v>5000</v>
      </c>
      <c r="L27" s="6">
        <f t="shared" si="2"/>
        <v>10</v>
      </c>
      <c r="M27" s="6">
        <f t="shared" si="3"/>
        <v>0</v>
      </c>
      <c r="N27" s="6">
        <f t="shared" si="4"/>
        <v>0</v>
      </c>
      <c r="O27" s="4">
        <f t="shared" si="5"/>
        <v>10</v>
      </c>
      <c r="P27" s="83" t="s">
        <v>69</v>
      </c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5"/>
      <c r="AJ27" s="33" t="s">
        <v>70</v>
      </c>
      <c r="AK27" s="33" t="s">
        <v>70</v>
      </c>
      <c r="AL27" s="33" t="s">
        <v>70</v>
      </c>
      <c r="AM27" s="33" t="s">
        <v>70</v>
      </c>
      <c r="AN27" s="26"/>
      <c r="AO27" s="34" t="s">
        <v>70</v>
      </c>
      <c r="AP27" s="34" t="s">
        <v>70</v>
      </c>
      <c r="AQ27" s="71" t="s">
        <v>70</v>
      </c>
      <c r="AR27" s="71" t="s">
        <v>70</v>
      </c>
      <c r="AS27" s="71" t="s">
        <v>70</v>
      </c>
      <c r="AT27" s="31" t="s">
        <v>70</v>
      </c>
    </row>
    <row r="28" spans="1:46" ht="14.25" customHeight="1">
      <c r="A28" s="13">
        <v>21</v>
      </c>
      <c r="B28" s="82" t="s">
        <v>192</v>
      </c>
      <c r="C28" s="21" t="s">
        <v>72</v>
      </c>
      <c r="D28" s="24"/>
      <c r="E28" s="27" t="s">
        <v>90</v>
      </c>
      <c r="F28" s="42">
        <v>13500</v>
      </c>
      <c r="G28" s="42">
        <v>1000</v>
      </c>
      <c r="H28" s="45">
        <v>1000</v>
      </c>
      <c r="I28" s="46">
        <v>0</v>
      </c>
      <c r="J28" s="44">
        <f t="shared" si="0"/>
        <v>15500</v>
      </c>
      <c r="K28" s="44">
        <f t="shared" si="7"/>
        <v>5000</v>
      </c>
      <c r="L28" s="6">
        <f t="shared" si="2"/>
        <v>10</v>
      </c>
      <c r="M28" s="6">
        <f t="shared" si="3"/>
        <v>0</v>
      </c>
      <c r="N28" s="6">
        <f t="shared" si="4"/>
        <v>0</v>
      </c>
      <c r="O28" s="4">
        <f t="shared" si="5"/>
        <v>10</v>
      </c>
      <c r="P28" s="91" t="s">
        <v>69</v>
      </c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3"/>
      <c r="AJ28" s="33" t="s">
        <v>70</v>
      </c>
      <c r="AK28" s="33" t="s">
        <v>70</v>
      </c>
      <c r="AL28" s="33" t="s">
        <v>70</v>
      </c>
      <c r="AM28" s="33" t="s">
        <v>70</v>
      </c>
      <c r="AN28" s="26"/>
      <c r="AO28" s="34" t="s">
        <v>70</v>
      </c>
      <c r="AP28" s="34" t="s">
        <v>70</v>
      </c>
      <c r="AQ28" s="29" t="s">
        <v>70</v>
      </c>
      <c r="AR28" s="29" t="s">
        <v>70</v>
      </c>
      <c r="AS28" s="29" t="s">
        <v>70</v>
      </c>
      <c r="AT28" s="59" t="s">
        <v>70</v>
      </c>
    </row>
    <row r="29" spans="1:46" ht="14.25" customHeight="1">
      <c r="A29" s="13">
        <v>22</v>
      </c>
      <c r="B29" s="82" t="s">
        <v>193</v>
      </c>
      <c r="C29" s="21" t="s">
        <v>73</v>
      </c>
      <c r="D29" s="24"/>
      <c r="E29" s="27" t="s">
        <v>90</v>
      </c>
      <c r="F29" s="42">
        <v>13500</v>
      </c>
      <c r="G29" s="42">
        <v>1000</v>
      </c>
      <c r="H29" s="45">
        <v>1000</v>
      </c>
      <c r="I29" s="46">
        <v>0</v>
      </c>
      <c r="J29" s="44">
        <f t="shared" si="0"/>
        <v>15500</v>
      </c>
      <c r="K29" s="44">
        <f t="shared" si="7"/>
        <v>5000</v>
      </c>
      <c r="L29" s="6">
        <f t="shared" si="2"/>
        <v>9</v>
      </c>
      <c r="M29" s="6">
        <f t="shared" si="3"/>
        <v>0</v>
      </c>
      <c r="N29" s="6">
        <f t="shared" si="4"/>
        <v>1</v>
      </c>
      <c r="O29" s="4">
        <f t="shared" si="5"/>
        <v>9</v>
      </c>
      <c r="P29" s="83" t="s">
        <v>69</v>
      </c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5"/>
      <c r="AJ29" s="33" t="s">
        <v>70</v>
      </c>
      <c r="AK29" s="33" t="s">
        <v>70</v>
      </c>
      <c r="AL29" s="33" t="s">
        <v>70</v>
      </c>
      <c r="AM29" s="30" t="s">
        <v>166</v>
      </c>
      <c r="AN29" s="26"/>
      <c r="AO29" s="34" t="s">
        <v>70</v>
      </c>
      <c r="AP29" s="34" t="s">
        <v>70</v>
      </c>
      <c r="AQ29" s="71" t="s">
        <v>70</v>
      </c>
      <c r="AR29" s="71" t="s">
        <v>70</v>
      </c>
      <c r="AS29" s="71" t="s">
        <v>70</v>
      </c>
      <c r="AT29" s="59" t="s">
        <v>70</v>
      </c>
    </row>
    <row r="30" spans="1:46" ht="14.25" customHeight="1">
      <c r="A30" s="13">
        <v>23</v>
      </c>
      <c r="B30" s="82" t="s">
        <v>194</v>
      </c>
      <c r="C30" s="21" t="s">
        <v>74</v>
      </c>
      <c r="D30" s="24"/>
      <c r="E30" s="27" t="s">
        <v>90</v>
      </c>
      <c r="F30" s="42">
        <v>13500</v>
      </c>
      <c r="G30" s="42">
        <v>1000</v>
      </c>
      <c r="H30" s="45">
        <v>1000</v>
      </c>
      <c r="I30" s="46">
        <v>0</v>
      </c>
      <c r="J30" s="44">
        <f t="shared" si="0"/>
        <v>15500</v>
      </c>
      <c r="K30" s="44">
        <f t="shared" si="7"/>
        <v>5000</v>
      </c>
      <c r="L30" s="6">
        <f t="shared" si="2"/>
        <v>8</v>
      </c>
      <c r="M30" s="6">
        <f t="shared" si="3"/>
        <v>0</v>
      </c>
      <c r="N30" s="6">
        <f t="shared" si="4"/>
        <v>2</v>
      </c>
      <c r="O30" s="4">
        <f t="shared" si="5"/>
        <v>8</v>
      </c>
      <c r="P30" s="83" t="s">
        <v>69</v>
      </c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33" t="s">
        <v>70</v>
      </c>
      <c r="AK30" s="30" t="s">
        <v>70</v>
      </c>
      <c r="AL30" s="33" t="s">
        <v>166</v>
      </c>
      <c r="AM30" s="30" t="s">
        <v>166</v>
      </c>
      <c r="AN30" s="26"/>
      <c r="AO30" s="34" t="s">
        <v>70</v>
      </c>
      <c r="AP30" s="34" t="s">
        <v>70</v>
      </c>
      <c r="AQ30" s="29" t="s">
        <v>70</v>
      </c>
      <c r="AR30" s="29" t="s">
        <v>70</v>
      </c>
      <c r="AS30" s="29" t="s">
        <v>70</v>
      </c>
      <c r="AT30" s="31" t="s">
        <v>70</v>
      </c>
    </row>
    <row r="31" spans="1:46" ht="14.25" customHeight="1">
      <c r="A31" s="13">
        <v>24</v>
      </c>
      <c r="B31" s="82" t="s">
        <v>195</v>
      </c>
      <c r="C31" s="21" t="s">
        <v>75</v>
      </c>
      <c r="D31" s="24"/>
      <c r="E31" s="27" t="s">
        <v>90</v>
      </c>
      <c r="F31" s="42">
        <v>13500</v>
      </c>
      <c r="G31" s="42">
        <v>1000</v>
      </c>
      <c r="H31" s="45">
        <v>1000</v>
      </c>
      <c r="I31" s="46">
        <v>0</v>
      </c>
      <c r="J31" s="44">
        <f t="shared" si="0"/>
        <v>15500</v>
      </c>
      <c r="K31" s="44">
        <f t="shared" si="7"/>
        <v>5000</v>
      </c>
      <c r="L31" s="6">
        <f t="shared" si="2"/>
        <v>10</v>
      </c>
      <c r="M31" s="6">
        <f t="shared" si="3"/>
        <v>0</v>
      </c>
      <c r="N31" s="6">
        <f t="shared" si="4"/>
        <v>0</v>
      </c>
      <c r="O31" s="4">
        <f t="shared" si="5"/>
        <v>10</v>
      </c>
      <c r="P31" s="83" t="s">
        <v>69</v>
      </c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  <c r="AJ31" s="33" t="s">
        <v>70</v>
      </c>
      <c r="AK31" s="33" t="s">
        <v>70</v>
      </c>
      <c r="AL31" s="33" t="s">
        <v>70</v>
      </c>
      <c r="AM31" s="30" t="s">
        <v>70</v>
      </c>
      <c r="AN31" s="26"/>
      <c r="AO31" s="34" t="s">
        <v>70</v>
      </c>
      <c r="AP31" s="34" t="s">
        <v>70</v>
      </c>
      <c r="AQ31" s="71" t="s">
        <v>70</v>
      </c>
      <c r="AR31" s="71" t="s">
        <v>70</v>
      </c>
      <c r="AS31" s="71" t="s">
        <v>70</v>
      </c>
      <c r="AT31" s="31" t="s">
        <v>70</v>
      </c>
    </row>
    <row r="32" spans="1:46" ht="14.25" customHeight="1">
      <c r="A32" s="13">
        <v>25</v>
      </c>
      <c r="B32" s="82" t="s">
        <v>196</v>
      </c>
      <c r="C32" s="21" t="s">
        <v>76</v>
      </c>
      <c r="D32" s="24"/>
      <c r="E32" s="27" t="s">
        <v>90</v>
      </c>
      <c r="F32" s="42">
        <v>13500</v>
      </c>
      <c r="G32" s="42">
        <v>1000</v>
      </c>
      <c r="H32" s="45">
        <v>1000</v>
      </c>
      <c r="I32" s="46">
        <v>0</v>
      </c>
      <c r="J32" s="44">
        <f t="shared" si="0"/>
        <v>15500</v>
      </c>
      <c r="K32" s="44">
        <f t="shared" si="7"/>
        <v>5000</v>
      </c>
      <c r="L32" s="6">
        <f t="shared" si="2"/>
        <v>9</v>
      </c>
      <c r="M32" s="6">
        <f t="shared" si="3"/>
        <v>0</v>
      </c>
      <c r="N32" s="6">
        <f t="shared" si="4"/>
        <v>1</v>
      </c>
      <c r="O32" s="4">
        <f t="shared" si="5"/>
        <v>9</v>
      </c>
      <c r="P32" s="83" t="s">
        <v>69</v>
      </c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33" t="s">
        <v>70</v>
      </c>
      <c r="AK32" s="33" t="s">
        <v>70</v>
      </c>
      <c r="AL32" s="33" t="s">
        <v>70</v>
      </c>
      <c r="AM32" s="30" t="s">
        <v>70</v>
      </c>
      <c r="AN32" s="26"/>
      <c r="AO32" s="34" t="s">
        <v>70</v>
      </c>
      <c r="AP32" s="34" t="s">
        <v>70</v>
      </c>
      <c r="AQ32" s="68" t="s">
        <v>166</v>
      </c>
      <c r="AR32" s="29" t="s">
        <v>70</v>
      </c>
      <c r="AS32" s="29" t="s">
        <v>70</v>
      </c>
      <c r="AT32" s="59" t="s">
        <v>70</v>
      </c>
    </row>
    <row r="33" spans="1:46" ht="14.25" customHeight="1">
      <c r="A33" s="13">
        <v>26</v>
      </c>
      <c r="B33" s="82" t="s">
        <v>197</v>
      </c>
      <c r="C33" s="21" t="s">
        <v>77</v>
      </c>
      <c r="D33" s="24"/>
      <c r="E33" s="27" t="s">
        <v>90</v>
      </c>
      <c r="F33" s="42">
        <v>13500</v>
      </c>
      <c r="G33" s="42">
        <v>1000</v>
      </c>
      <c r="H33" s="45">
        <v>1000</v>
      </c>
      <c r="I33" s="46">
        <v>0</v>
      </c>
      <c r="J33" s="44">
        <f t="shared" si="0"/>
        <v>15500</v>
      </c>
      <c r="K33" s="44">
        <f t="shared" si="7"/>
        <v>5000</v>
      </c>
      <c r="L33" s="6">
        <f t="shared" si="2"/>
        <v>9</v>
      </c>
      <c r="M33" s="6">
        <f t="shared" si="3"/>
        <v>0</v>
      </c>
      <c r="N33" s="6">
        <f t="shared" si="4"/>
        <v>1</v>
      </c>
      <c r="O33" s="4">
        <f t="shared" si="5"/>
        <v>9</v>
      </c>
      <c r="P33" s="83" t="s">
        <v>69</v>
      </c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5"/>
      <c r="AJ33" s="33" t="s">
        <v>70</v>
      </c>
      <c r="AK33" s="33" t="s">
        <v>70</v>
      </c>
      <c r="AL33" s="33" t="s">
        <v>70</v>
      </c>
      <c r="AM33" s="30" t="s">
        <v>70</v>
      </c>
      <c r="AN33" s="26"/>
      <c r="AO33" s="34" t="s">
        <v>70</v>
      </c>
      <c r="AP33" s="34" t="s">
        <v>70</v>
      </c>
      <c r="AQ33" s="68" t="s">
        <v>166</v>
      </c>
      <c r="AR33" s="71" t="s">
        <v>70</v>
      </c>
      <c r="AS33" s="71" t="s">
        <v>70</v>
      </c>
      <c r="AT33" s="59" t="s">
        <v>70</v>
      </c>
    </row>
    <row r="34" spans="1:46" ht="14.25" customHeight="1">
      <c r="A34" s="13">
        <v>27</v>
      </c>
      <c r="B34" s="82" t="s">
        <v>198</v>
      </c>
      <c r="C34" s="21" t="s">
        <v>78</v>
      </c>
      <c r="D34" s="24"/>
      <c r="E34" s="27" t="s">
        <v>90</v>
      </c>
      <c r="F34" s="42">
        <v>13500</v>
      </c>
      <c r="G34" s="42">
        <v>1000</v>
      </c>
      <c r="H34" s="45">
        <v>1000</v>
      </c>
      <c r="I34" s="46">
        <v>0</v>
      </c>
      <c r="J34" s="44">
        <f t="shared" si="0"/>
        <v>15500</v>
      </c>
      <c r="K34" s="44">
        <f t="shared" si="7"/>
        <v>5000</v>
      </c>
      <c r="L34" s="6">
        <f t="shared" si="2"/>
        <v>10</v>
      </c>
      <c r="M34" s="6">
        <f t="shared" si="3"/>
        <v>0</v>
      </c>
      <c r="N34" s="6">
        <f t="shared" si="4"/>
        <v>0</v>
      </c>
      <c r="O34" s="4">
        <f t="shared" si="5"/>
        <v>10</v>
      </c>
      <c r="P34" s="83" t="s">
        <v>69</v>
      </c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5"/>
      <c r="AJ34" s="33" t="s">
        <v>70</v>
      </c>
      <c r="AK34" s="30" t="s">
        <v>70</v>
      </c>
      <c r="AL34" s="33" t="s">
        <v>70</v>
      </c>
      <c r="AM34" s="30" t="s">
        <v>70</v>
      </c>
      <c r="AN34" s="26"/>
      <c r="AO34" s="34" t="s">
        <v>70</v>
      </c>
      <c r="AP34" s="34" t="s">
        <v>70</v>
      </c>
      <c r="AQ34" s="68" t="s">
        <v>70</v>
      </c>
      <c r="AR34" s="29" t="s">
        <v>70</v>
      </c>
      <c r="AS34" s="29" t="s">
        <v>70</v>
      </c>
      <c r="AT34" s="31" t="s">
        <v>70</v>
      </c>
    </row>
    <row r="35" spans="1:46" ht="14.25" customHeight="1">
      <c r="A35" s="13">
        <v>28</v>
      </c>
      <c r="B35" s="82" t="s">
        <v>199</v>
      </c>
      <c r="C35" s="21" t="s">
        <v>79</v>
      </c>
      <c r="D35" s="24"/>
      <c r="E35" s="27" t="s">
        <v>90</v>
      </c>
      <c r="F35" s="42">
        <v>13500</v>
      </c>
      <c r="G35" s="42">
        <v>1000</v>
      </c>
      <c r="H35" s="45">
        <v>1000</v>
      </c>
      <c r="I35" s="46">
        <v>0</v>
      </c>
      <c r="J35" s="44">
        <f t="shared" si="0"/>
        <v>15500</v>
      </c>
      <c r="K35" s="44">
        <f t="shared" si="7"/>
        <v>5000</v>
      </c>
      <c r="L35" s="6">
        <f t="shared" si="2"/>
        <v>10</v>
      </c>
      <c r="M35" s="6">
        <f t="shared" si="3"/>
        <v>0</v>
      </c>
      <c r="N35" s="6">
        <f t="shared" si="4"/>
        <v>0</v>
      </c>
      <c r="O35" s="4">
        <f t="shared" si="5"/>
        <v>10</v>
      </c>
      <c r="P35" s="83" t="s">
        <v>69</v>
      </c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5"/>
      <c r="AJ35" s="33" t="s">
        <v>70</v>
      </c>
      <c r="AK35" s="33" t="s">
        <v>70</v>
      </c>
      <c r="AL35" s="33" t="s">
        <v>70</v>
      </c>
      <c r="AM35" s="30" t="s">
        <v>70</v>
      </c>
      <c r="AN35" s="26"/>
      <c r="AO35" s="34" t="s">
        <v>70</v>
      </c>
      <c r="AP35" s="34" t="s">
        <v>70</v>
      </c>
      <c r="AQ35" s="68" t="s">
        <v>70</v>
      </c>
      <c r="AR35" s="71" t="s">
        <v>70</v>
      </c>
      <c r="AS35" s="71" t="s">
        <v>70</v>
      </c>
      <c r="AT35" s="31" t="s">
        <v>70</v>
      </c>
    </row>
    <row r="36" spans="1:46" ht="14.25" customHeight="1">
      <c r="A36" s="13">
        <v>29</v>
      </c>
      <c r="B36" s="82" t="s">
        <v>200</v>
      </c>
      <c r="C36" s="21" t="s">
        <v>80</v>
      </c>
      <c r="D36" s="24"/>
      <c r="E36" s="27" t="s">
        <v>90</v>
      </c>
      <c r="F36" s="42">
        <v>13500</v>
      </c>
      <c r="G36" s="42">
        <v>1000</v>
      </c>
      <c r="H36" s="45">
        <v>1000</v>
      </c>
      <c r="I36" s="46">
        <v>0</v>
      </c>
      <c r="J36" s="44">
        <f t="shared" si="0"/>
        <v>15500</v>
      </c>
      <c r="K36" s="44">
        <f t="shared" si="7"/>
        <v>5000</v>
      </c>
      <c r="L36" s="6">
        <f t="shared" si="2"/>
        <v>9</v>
      </c>
      <c r="M36" s="6">
        <f t="shared" si="3"/>
        <v>0</v>
      </c>
      <c r="N36" s="6">
        <f t="shared" si="4"/>
        <v>1</v>
      </c>
      <c r="O36" s="4">
        <f t="shared" si="5"/>
        <v>9</v>
      </c>
      <c r="P36" s="83" t="s">
        <v>69</v>
      </c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5"/>
      <c r="AJ36" s="33" t="s">
        <v>70</v>
      </c>
      <c r="AK36" s="33" t="s">
        <v>70</v>
      </c>
      <c r="AL36" s="33" t="s">
        <v>70</v>
      </c>
      <c r="AM36" s="30" t="s">
        <v>166</v>
      </c>
      <c r="AN36" s="26"/>
      <c r="AO36" s="34" t="s">
        <v>70</v>
      </c>
      <c r="AP36" s="34" t="s">
        <v>70</v>
      </c>
      <c r="AQ36" s="68" t="s">
        <v>70</v>
      </c>
      <c r="AR36" s="29" t="s">
        <v>70</v>
      </c>
      <c r="AS36" s="29" t="s">
        <v>70</v>
      </c>
      <c r="AT36" s="59" t="s">
        <v>70</v>
      </c>
    </row>
    <row r="37" spans="1:46" ht="14.25" customHeight="1">
      <c r="A37" s="13">
        <v>30</v>
      </c>
      <c r="B37" s="82" t="s">
        <v>201</v>
      </c>
      <c r="C37" s="21" t="s">
        <v>81</v>
      </c>
      <c r="D37" s="24"/>
      <c r="E37" s="27" t="s">
        <v>90</v>
      </c>
      <c r="F37" s="42">
        <v>13500</v>
      </c>
      <c r="G37" s="42">
        <v>1000</v>
      </c>
      <c r="H37" s="45">
        <v>1000</v>
      </c>
      <c r="I37" s="46">
        <v>0</v>
      </c>
      <c r="J37" s="44">
        <f t="shared" si="0"/>
        <v>15500</v>
      </c>
      <c r="K37" s="44">
        <f t="shared" si="7"/>
        <v>5000</v>
      </c>
      <c r="L37" s="6">
        <f t="shared" si="2"/>
        <v>10</v>
      </c>
      <c r="M37" s="6">
        <f t="shared" si="3"/>
        <v>0</v>
      </c>
      <c r="N37" s="6">
        <f t="shared" si="4"/>
        <v>0</v>
      </c>
      <c r="O37" s="4">
        <f t="shared" si="5"/>
        <v>10</v>
      </c>
      <c r="P37" s="83" t="s">
        <v>69</v>
      </c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5"/>
      <c r="AJ37" s="33" t="s">
        <v>70</v>
      </c>
      <c r="AK37" s="33" t="s">
        <v>70</v>
      </c>
      <c r="AL37" s="33" t="s">
        <v>70</v>
      </c>
      <c r="AM37" s="30" t="s">
        <v>70</v>
      </c>
      <c r="AN37" s="26"/>
      <c r="AO37" s="34" t="s">
        <v>70</v>
      </c>
      <c r="AP37" s="34" t="s">
        <v>70</v>
      </c>
      <c r="AQ37" s="68" t="s">
        <v>70</v>
      </c>
      <c r="AR37" s="71" t="s">
        <v>70</v>
      </c>
      <c r="AS37" s="71" t="s">
        <v>70</v>
      </c>
      <c r="AT37" s="59" t="s">
        <v>70</v>
      </c>
    </row>
    <row r="38" spans="1:46" ht="14.25" customHeight="1">
      <c r="A38" s="13">
        <v>31</v>
      </c>
      <c r="B38" s="82" t="s">
        <v>202</v>
      </c>
      <c r="C38" s="21" t="s">
        <v>82</v>
      </c>
      <c r="D38" s="24"/>
      <c r="E38" s="27" t="s">
        <v>90</v>
      </c>
      <c r="F38" s="42">
        <v>13500</v>
      </c>
      <c r="G38" s="42">
        <v>1000</v>
      </c>
      <c r="H38" s="45">
        <v>1000</v>
      </c>
      <c r="I38" s="46">
        <v>0</v>
      </c>
      <c r="J38" s="44">
        <f t="shared" si="0"/>
        <v>15500</v>
      </c>
      <c r="K38" s="44">
        <f t="shared" si="7"/>
        <v>5000</v>
      </c>
      <c r="L38" s="6">
        <f t="shared" si="2"/>
        <v>10</v>
      </c>
      <c r="M38" s="6">
        <f t="shared" si="3"/>
        <v>0</v>
      </c>
      <c r="N38" s="6">
        <f t="shared" si="4"/>
        <v>0</v>
      </c>
      <c r="O38" s="4">
        <f t="shared" si="5"/>
        <v>10</v>
      </c>
      <c r="P38" s="83" t="s">
        <v>69</v>
      </c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5"/>
      <c r="AJ38" s="33" t="s">
        <v>70</v>
      </c>
      <c r="AK38" s="30" t="s">
        <v>70</v>
      </c>
      <c r="AL38" s="33" t="s">
        <v>70</v>
      </c>
      <c r="AM38" s="30" t="s">
        <v>70</v>
      </c>
      <c r="AN38" s="26"/>
      <c r="AO38" s="34" t="s">
        <v>70</v>
      </c>
      <c r="AP38" s="34" t="s">
        <v>70</v>
      </c>
      <c r="AQ38" s="68" t="s">
        <v>70</v>
      </c>
      <c r="AR38" s="29" t="s">
        <v>70</v>
      </c>
      <c r="AS38" s="29" t="s">
        <v>70</v>
      </c>
      <c r="AT38" s="31" t="s">
        <v>70</v>
      </c>
    </row>
    <row r="39" spans="1:46" ht="14.25" customHeight="1">
      <c r="A39" s="13">
        <v>32</v>
      </c>
      <c r="B39" s="82" t="s">
        <v>203</v>
      </c>
      <c r="C39" s="21" t="s">
        <v>83</v>
      </c>
      <c r="D39" s="24"/>
      <c r="E39" s="27" t="s">
        <v>90</v>
      </c>
      <c r="F39" s="42">
        <v>13500</v>
      </c>
      <c r="G39" s="42">
        <v>1000</v>
      </c>
      <c r="H39" s="45">
        <v>1000</v>
      </c>
      <c r="I39" s="46">
        <v>0</v>
      </c>
      <c r="J39" s="44">
        <f t="shared" si="0"/>
        <v>15500</v>
      </c>
      <c r="K39" s="44">
        <f t="shared" si="7"/>
        <v>5000</v>
      </c>
      <c r="L39" s="6">
        <f t="shared" si="2"/>
        <v>10</v>
      </c>
      <c r="M39" s="6">
        <f t="shared" si="3"/>
        <v>0</v>
      </c>
      <c r="N39" s="6">
        <f t="shared" si="4"/>
        <v>0</v>
      </c>
      <c r="O39" s="4">
        <f t="shared" si="5"/>
        <v>10</v>
      </c>
      <c r="P39" s="83" t="s">
        <v>69</v>
      </c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5"/>
      <c r="AJ39" s="33" t="s">
        <v>70</v>
      </c>
      <c r="AK39" s="33" t="s">
        <v>70</v>
      </c>
      <c r="AL39" s="33" t="s">
        <v>70</v>
      </c>
      <c r="AM39" s="30" t="s">
        <v>70</v>
      </c>
      <c r="AN39" s="26"/>
      <c r="AO39" s="34" t="s">
        <v>70</v>
      </c>
      <c r="AP39" s="34" t="s">
        <v>70</v>
      </c>
      <c r="AQ39" s="68" t="s">
        <v>70</v>
      </c>
      <c r="AR39" s="71" t="s">
        <v>70</v>
      </c>
      <c r="AS39" s="71" t="s">
        <v>70</v>
      </c>
      <c r="AT39" s="31" t="s">
        <v>70</v>
      </c>
    </row>
    <row r="40" spans="1:46" ht="14.25" customHeight="1">
      <c r="A40" s="13">
        <v>33</v>
      </c>
      <c r="B40" s="82" t="s">
        <v>204</v>
      </c>
      <c r="C40" s="21" t="s">
        <v>84</v>
      </c>
      <c r="D40" s="24"/>
      <c r="E40" s="27" t="s">
        <v>90</v>
      </c>
      <c r="F40" s="42">
        <v>13500</v>
      </c>
      <c r="G40" s="42">
        <v>1000</v>
      </c>
      <c r="H40" s="45">
        <v>1000</v>
      </c>
      <c r="I40" s="46">
        <v>0</v>
      </c>
      <c r="J40" s="44">
        <f t="shared" si="0"/>
        <v>15500</v>
      </c>
      <c r="K40" s="44">
        <f t="shared" si="7"/>
        <v>5000</v>
      </c>
      <c r="L40" s="6">
        <f t="shared" si="2"/>
        <v>9</v>
      </c>
      <c r="M40" s="6">
        <f t="shared" si="3"/>
        <v>0</v>
      </c>
      <c r="N40" s="6">
        <f t="shared" si="4"/>
        <v>1</v>
      </c>
      <c r="O40" s="4">
        <f t="shared" si="5"/>
        <v>9</v>
      </c>
      <c r="P40" s="88" t="s">
        <v>69</v>
      </c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90"/>
      <c r="AJ40" s="33" t="s">
        <v>70</v>
      </c>
      <c r="AK40" s="33" t="s">
        <v>70</v>
      </c>
      <c r="AL40" s="33" t="s">
        <v>70</v>
      </c>
      <c r="AM40" s="30" t="s">
        <v>70</v>
      </c>
      <c r="AN40" s="26"/>
      <c r="AO40" s="69" t="s">
        <v>166</v>
      </c>
      <c r="AP40" s="34" t="s">
        <v>70</v>
      </c>
      <c r="AQ40" s="68" t="s">
        <v>70</v>
      </c>
      <c r="AR40" s="29" t="s">
        <v>70</v>
      </c>
      <c r="AS40" s="29" t="s">
        <v>70</v>
      </c>
      <c r="AT40" s="59" t="s">
        <v>70</v>
      </c>
    </row>
    <row r="41" spans="1:46" ht="14.25" customHeight="1">
      <c r="A41" s="13">
        <v>34</v>
      </c>
      <c r="B41" s="82" t="s">
        <v>205</v>
      </c>
      <c r="C41" s="21" t="s">
        <v>85</v>
      </c>
      <c r="D41" s="24"/>
      <c r="E41" s="27" t="s">
        <v>90</v>
      </c>
      <c r="F41" s="42">
        <v>13500</v>
      </c>
      <c r="G41" s="42">
        <v>1000</v>
      </c>
      <c r="H41" s="45">
        <v>1000</v>
      </c>
      <c r="I41" s="46">
        <v>0</v>
      </c>
      <c r="J41" s="44">
        <f t="shared" si="0"/>
        <v>15500</v>
      </c>
      <c r="K41" s="44">
        <f t="shared" si="7"/>
        <v>5000</v>
      </c>
      <c r="L41" s="6">
        <f t="shared" si="2"/>
        <v>10</v>
      </c>
      <c r="M41" s="6">
        <f t="shared" si="3"/>
        <v>0</v>
      </c>
      <c r="N41" s="6">
        <f t="shared" si="4"/>
        <v>0</v>
      </c>
      <c r="O41" s="4">
        <f t="shared" si="5"/>
        <v>10</v>
      </c>
      <c r="P41" s="83" t="s">
        <v>69</v>
      </c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5"/>
      <c r="AJ41" s="33" t="s">
        <v>70</v>
      </c>
      <c r="AK41" s="33" t="s">
        <v>70</v>
      </c>
      <c r="AL41" s="33" t="s">
        <v>70</v>
      </c>
      <c r="AM41" s="30" t="s">
        <v>70</v>
      </c>
      <c r="AN41" s="26"/>
      <c r="AO41" s="69" t="s">
        <v>70</v>
      </c>
      <c r="AP41" s="34" t="s">
        <v>70</v>
      </c>
      <c r="AQ41" s="68" t="s">
        <v>70</v>
      </c>
      <c r="AR41" s="71" t="s">
        <v>70</v>
      </c>
      <c r="AS41" s="71" t="s">
        <v>70</v>
      </c>
      <c r="AT41" s="59" t="s">
        <v>70</v>
      </c>
    </row>
    <row r="42" spans="1:46" ht="14.25" customHeight="1">
      <c r="A42" s="13">
        <v>35</v>
      </c>
      <c r="B42" s="82" t="s">
        <v>206</v>
      </c>
      <c r="C42" s="21" t="s">
        <v>86</v>
      </c>
      <c r="D42" s="24"/>
      <c r="E42" s="27" t="s">
        <v>90</v>
      </c>
      <c r="F42" s="42">
        <v>13500</v>
      </c>
      <c r="G42" s="42">
        <v>1000</v>
      </c>
      <c r="H42" s="45">
        <v>1000</v>
      </c>
      <c r="I42" s="46">
        <v>0</v>
      </c>
      <c r="J42" s="44">
        <f t="shared" si="0"/>
        <v>15500</v>
      </c>
      <c r="K42" s="44">
        <f t="shared" si="7"/>
        <v>5000</v>
      </c>
      <c r="L42" s="6">
        <f t="shared" si="2"/>
        <v>10</v>
      </c>
      <c r="M42" s="6">
        <f t="shared" si="3"/>
        <v>0</v>
      </c>
      <c r="N42" s="6">
        <f t="shared" si="4"/>
        <v>0</v>
      </c>
      <c r="O42" s="4">
        <f t="shared" si="5"/>
        <v>10</v>
      </c>
      <c r="P42" s="83" t="s">
        <v>69</v>
      </c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5"/>
      <c r="AJ42" s="33" t="s">
        <v>70</v>
      </c>
      <c r="AK42" s="30" t="s">
        <v>70</v>
      </c>
      <c r="AL42" s="33" t="s">
        <v>70</v>
      </c>
      <c r="AM42" s="30" t="s">
        <v>70</v>
      </c>
      <c r="AN42" s="26"/>
      <c r="AO42" s="69" t="s">
        <v>70</v>
      </c>
      <c r="AP42" s="34" t="s">
        <v>70</v>
      </c>
      <c r="AQ42" s="68" t="s">
        <v>70</v>
      </c>
      <c r="AR42" s="29" t="s">
        <v>70</v>
      </c>
      <c r="AS42" s="29" t="s">
        <v>70</v>
      </c>
      <c r="AT42" s="31" t="s">
        <v>70</v>
      </c>
    </row>
    <row r="43" spans="1:46" ht="14.25" customHeight="1">
      <c r="A43" s="13">
        <v>36</v>
      </c>
      <c r="B43" s="82" t="s">
        <v>207</v>
      </c>
      <c r="C43" s="22" t="s">
        <v>87</v>
      </c>
      <c r="D43" s="24"/>
      <c r="E43" s="27" t="s">
        <v>90</v>
      </c>
      <c r="F43" s="42">
        <v>13500</v>
      </c>
      <c r="G43" s="42">
        <v>1000</v>
      </c>
      <c r="H43" s="45">
        <v>1000</v>
      </c>
      <c r="I43" s="46">
        <v>0</v>
      </c>
      <c r="J43" s="44">
        <f t="shared" si="0"/>
        <v>15500</v>
      </c>
      <c r="K43" s="44">
        <f>J43</f>
        <v>15500</v>
      </c>
      <c r="L43" s="6">
        <f t="shared" si="2"/>
        <v>24</v>
      </c>
      <c r="M43" s="6">
        <f t="shared" si="3"/>
        <v>0</v>
      </c>
      <c r="N43" s="6">
        <f t="shared" si="4"/>
        <v>3</v>
      </c>
      <c r="O43" s="4">
        <f t="shared" si="5"/>
        <v>24</v>
      </c>
      <c r="P43" s="30" t="s">
        <v>70</v>
      </c>
      <c r="Q43" s="30" t="s">
        <v>70</v>
      </c>
      <c r="R43" s="30" t="s">
        <v>70</v>
      </c>
      <c r="S43" s="38"/>
      <c r="T43" s="30" t="s">
        <v>70</v>
      </c>
      <c r="U43" s="30" t="s">
        <v>70</v>
      </c>
      <c r="V43" s="30" t="s">
        <v>70</v>
      </c>
      <c r="W43" s="30" t="s">
        <v>70</v>
      </c>
      <c r="X43" s="30" t="s">
        <v>70</v>
      </c>
      <c r="Y43" s="30" t="s">
        <v>70</v>
      </c>
      <c r="Z43" s="38"/>
      <c r="AA43" s="30" t="s">
        <v>70</v>
      </c>
      <c r="AB43" s="30" t="s">
        <v>70</v>
      </c>
      <c r="AC43" s="30" t="s">
        <v>70</v>
      </c>
      <c r="AD43" s="30" t="s">
        <v>70</v>
      </c>
      <c r="AE43" s="30" t="s">
        <v>70</v>
      </c>
      <c r="AF43" s="30" t="s">
        <v>70</v>
      </c>
      <c r="AG43" s="38"/>
      <c r="AH43" s="30" t="s">
        <v>70</v>
      </c>
      <c r="AI43" s="30" t="s">
        <v>70</v>
      </c>
      <c r="AJ43" s="33" t="s">
        <v>70</v>
      </c>
      <c r="AK43" s="33" t="s">
        <v>70</v>
      </c>
      <c r="AL43" s="33" t="s">
        <v>70</v>
      </c>
      <c r="AM43" s="30" t="s">
        <v>70</v>
      </c>
      <c r="AN43" s="26"/>
      <c r="AO43" s="69" t="s">
        <v>70</v>
      </c>
      <c r="AP43" s="34" t="s">
        <v>70</v>
      </c>
      <c r="AQ43" s="68" t="s">
        <v>166</v>
      </c>
      <c r="AR43" s="72" t="s">
        <v>166</v>
      </c>
      <c r="AS43" s="72" t="s">
        <v>166</v>
      </c>
      <c r="AT43" s="31" t="s">
        <v>70</v>
      </c>
    </row>
    <row r="44" spans="1:46" ht="14.25" customHeight="1">
      <c r="A44" s="13">
        <v>37</v>
      </c>
      <c r="B44" s="82" t="s">
        <v>208</v>
      </c>
      <c r="C44" s="22" t="s">
        <v>88</v>
      </c>
      <c r="D44" s="24"/>
      <c r="E44" s="27" t="s">
        <v>90</v>
      </c>
      <c r="F44" s="42">
        <v>13500</v>
      </c>
      <c r="G44" s="42">
        <v>1000</v>
      </c>
      <c r="H44" s="45">
        <v>1000</v>
      </c>
      <c r="I44" s="46">
        <v>0</v>
      </c>
      <c r="J44" s="44">
        <f t="shared" si="0"/>
        <v>15500</v>
      </c>
      <c r="K44" s="44">
        <f>J44</f>
        <v>15500</v>
      </c>
      <c r="L44" s="6">
        <f t="shared" si="2"/>
        <v>27</v>
      </c>
      <c r="M44" s="6">
        <f t="shared" si="3"/>
        <v>0</v>
      </c>
      <c r="N44" s="6">
        <f t="shared" si="4"/>
        <v>0</v>
      </c>
      <c r="O44" s="4">
        <f t="shared" si="5"/>
        <v>27</v>
      </c>
      <c r="P44" s="30" t="s">
        <v>70</v>
      </c>
      <c r="Q44" s="30" t="s">
        <v>70</v>
      </c>
      <c r="R44" s="30" t="s">
        <v>70</v>
      </c>
      <c r="S44" s="38"/>
      <c r="T44" s="30" t="s">
        <v>70</v>
      </c>
      <c r="U44" s="30" t="s">
        <v>70</v>
      </c>
      <c r="V44" s="30" t="s">
        <v>70</v>
      </c>
      <c r="W44" s="30" t="s">
        <v>70</v>
      </c>
      <c r="X44" s="30" t="s">
        <v>70</v>
      </c>
      <c r="Y44" s="30" t="s">
        <v>70</v>
      </c>
      <c r="Z44" s="38"/>
      <c r="AA44" s="30" t="s">
        <v>70</v>
      </c>
      <c r="AB44" s="30" t="s">
        <v>70</v>
      </c>
      <c r="AC44" s="30" t="s">
        <v>70</v>
      </c>
      <c r="AD44" s="30" t="s">
        <v>70</v>
      </c>
      <c r="AE44" s="30" t="s">
        <v>70</v>
      </c>
      <c r="AF44" s="30" t="s">
        <v>70</v>
      </c>
      <c r="AG44" s="38"/>
      <c r="AH44" s="30" t="s">
        <v>70</v>
      </c>
      <c r="AI44" s="30" t="s">
        <v>70</v>
      </c>
      <c r="AJ44" s="33" t="s">
        <v>70</v>
      </c>
      <c r="AK44" s="33" t="s">
        <v>70</v>
      </c>
      <c r="AL44" s="33" t="s">
        <v>70</v>
      </c>
      <c r="AM44" s="30" t="s">
        <v>70</v>
      </c>
      <c r="AN44" s="26"/>
      <c r="AO44" s="69" t="s">
        <v>70</v>
      </c>
      <c r="AP44" s="34" t="s">
        <v>70</v>
      </c>
      <c r="AQ44" s="68" t="s">
        <v>70</v>
      </c>
      <c r="AR44" s="68" t="s">
        <v>70</v>
      </c>
      <c r="AS44" s="68" t="s">
        <v>70</v>
      </c>
      <c r="AT44" s="59" t="s">
        <v>70</v>
      </c>
    </row>
    <row r="45" spans="1:46" ht="14.25" customHeight="1">
      <c r="A45" s="13">
        <v>38</v>
      </c>
      <c r="B45" s="82" t="s">
        <v>209</v>
      </c>
      <c r="C45" s="22" t="s">
        <v>89</v>
      </c>
      <c r="D45" s="24"/>
      <c r="E45" s="27" t="s">
        <v>90</v>
      </c>
      <c r="F45" s="42">
        <v>13500</v>
      </c>
      <c r="G45" s="42">
        <v>1000</v>
      </c>
      <c r="H45" s="45">
        <v>1000</v>
      </c>
      <c r="I45" s="46">
        <v>0</v>
      </c>
      <c r="J45" s="44">
        <f t="shared" si="0"/>
        <v>15500</v>
      </c>
      <c r="K45" s="44">
        <f>J45</f>
        <v>15500</v>
      </c>
      <c r="L45" s="6">
        <f t="shared" si="2"/>
        <v>27</v>
      </c>
      <c r="M45" s="6">
        <f t="shared" si="3"/>
        <v>0</v>
      </c>
      <c r="N45" s="6">
        <f t="shared" si="4"/>
        <v>0</v>
      </c>
      <c r="O45" s="4">
        <f t="shared" si="5"/>
        <v>27</v>
      </c>
      <c r="P45" s="30" t="s">
        <v>70</v>
      </c>
      <c r="Q45" s="30" t="s">
        <v>70</v>
      </c>
      <c r="R45" s="30" t="s">
        <v>70</v>
      </c>
      <c r="S45" s="38"/>
      <c r="T45" s="30" t="s">
        <v>70</v>
      </c>
      <c r="U45" s="30" t="s">
        <v>70</v>
      </c>
      <c r="V45" s="30" t="s">
        <v>70</v>
      </c>
      <c r="W45" s="30" t="s">
        <v>70</v>
      </c>
      <c r="X45" s="30" t="s">
        <v>70</v>
      </c>
      <c r="Y45" s="30" t="s">
        <v>70</v>
      </c>
      <c r="Z45" s="38"/>
      <c r="AA45" s="30" t="s">
        <v>70</v>
      </c>
      <c r="AB45" s="30" t="s">
        <v>70</v>
      </c>
      <c r="AC45" s="30" t="s">
        <v>70</v>
      </c>
      <c r="AD45" s="30" t="s">
        <v>70</v>
      </c>
      <c r="AE45" s="30" t="s">
        <v>70</v>
      </c>
      <c r="AF45" s="30" t="s">
        <v>70</v>
      </c>
      <c r="AG45" s="38"/>
      <c r="AH45" s="30" t="s">
        <v>70</v>
      </c>
      <c r="AI45" s="30" t="s">
        <v>70</v>
      </c>
      <c r="AJ45" s="33" t="s">
        <v>70</v>
      </c>
      <c r="AK45" s="33" t="s">
        <v>70</v>
      </c>
      <c r="AL45" s="33" t="s">
        <v>70</v>
      </c>
      <c r="AM45" s="30" t="s">
        <v>70</v>
      </c>
      <c r="AN45" s="26"/>
      <c r="AO45" s="69" t="s">
        <v>70</v>
      </c>
      <c r="AP45" s="34" t="s">
        <v>70</v>
      </c>
      <c r="AQ45" s="35" t="s">
        <v>70</v>
      </c>
      <c r="AR45" s="29" t="s">
        <v>70</v>
      </c>
      <c r="AS45" s="29" t="s">
        <v>70</v>
      </c>
      <c r="AT45" s="59" t="s">
        <v>70</v>
      </c>
    </row>
    <row r="46" spans="1:46" ht="14.25" customHeight="1">
      <c r="A46" s="13">
        <v>39</v>
      </c>
      <c r="B46" s="82" t="s">
        <v>210</v>
      </c>
      <c r="C46" s="21" t="s">
        <v>91</v>
      </c>
      <c r="D46" s="24"/>
      <c r="E46" s="27" t="s">
        <v>117</v>
      </c>
      <c r="F46" s="42">
        <v>13500</v>
      </c>
      <c r="G46" s="42">
        <v>1000</v>
      </c>
      <c r="H46" s="46">
        <v>0</v>
      </c>
      <c r="I46" s="46">
        <v>0</v>
      </c>
      <c r="J46" s="44">
        <f t="shared" si="0"/>
        <v>14500</v>
      </c>
      <c r="K46" s="44">
        <f>SUM(J46/31)*10</f>
        <v>4677.4193548387102</v>
      </c>
      <c r="L46" s="6">
        <f t="shared" si="2"/>
        <v>10</v>
      </c>
      <c r="M46" s="6">
        <f t="shared" si="3"/>
        <v>0</v>
      </c>
      <c r="N46" s="6">
        <f t="shared" si="4"/>
        <v>0</v>
      </c>
      <c r="O46" s="4">
        <f t="shared" si="5"/>
        <v>10</v>
      </c>
      <c r="P46" s="83" t="s">
        <v>69</v>
      </c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5"/>
      <c r="AJ46" s="39" t="s">
        <v>70</v>
      </c>
      <c r="AK46" s="39" t="s">
        <v>70</v>
      </c>
      <c r="AL46" s="39" t="s">
        <v>70</v>
      </c>
      <c r="AM46" s="39" t="s">
        <v>70</v>
      </c>
      <c r="AN46" s="26"/>
      <c r="AO46" s="41" t="s">
        <v>70</v>
      </c>
      <c r="AP46" s="39" t="s">
        <v>70</v>
      </c>
      <c r="AQ46" s="72" t="s">
        <v>70</v>
      </c>
      <c r="AR46" s="39" t="s">
        <v>70</v>
      </c>
      <c r="AS46" s="39" t="s">
        <v>70</v>
      </c>
      <c r="AT46" s="31" t="s">
        <v>70</v>
      </c>
    </row>
    <row r="47" spans="1:46" ht="14.25" customHeight="1">
      <c r="A47" s="13">
        <v>40</v>
      </c>
      <c r="B47" s="82" t="s">
        <v>211</v>
      </c>
      <c r="C47" s="21" t="s">
        <v>92</v>
      </c>
      <c r="D47" s="24"/>
      <c r="E47" s="27" t="s">
        <v>117</v>
      </c>
      <c r="F47" s="42">
        <v>13500</v>
      </c>
      <c r="G47" s="42">
        <v>1000</v>
      </c>
      <c r="H47" s="46">
        <v>0</v>
      </c>
      <c r="I47" s="46">
        <v>0</v>
      </c>
      <c r="J47" s="44">
        <f t="shared" si="0"/>
        <v>14500</v>
      </c>
      <c r="K47" s="44">
        <f t="shared" ref="K47:K69" si="8">SUM(J47/31)*10</f>
        <v>4677.4193548387102</v>
      </c>
      <c r="L47" s="6">
        <f t="shared" si="2"/>
        <v>10</v>
      </c>
      <c r="M47" s="6">
        <f t="shared" si="3"/>
        <v>0</v>
      </c>
      <c r="N47" s="6">
        <f t="shared" si="4"/>
        <v>0</v>
      </c>
      <c r="O47" s="4">
        <f t="shared" si="5"/>
        <v>10</v>
      </c>
      <c r="P47" s="83" t="s">
        <v>69</v>
      </c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5"/>
      <c r="AJ47" s="39" t="s">
        <v>70</v>
      </c>
      <c r="AK47" s="39" t="s">
        <v>70</v>
      </c>
      <c r="AL47" s="39" t="s">
        <v>70</v>
      </c>
      <c r="AM47" s="39" t="s">
        <v>70</v>
      </c>
      <c r="AN47" s="26"/>
      <c r="AO47" s="41" t="s">
        <v>70</v>
      </c>
      <c r="AP47" s="39" t="s">
        <v>70</v>
      </c>
      <c r="AQ47" s="72" t="s">
        <v>70</v>
      </c>
      <c r="AR47" s="31" t="s">
        <v>70</v>
      </c>
      <c r="AS47" s="31" t="s">
        <v>70</v>
      </c>
      <c r="AT47" s="31" t="s">
        <v>70</v>
      </c>
    </row>
    <row r="48" spans="1:46" ht="14.25" customHeight="1">
      <c r="A48" s="13">
        <v>41</v>
      </c>
      <c r="B48" s="82" t="s">
        <v>212</v>
      </c>
      <c r="C48" s="21" t="s">
        <v>93</v>
      </c>
      <c r="D48" s="24"/>
      <c r="E48" s="27" t="s">
        <v>117</v>
      </c>
      <c r="F48" s="42">
        <v>13500</v>
      </c>
      <c r="G48" s="42">
        <v>1000</v>
      </c>
      <c r="H48" s="46">
        <v>0</v>
      </c>
      <c r="I48" s="46">
        <v>0</v>
      </c>
      <c r="J48" s="44">
        <f t="shared" si="0"/>
        <v>14500</v>
      </c>
      <c r="K48" s="44">
        <f t="shared" si="8"/>
        <v>4677.4193548387102</v>
      </c>
      <c r="L48" s="6">
        <f t="shared" si="2"/>
        <v>10</v>
      </c>
      <c r="M48" s="6">
        <f t="shared" si="3"/>
        <v>0</v>
      </c>
      <c r="N48" s="6">
        <f t="shared" si="4"/>
        <v>0</v>
      </c>
      <c r="O48" s="4">
        <f t="shared" si="5"/>
        <v>10</v>
      </c>
      <c r="P48" s="83" t="s">
        <v>69</v>
      </c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5"/>
      <c r="AJ48" s="39" t="s">
        <v>70</v>
      </c>
      <c r="AK48" s="39" t="s">
        <v>70</v>
      </c>
      <c r="AL48" s="39" t="s">
        <v>70</v>
      </c>
      <c r="AM48" s="39" t="s">
        <v>70</v>
      </c>
      <c r="AN48" s="26"/>
      <c r="AO48" s="41" t="s">
        <v>70</v>
      </c>
      <c r="AP48" s="39" t="s">
        <v>70</v>
      </c>
      <c r="AQ48" s="72" t="s">
        <v>70</v>
      </c>
      <c r="AR48" s="31" t="s">
        <v>70</v>
      </c>
      <c r="AS48" s="31" t="s">
        <v>70</v>
      </c>
      <c r="AT48" s="59" t="s">
        <v>70</v>
      </c>
    </row>
    <row r="49" spans="1:46" ht="14.25" customHeight="1">
      <c r="A49" s="13">
        <v>42</v>
      </c>
      <c r="B49" s="82" t="s">
        <v>213</v>
      </c>
      <c r="C49" s="21" t="s">
        <v>94</v>
      </c>
      <c r="D49" s="24"/>
      <c r="E49" s="27" t="s">
        <v>117</v>
      </c>
      <c r="F49" s="42">
        <v>13500</v>
      </c>
      <c r="G49" s="42">
        <v>1000</v>
      </c>
      <c r="H49" s="46">
        <v>0</v>
      </c>
      <c r="I49" s="46">
        <v>0</v>
      </c>
      <c r="J49" s="44">
        <f t="shared" si="0"/>
        <v>14500</v>
      </c>
      <c r="K49" s="44">
        <f t="shared" si="8"/>
        <v>4677.4193548387102</v>
      </c>
      <c r="L49" s="6">
        <f t="shared" si="2"/>
        <v>8</v>
      </c>
      <c r="M49" s="6">
        <f t="shared" si="3"/>
        <v>0</v>
      </c>
      <c r="N49" s="6">
        <f t="shared" si="4"/>
        <v>1</v>
      </c>
      <c r="O49" s="4">
        <f t="shared" si="5"/>
        <v>8</v>
      </c>
      <c r="P49" s="83" t="s">
        <v>69</v>
      </c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5"/>
      <c r="AJ49" s="39" t="s">
        <v>70</v>
      </c>
      <c r="AK49" s="31" t="s">
        <v>167</v>
      </c>
      <c r="AL49" s="33" t="s">
        <v>70</v>
      </c>
      <c r="AM49" s="31" t="s">
        <v>166</v>
      </c>
      <c r="AN49" s="26"/>
      <c r="AO49" s="41" t="s">
        <v>70</v>
      </c>
      <c r="AP49" s="39" t="s">
        <v>70</v>
      </c>
      <c r="AQ49" s="72" t="s">
        <v>70</v>
      </c>
      <c r="AR49" s="31" t="s">
        <v>70</v>
      </c>
      <c r="AS49" s="31" t="s">
        <v>70</v>
      </c>
      <c r="AT49" s="59" t="s">
        <v>70</v>
      </c>
    </row>
    <row r="50" spans="1:46" ht="14.25" customHeight="1">
      <c r="A50" s="13">
        <v>43</v>
      </c>
      <c r="B50" s="82" t="s">
        <v>214</v>
      </c>
      <c r="C50" s="21" t="s">
        <v>95</v>
      </c>
      <c r="D50" s="24"/>
      <c r="E50" s="27" t="s">
        <v>117</v>
      </c>
      <c r="F50" s="42">
        <v>13500</v>
      </c>
      <c r="G50" s="42">
        <v>1000</v>
      </c>
      <c r="H50" s="46">
        <v>0</v>
      </c>
      <c r="I50" s="46">
        <v>0</v>
      </c>
      <c r="J50" s="44">
        <f t="shared" si="0"/>
        <v>14500</v>
      </c>
      <c r="K50" s="44">
        <f t="shared" si="8"/>
        <v>4677.4193548387102</v>
      </c>
      <c r="L50" s="6">
        <f t="shared" si="2"/>
        <v>10</v>
      </c>
      <c r="M50" s="6">
        <f t="shared" si="3"/>
        <v>0</v>
      </c>
      <c r="N50" s="6">
        <f t="shared" si="4"/>
        <v>0</v>
      </c>
      <c r="O50" s="4">
        <f t="shared" si="5"/>
        <v>10</v>
      </c>
      <c r="P50" s="83" t="s">
        <v>69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5"/>
      <c r="AJ50" s="39" t="s">
        <v>70</v>
      </c>
      <c r="AK50" s="39" t="s">
        <v>70</v>
      </c>
      <c r="AL50" s="39" t="s">
        <v>70</v>
      </c>
      <c r="AM50" s="39" t="s">
        <v>70</v>
      </c>
      <c r="AN50" s="26"/>
      <c r="AO50" s="41" t="s">
        <v>70</v>
      </c>
      <c r="AP50" s="39" t="s">
        <v>70</v>
      </c>
      <c r="AQ50" s="72" t="s">
        <v>70</v>
      </c>
      <c r="AR50" s="31" t="s">
        <v>70</v>
      </c>
      <c r="AS50" s="31" t="s">
        <v>70</v>
      </c>
      <c r="AT50" s="31" t="s">
        <v>70</v>
      </c>
    </row>
    <row r="51" spans="1:46" ht="14.25" customHeight="1">
      <c r="A51" s="13">
        <v>44</v>
      </c>
      <c r="B51" s="82" t="s">
        <v>215</v>
      </c>
      <c r="C51" s="21" t="s">
        <v>96</v>
      </c>
      <c r="D51" s="24"/>
      <c r="E51" s="27" t="s">
        <v>117</v>
      </c>
      <c r="F51" s="42">
        <v>13500</v>
      </c>
      <c r="G51" s="42">
        <v>1000</v>
      </c>
      <c r="H51" s="46">
        <v>0</v>
      </c>
      <c r="I51" s="46">
        <v>0</v>
      </c>
      <c r="J51" s="44">
        <f t="shared" si="0"/>
        <v>14500</v>
      </c>
      <c r="K51" s="44">
        <f t="shared" si="8"/>
        <v>4677.4193548387102</v>
      </c>
      <c r="L51" s="6">
        <f t="shared" si="2"/>
        <v>9</v>
      </c>
      <c r="M51" s="6">
        <f t="shared" si="3"/>
        <v>0</v>
      </c>
      <c r="N51" s="6">
        <f t="shared" si="4"/>
        <v>1</v>
      </c>
      <c r="O51" s="4">
        <f t="shared" si="5"/>
        <v>9</v>
      </c>
      <c r="P51" s="83" t="s">
        <v>69</v>
      </c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5"/>
      <c r="AJ51" s="39" t="s">
        <v>70</v>
      </c>
      <c r="AK51" s="39" t="s">
        <v>70</v>
      </c>
      <c r="AL51" s="39" t="s">
        <v>70</v>
      </c>
      <c r="AM51" s="31" t="s">
        <v>166</v>
      </c>
      <c r="AN51" s="26"/>
      <c r="AO51" s="41" t="s">
        <v>70</v>
      </c>
      <c r="AP51" s="39" t="s">
        <v>70</v>
      </c>
      <c r="AQ51" s="72" t="s">
        <v>70</v>
      </c>
      <c r="AR51" s="31" t="s">
        <v>70</v>
      </c>
      <c r="AS51" s="31" t="s">
        <v>70</v>
      </c>
      <c r="AT51" s="31" t="s">
        <v>70</v>
      </c>
    </row>
    <row r="52" spans="1:46" ht="14.25" customHeight="1">
      <c r="A52" s="13">
        <v>45</v>
      </c>
      <c r="B52" s="82" t="s">
        <v>216</v>
      </c>
      <c r="C52" s="21" t="s">
        <v>97</v>
      </c>
      <c r="D52" s="24"/>
      <c r="E52" s="27" t="s">
        <v>117</v>
      </c>
      <c r="F52" s="42">
        <v>13500</v>
      </c>
      <c r="G52" s="42">
        <v>1000</v>
      </c>
      <c r="H52" s="46">
        <v>0</v>
      </c>
      <c r="I52" s="46">
        <v>0</v>
      </c>
      <c r="J52" s="44">
        <f t="shared" si="0"/>
        <v>14500</v>
      </c>
      <c r="K52" s="44">
        <f t="shared" si="8"/>
        <v>4677.4193548387102</v>
      </c>
      <c r="L52" s="6">
        <f t="shared" si="2"/>
        <v>10</v>
      </c>
      <c r="M52" s="6">
        <f t="shared" si="3"/>
        <v>0</v>
      </c>
      <c r="N52" s="6">
        <f t="shared" si="4"/>
        <v>0</v>
      </c>
      <c r="O52" s="4">
        <f t="shared" si="5"/>
        <v>10</v>
      </c>
      <c r="P52" s="83" t="s">
        <v>69</v>
      </c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5"/>
      <c r="AJ52" s="39" t="s">
        <v>70</v>
      </c>
      <c r="AK52" s="39" t="s">
        <v>70</v>
      </c>
      <c r="AL52" s="39" t="s">
        <v>70</v>
      </c>
      <c r="AM52" s="39" t="s">
        <v>70</v>
      </c>
      <c r="AN52" s="26"/>
      <c r="AO52" s="41" t="s">
        <v>70</v>
      </c>
      <c r="AP52" s="39" t="s">
        <v>70</v>
      </c>
      <c r="AQ52" s="72" t="s">
        <v>70</v>
      </c>
      <c r="AR52" s="31" t="s">
        <v>70</v>
      </c>
      <c r="AS52" s="31" t="s">
        <v>70</v>
      </c>
      <c r="AT52" s="59" t="s">
        <v>70</v>
      </c>
    </row>
    <row r="53" spans="1:46" ht="14.25" customHeight="1">
      <c r="A53" s="13">
        <v>46</v>
      </c>
      <c r="B53" s="82" t="s">
        <v>217</v>
      </c>
      <c r="C53" s="21" t="s">
        <v>98</v>
      </c>
      <c r="D53" s="24"/>
      <c r="E53" s="27" t="s">
        <v>117</v>
      </c>
      <c r="F53" s="42">
        <v>13500</v>
      </c>
      <c r="G53" s="42">
        <v>1000</v>
      </c>
      <c r="H53" s="46">
        <v>0</v>
      </c>
      <c r="I53" s="46">
        <v>0</v>
      </c>
      <c r="J53" s="44">
        <f t="shared" si="0"/>
        <v>14500</v>
      </c>
      <c r="K53" s="44">
        <f t="shared" si="8"/>
        <v>4677.4193548387102</v>
      </c>
      <c r="L53" s="6">
        <f t="shared" si="2"/>
        <v>10</v>
      </c>
      <c r="M53" s="6">
        <f t="shared" si="3"/>
        <v>0</v>
      </c>
      <c r="N53" s="6">
        <f t="shared" si="4"/>
        <v>0</v>
      </c>
      <c r="O53" s="4">
        <f t="shared" si="5"/>
        <v>10</v>
      </c>
      <c r="P53" s="83" t="s">
        <v>69</v>
      </c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5"/>
      <c r="AJ53" s="39" t="s">
        <v>70</v>
      </c>
      <c r="AK53" s="39" t="s">
        <v>70</v>
      </c>
      <c r="AL53" s="39" t="s">
        <v>70</v>
      </c>
      <c r="AM53" s="39" t="s">
        <v>70</v>
      </c>
      <c r="AN53" s="26"/>
      <c r="AO53" s="41" t="s">
        <v>70</v>
      </c>
      <c r="AP53" s="39" t="s">
        <v>70</v>
      </c>
      <c r="AQ53" s="72" t="s">
        <v>70</v>
      </c>
      <c r="AR53" s="31" t="s">
        <v>70</v>
      </c>
      <c r="AS53" s="31" t="s">
        <v>70</v>
      </c>
      <c r="AT53" s="59" t="s">
        <v>70</v>
      </c>
    </row>
    <row r="54" spans="1:46" ht="14.25" customHeight="1">
      <c r="A54" s="13">
        <v>47</v>
      </c>
      <c r="B54" s="82" t="s">
        <v>218</v>
      </c>
      <c r="C54" s="21" t="s">
        <v>99</v>
      </c>
      <c r="D54" s="24"/>
      <c r="E54" s="27" t="s">
        <v>117</v>
      </c>
      <c r="F54" s="42">
        <v>13500</v>
      </c>
      <c r="G54" s="42">
        <v>1000</v>
      </c>
      <c r="H54" s="46">
        <v>0</v>
      </c>
      <c r="I54" s="46">
        <v>0</v>
      </c>
      <c r="J54" s="44">
        <f t="shared" si="0"/>
        <v>14500</v>
      </c>
      <c r="K54" s="44">
        <f t="shared" si="8"/>
        <v>4677.4193548387102</v>
      </c>
      <c r="L54" s="6">
        <f t="shared" si="2"/>
        <v>9</v>
      </c>
      <c r="M54" s="6">
        <f t="shared" si="3"/>
        <v>0</v>
      </c>
      <c r="N54" s="6">
        <f t="shared" si="4"/>
        <v>1</v>
      </c>
      <c r="O54" s="4">
        <f t="shared" si="5"/>
        <v>9</v>
      </c>
      <c r="P54" s="83" t="s">
        <v>69</v>
      </c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  <c r="AJ54" s="39" t="s">
        <v>70</v>
      </c>
      <c r="AK54" s="39" t="s">
        <v>70</v>
      </c>
      <c r="AL54" s="39" t="s">
        <v>70</v>
      </c>
      <c r="AM54" s="39" t="s">
        <v>70</v>
      </c>
      <c r="AN54" s="26"/>
      <c r="AO54" s="41" t="s">
        <v>70</v>
      </c>
      <c r="AP54" s="39" t="s">
        <v>70</v>
      </c>
      <c r="AQ54" s="72" t="s">
        <v>70</v>
      </c>
      <c r="AR54" s="39" t="s">
        <v>70</v>
      </c>
      <c r="AS54" s="31" t="s">
        <v>166</v>
      </c>
      <c r="AT54" s="31" t="s">
        <v>70</v>
      </c>
    </row>
    <row r="55" spans="1:46" ht="14.25" customHeight="1">
      <c r="A55" s="13">
        <v>48</v>
      </c>
      <c r="B55" s="82" t="s">
        <v>219</v>
      </c>
      <c r="C55" s="21" t="s">
        <v>100</v>
      </c>
      <c r="D55" s="24"/>
      <c r="E55" s="27" t="s">
        <v>117</v>
      </c>
      <c r="F55" s="42">
        <v>13500</v>
      </c>
      <c r="G55" s="42">
        <v>1000</v>
      </c>
      <c r="H55" s="46">
        <v>0</v>
      </c>
      <c r="I55" s="46">
        <v>0</v>
      </c>
      <c r="J55" s="44">
        <f t="shared" si="0"/>
        <v>14500</v>
      </c>
      <c r="K55" s="44">
        <f t="shared" si="8"/>
        <v>4677.4193548387102</v>
      </c>
      <c r="L55" s="6">
        <f t="shared" si="2"/>
        <v>10</v>
      </c>
      <c r="M55" s="6">
        <f t="shared" si="3"/>
        <v>0</v>
      </c>
      <c r="N55" s="6">
        <f t="shared" si="4"/>
        <v>0</v>
      </c>
      <c r="O55" s="4">
        <f t="shared" si="5"/>
        <v>10</v>
      </c>
      <c r="P55" s="83" t="s">
        <v>69</v>
      </c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5"/>
      <c r="AJ55" s="39" t="s">
        <v>70</v>
      </c>
      <c r="AK55" s="39" t="s">
        <v>70</v>
      </c>
      <c r="AL55" s="39" t="s">
        <v>70</v>
      </c>
      <c r="AM55" s="39" t="s">
        <v>70</v>
      </c>
      <c r="AN55" s="26"/>
      <c r="AO55" s="41" t="s">
        <v>70</v>
      </c>
      <c r="AP55" s="39" t="s">
        <v>70</v>
      </c>
      <c r="AQ55" s="72" t="s">
        <v>70</v>
      </c>
      <c r="AR55" s="31" t="s">
        <v>70</v>
      </c>
      <c r="AS55" s="31" t="s">
        <v>70</v>
      </c>
      <c r="AT55" s="31" t="s">
        <v>70</v>
      </c>
    </row>
    <row r="56" spans="1:46" ht="14.25" customHeight="1">
      <c r="A56" s="13">
        <v>49</v>
      </c>
      <c r="B56" s="82" t="s">
        <v>220</v>
      </c>
      <c r="C56" s="21" t="s">
        <v>101</v>
      </c>
      <c r="D56" s="24"/>
      <c r="E56" s="27" t="s">
        <v>117</v>
      </c>
      <c r="F56" s="42">
        <v>13500</v>
      </c>
      <c r="G56" s="42">
        <v>1000</v>
      </c>
      <c r="H56" s="46">
        <v>0</v>
      </c>
      <c r="I56" s="46">
        <v>0</v>
      </c>
      <c r="J56" s="44">
        <f t="shared" si="0"/>
        <v>14500</v>
      </c>
      <c r="K56" s="44">
        <f t="shared" si="8"/>
        <v>4677.4193548387102</v>
      </c>
      <c r="L56" s="6">
        <f t="shared" si="2"/>
        <v>10</v>
      </c>
      <c r="M56" s="6">
        <f t="shared" si="3"/>
        <v>0</v>
      </c>
      <c r="N56" s="6">
        <f t="shared" si="4"/>
        <v>0</v>
      </c>
      <c r="O56" s="4">
        <f t="shared" si="5"/>
        <v>10</v>
      </c>
      <c r="P56" s="83" t="s">
        <v>69</v>
      </c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5"/>
      <c r="AJ56" s="39" t="s">
        <v>70</v>
      </c>
      <c r="AK56" s="39" t="s">
        <v>70</v>
      </c>
      <c r="AL56" s="39" t="s">
        <v>70</v>
      </c>
      <c r="AM56" s="39" t="s">
        <v>70</v>
      </c>
      <c r="AN56" s="26"/>
      <c r="AO56" s="41" t="s">
        <v>70</v>
      </c>
      <c r="AP56" s="39" t="s">
        <v>70</v>
      </c>
      <c r="AQ56" s="72" t="s">
        <v>70</v>
      </c>
      <c r="AR56" s="31" t="s">
        <v>70</v>
      </c>
      <c r="AS56" s="31" t="s">
        <v>70</v>
      </c>
      <c r="AT56" s="59" t="s">
        <v>70</v>
      </c>
    </row>
    <row r="57" spans="1:46" ht="14.25" customHeight="1">
      <c r="A57" s="13">
        <v>50</v>
      </c>
      <c r="B57" s="82" t="s">
        <v>221</v>
      </c>
      <c r="C57" s="21" t="s">
        <v>102</v>
      </c>
      <c r="D57" s="24"/>
      <c r="E57" s="27" t="s">
        <v>117</v>
      </c>
      <c r="F57" s="42">
        <v>13500</v>
      </c>
      <c r="G57" s="42">
        <v>0</v>
      </c>
      <c r="H57" s="46">
        <v>0</v>
      </c>
      <c r="I57" s="46">
        <v>0</v>
      </c>
      <c r="J57" s="44">
        <f t="shared" si="0"/>
        <v>13500</v>
      </c>
      <c r="K57" s="44">
        <f t="shared" si="8"/>
        <v>4354.8387096774195</v>
      </c>
      <c r="L57" s="6">
        <f t="shared" si="2"/>
        <v>6</v>
      </c>
      <c r="M57" s="6">
        <f t="shared" si="3"/>
        <v>0</v>
      </c>
      <c r="N57" s="6">
        <f t="shared" si="4"/>
        <v>3</v>
      </c>
      <c r="O57" s="4">
        <f t="shared" si="5"/>
        <v>6</v>
      </c>
      <c r="P57" s="83" t="s">
        <v>69</v>
      </c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5"/>
      <c r="AJ57" s="39" t="s">
        <v>166</v>
      </c>
      <c r="AK57" s="31" t="s">
        <v>167</v>
      </c>
      <c r="AL57" s="39" t="s">
        <v>166</v>
      </c>
      <c r="AM57" s="31" t="s">
        <v>166</v>
      </c>
      <c r="AN57" s="26"/>
      <c r="AO57" s="41" t="s">
        <v>70</v>
      </c>
      <c r="AP57" s="39" t="s">
        <v>70</v>
      </c>
      <c r="AQ57" s="72" t="s">
        <v>70</v>
      </c>
      <c r="AR57" s="31" t="s">
        <v>70</v>
      </c>
      <c r="AS57" s="31" t="s">
        <v>70</v>
      </c>
      <c r="AT57" s="59" t="s">
        <v>70</v>
      </c>
    </row>
    <row r="58" spans="1:46" ht="14.25" customHeight="1">
      <c r="A58" s="13">
        <v>51</v>
      </c>
      <c r="B58" s="82" t="s">
        <v>222</v>
      </c>
      <c r="C58" s="21" t="s">
        <v>103</v>
      </c>
      <c r="D58" s="24"/>
      <c r="E58" s="27" t="s">
        <v>117</v>
      </c>
      <c r="F58" s="42">
        <v>13500</v>
      </c>
      <c r="G58" s="42">
        <v>1000</v>
      </c>
      <c r="H58" s="46">
        <v>0</v>
      </c>
      <c r="I58" s="46">
        <v>0</v>
      </c>
      <c r="J58" s="44">
        <f t="shared" si="0"/>
        <v>14500</v>
      </c>
      <c r="K58" s="44">
        <f t="shared" si="8"/>
        <v>4677.4193548387102</v>
      </c>
      <c r="L58" s="6">
        <f t="shared" si="2"/>
        <v>10</v>
      </c>
      <c r="M58" s="6">
        <f t="shared" si="3"/>
        <v>0</v>
      </c>
      <c r="N58" s="6">
        <f t="shared" si="4"/>
        <v>0</v>
      </c>
      <c r="O58" s="4">
        <f t="shared" si="5"/>
        <v>10</v>
      </c>
      <c r="P58" s="83" t="s">
        <v>69</v>
      </c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5"/>
      <c r="AJ58" s="39" t="s">
        <v>70</v>
      </c>
      <c r="AK58" s="31" t="s">
        <v>70</v>
      </c>
      <c r="AL58" s="39" t="s">
        <v>70</v>
      </c>
      <c r="AM58" s="31" t="s">
        <v>70</v>
      </c>
      <c r="AN58" s="26"/>
      <c r="AO58" s="41" t="s">
        <v>70</v>
      </c>
      <c r="AP58" s="39" t="s">
        <v>70</v>
      </c>
      <c r="AQ58" s="72" t="s">
        <v>70</v>
      </c>
      <c r="AR58" s="31" t="s">
        <v>70</v>
      </c>
      <c r="AS58" s="31" t="s">
        <v>70</v>
      </c>
      <c r="AT58" s="31" t="s">
        <v>70</v>
      </c>
    </row>
    <row r="59" spans="1:46" ht="14.25" customHeight="1">
      <c r="A59" s="13">
        <v>52</v>
      </c>
      <c r="B59" s="82" t="s">
        <v>223</v>
      </c>
      <c r="C59" s="21" t="s">
        <v>104</v>
      </c>
      <c r="D59" s="24"/>
      <c r="E59" s="27" t="s">
        <v>117</v>
      </c>
      <c r="F59" s="42">
        <v>13500</v>
      </c>
      <c r="G59" s="42">
        <v>1000</v>
      </c>
      <c r="H59" s="46">
        <v>0</v>
      </c>
      <c r="I59" s="46">
        <v>0</v>
      </c>
      <c r="J59" s="44">
        <f t="shared" si="0"/>
        <v>14500</v>
      </c>
      <c r="K59" s="44">
        <f t="shared" si="8"/>
        <v>4677.4193548387102</v>
      </c>
      <c r="L59" s="6">
        <f t="shared" si="2"/>
        <v>6</v>
      </c>
      <c r="M59" s="6">
        <f t="shared" si="3"/>
        <v>0</v>
      </c>
      <c r="N59" s="6">
        <f t="shared" si="4"/>
        <v>4</v>
      </c>
      <c r="O59" s="4">
        <f t="shared" si="5"/>
        <v>6</v>
      </c>
      <c r="P59" s="83" t="s">
        <v>69</v>
      </c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5"/>
      <c r="AJ59" s="39" t="s">
        <v>70</v>
      </c>
      <c r="AK59" s="31" t="s">
        <v>70</v>
      </c>
      <c r="AL59" s="39" t="s">
        <v>70</v>
      </c>
      <c r="AM59" s="31" t="s">
        <v>70</v>
      </c>
      <c r="AN59" s="26"/>
      <c r="AO59" s="31" t="s">
        <v>70</v>
      </c>
      <c r="AP59" s="28" t="s">
        <v>166</v>
      </c>
      <c r="AQ59" s="72" t="s">
        <v>70</v>
      </c>
      <c r="AR59" s="31" t="s">
        <v>166</v>
      </c>
      <c r="AS59" s="31" t="s">
        <v>166</v>
      </c>
      <c r="AT59" s="30" t="s">
        <v>166</v>
      </c>
    </row>
    <row r="60" spans="1:46" ht="14.25" customHeight="1">
      <c r="A60" s="13">
        <v>53</v>
      </c>
      <c r="B60" s="82" t="s">
        <v>224</v>
      </c>
      <c r="C60" s="21" t="s">
        <v>105</v>
      </c>
      <c r="D60" s="24"/>
      <c r="E60" s="27" t="s">
        <v>117</v>
      </c>
      <c r="F60" s="42">
        <v>13500</v>
      </c>
      <c r="G60" s="42">
        <v>1000</v>
      </c>
      <c r="H60" s="46">
        <v>0</v>
      </c>
      <c r="I60" s="46">
        <v>0</v>
      </c>
      <c r="J60" s="44">
        <f t="shared" si="0"/>
        <v>14500</v>
      </c>
      <c r="K60" s="44">
        <f t="shared" si="8"/>
        <v>4677.4193548387102</v>
      </c>
      <c r="L60" s="6">
        <f t="shared" si="2"/>
        <v>10</v>
      </c>
      <c r="M60" s="6">
        <f t="shared" si="3"/>
        <v>0</v>
      </c>
      <c r="N60" s="6">
        <f t="shared" si="4"/>
        <v>0</v>
      </c>
      <c r="O60" s="4">
        <f t="shared" si="5"/>
        <v>10</v>
      </c>
      <c r="P60" s="83" t="s">
        <v>69</v>
      </c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5"/>
      <c r="AJ60" s="39" t="s">
        <v>70</v>
      </c>
      <c r="AK60" s="31" t="s">
        <v>70</v>
      </c>
      <c r="AL60" s="39" t="s">
        <v>70</v>
      </c>
      <c r="AM60" s="31" t="s">
        <v>70</v>
      </c>
      <c r="AN60" s="26"/>
      <c r="AO60" s="31" t="s">
        <v>70</v>
      </c>
      <c r="AP60" s="41" t="s">
        <v>70</v>
      </c>
      <c r="AQ60" s="72" t="s">
        <v>70</v>
      </c>
      <c r="AR60" s="31" t="s">
        <v>70</v>
      </c>
      <c r="AS60" s="31" t="s">
        <v>70</v>
      </c>
      <c r="AT60" s="59" t="s">
        <v>70</v>
      </c>
    </row>
    <row r="61" spans="1:46" ht="14.25" customHeight="1">
      <c r="A61" s="13">
        <v>54</v>
      </c>
      <c r="B61" s="82" t="s">
        <v>225</v>
      </c>
      <c r="C61" s="21" t="s">
        <v>106</v>
      </c>
      <c r="D61" s="24"/>
      <c r="E61" s="27" t="s">
        <v>117</v>
      </c>
      <c r="F61" s="42">
        <v>13500</v>
      </c>
      <c r="G61" s="42">
        <v>1000</v>
      </c>
      <c r="H61" s="46">
        <v>0</v>
      </c>
      <c r="I61" s="46">
        <v>0</v>
      </c>
      <c r="J61" s="44">
        <f t="shared" si="0"/>
        <v>14500</v>
      </c>
      <c r="K61" s="44">
        <f t="shared" si="8"/>
        <v>4677.4193548387102</v>
      </c>
      <c r="L61" s="6">
        <f t="shared" si="2"/>
        <v>9</v>
      </c>
      <c r="M61" s="6">
        <f t="shared" si="3"/>
        <v>0</v>
      </c>
      <c r="N61" s="6">
        <f t="shared" si="4"/>
        <v>0</v>
      </c>
      <c r="O61" s="4">
        <f t="shared" si="5"/>
        <v>9</v>
      </c>
      <c r="P61" s="83" t="s">
        <v>69</v>
      </c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5"/>
      <c r="AJ61" s="39" t="s">
        <v>70</v>
      </c>
      <c r="AK61" s="31" t="s">
        <v>167</v>
      </c>
      <c r="AL61" s="39" t="s">
        <v>70</v>
      </c>
      <c r="AM61" s="31" t="s">
        <v>70</v>
      </c>
      <c r="AN61" s="26"/>
      <c r="AO61" s="31" t="s">
        <v>70</v>
      </c>
      <c r="AP61" s="41" t="s">
        <v>70</v>
      </c>
      <c r="AQ61" s="72" t="s">
        <v>70</v>
      </c>
      <c r="AR61" s="31" t="s">
        <v>70</v>
      </c>
      <c r="AS61" s="31" t="s">
        <v>70</v>
      </c>
      <c r="AT61" s="59" t="s">
        <v>70</v>
      </c>
    </row>
    <row r="62" spans="1:46" ht="14.25" customHeight="1">
      <c r="A62" s="13">
        <v>55</v>
      </c>
      <c r="B62" s="82" t="s">
        <v>226</v>
      </c>
      <c r="C62" s="21" t="s">
        <v>107</v>
      </c>
      <c r="D62" s="24"/>
      <c r="E62" s="27" t="s">
        <v>117</v>
      </c>
      <c r="F62" s="47">
        <v>13500</v>
      </c>
      <c r="G62" s="47">
        <v>1000</v>
      </c>
      <c r="H62" s="46">
        <v>0</v>
      </c>
      <c r="I62" s="46">
        <v>0</v>
      </c>
      <c r="J62" s="44">
        <f t="shared" si="0"/>
        <v>14500</v>
      </c>
      <c r="K62" s="44">
        <f t="shared" si="8"/>
        <v>4677.4193548387102</v>
      </c>
      <c r="L62" s="6">
        <f t="shared" si="2"/>
        <v>10</v>
      </c>
      <c r="M62" s="6">
        <f t="shared" si="3"/>
        <v>0</v>
      </c>
      <c r="N62" s="6">
        <f t="shared" si="4"/>
        <v>0</v>
      </c>
      <c r="O62" s="4">
        <f t="shared" si="5"/>
        <v>10</v>
      </c>
      <c r="P62" s="83" t="s">
        <v>69</v>
      </c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5"/>
      <c r="AJ62" s="39" t="s">
        <v>70</v>
      </c>
      <c r="AK62" s="31" t="s">
        <v>70</v>
      </c>
      <c r="AL62" s="39" t="s">
        <v>70</v>
      </c>
      <c r="AM62" s="31" t="s">
        <v>70</v>
      </c>
      <c r="AN62" s="26"/>
      <c r="AO62" s="31" t="s">
        <v>70</v>
      </c>
      <c r="AP62" s="41" t="s">
        <v>70</v>
      </c>
      <c r="AQ62" s="72" t="s">
        <v>70</v>
      </c>
      <c r="AR62" s="31" t="s">
        <v>70</v>
      </c>
      <c r="AS62" s="31" t="s">
        <v>70</v>
      </c>
      <c r="AT62" s="31" t="s">
        <v>70</v>
      </c>
    </row>
    <row r="63" spans="1:46" ht="14.25" customHeight="1">
      <c r="A63" s="13">
        <v>56</v>
      </c>
      <c r="B63" s="82" t="s">
        <v>227</v>
      </c>
      <c r="C63" s="21" t="s">
        <v>108</v>
      </c>
      <c r="D63" s="24"/>
      <c r="E63" s="27" t="s">
        <v>117</v>
      </c>
      <c r="F63" s="47">
        <v>13500</v>
      </c>
      <c r="G63" s="47">
        <v>1000</v>
      </c>
      <c r="H63" s="46">
        <v>0</v>
      </c>
      <c r="I63" s="46">
        <v>0</v>
      </c>
      <c r="J63" s="44">
        <f t="shared" si="0"/>
        <v>14500</v>
      </c>
      <c r="K63" s="44">
        <f t="shared" si="8"/>
        <v>4677.4193548387102</v>
      </c>
      <c r="L63" s="6">
        <f t="shared" si="2"/>
        <v>10</v>
      </c>
      <c r="M63" s="6">
        <f t="shared" si="3"/>
        <v>0</v>
      </c>
      <c r="N63" s="6">
        <f t="shared" si="4"/>
        <v>0</v>
      </c>
      <c r="O63" s="4">
        <f t="shared" si="5"/>
        <v>10</v>
      </c>
      <c r="P63" s="83" t="s">
        <v>69</v>
      </c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5"/>
      <c r="AJ63" s="39" t="s">
        <v>70</v>
      </c>
      <c r="AK63" s="31" t="s">
        <v>70</v>
      </c>
      <c r="AL63" s="39" t="s">
        <v>70</v>
      </c>
      <c r="AM63" s="31" t="s">
        <v>70</v>
      </c>
      <c r="AN63" s="26"/>
      <c r="AO63" s="31" t="s">
        <v>70</v>
      </c>
      <c r="AP63" s="41" t="s">
        <v>70</v>
      </c>
      <c r="AQ63" s="72" t="s">
        <v>70</v>
      </c>
      <c r="AR63" s="31" t="s">
        <v>70</v>
      </c>
      <c r="AS63" s="31" t="s">
        <v>70</v>
      </c>
      <c r="AT63" s="31" t="s">
        <v>70</v>
      </c>
    </row>
    <row r="64" spans="1:46" ht="14.25" customHeight="1">
      <c r="A64" s="13">
        <v>57</v>
      </c>
      <c r="B64" s="82" t="s">
        <v>228</v>
      </c>
      <c r="C64" s="21" t="s">
        <v>109</v>
      </c>
      <c r="D64" s="24"/>
      <c r="E64" s="27" t="s">
        <v>117</v>
      </c>
      <c r="F64" s="47">
        <v>13500</v>
      </c>
      <c r="G64" s="47">
        <v>1000</v>
      </c>
      <c r="H64" s="46">
        <v>0</v>
      </c>
      <c r="I64" s="46">
        <v>0</v>
      </c>
      <c r="J64" s="44">
        <f t="shared" si="0"/>
        <v>14500</v>
      </c>
      <c r="K64" s="44">
        <f t="shared" si="8"/>
        <v>4677.4193548387102</v>
      </c>
      <c r="L64" s="6">
        <f t="shared" si="2"/>
        <v>10</v>
      </c>
      <c r="M64" s="6">
        <f t="shared" si="3"/>
        <v>0</v>
      </c>
      <c r="N64" s="6">
        <f t="shared" si="4"/>
        <v>0</v>
      </c>
      <c r="O64" s="4">
        <f t="shared" si="5"/>
        <v>10</v>
      </c>
      <c r="P64" s="83" t="s">
        <v>69</v>
      </c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5"/>
      <c r="AJ64" s="39" t="s">
        <v>70</v>
      </c>
      <c r="AK64" s="31" t="s">
        <v>70</v>
      </c>
      <c r="AL64" s="39" t="s">
        <v>70</v>
      </c>
      <c r="AM64" s="31" t="s">
        <v>70</v>
      </c>
      <c r="AN64" s="26"/>
      <c r="AO64" s="31" t="s">
        <v>70</v>
      </c>
      <c r="AP64" s="41" t="s">
        <v>70</v>
      </c>
      <c r="AQ64" s="72" t="s">
        <v>70</v>
      </c>
      <c r="AR64" s="31" t="s">
        <v>70</v>
      </c>
      <c r="AS64" s="31" t="s">
        <v>70</v>
      </c>
      <c r="AT64" s="59" t="s">
        <v>70</v>
      </c>
    </row>
    <row r="65" spans="1:46" ht="14.25" customHeight="1">
      <c r="A65" s="13">
        <v>58</v>
      </c>
      <c r="B65" s="82" t="s">
        <v>229</v>
      </c>
      <c r="C65" s="21" t="s">
        <v>122</v>
      </c>
      <c r="D65" s="24"/>
      <c r="E65" s="27" t="s">
        <v>117</v>
      </c>
      <c r="F65" s="47">
        <v>13500</v>
      </c>
      <c r="G65" s="47">
        <v>1000</v>
      </c>
      <c r="H65" s="46">
        <v>0</v>
      </c>
      <c r="I65" s="46">
        <v>0</v>
      </c>
      <c r="J65" s="44">
        <f t="shared" si="0"/>
        <v>14500</v>
      </c>
      <c r="K65" s="44">
        <f t="shared" si="8"/>
        <v>4677.4193548387102</v>
      </c>
      <c r="L65" s="6">
        <f t="shared" si="2"/>
        <v>10</v>
      </c>
      <c r="M65" s="6">
        <f t="shared" si="3"/>
        <v>0</v>
      </c>
      <c r="N65" s="6">
        <f t="shared" si="4"/>
        <v>0</v>
      </c>
      <c r="O65" s="4">
        <f t="shared" si="5"/>
        <v>10</v>
      </c>
      <c r="P65" s="83" t="s">
        <v>69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5"/>
      <c r="AJ65" s="31" t="s">
        <v>70</v>
      </c>
      <c r="AK65" s="40" t="s">
        <v>70</v>
      </c>
      <c r="AL65" s="39" t="s">
        <v>70</v>
      </c>
      <c r="AM65" s="31" t="s">
        <v>70</v>
      </c>
      <c r="AN65" s="26"/>
      <c r="AO65" s="31" t="s">
        <v>70</v>
      </c>
      <c r="AP65" s="41" t="s">
        <v>70</v>
      </c>
      <c r="AQ65" s="72" t="s">
        <v>70</v>
      </c>
      <c r="AR65" s="31" t="s">
        <v>70</v>
      </c>
      <c r="AS65" s="31" t="s">
        <v>70</v>
      </c>
      <c r="AT65" s="59" t="s">
        <v>70</v>
      </c>
    </row>
    <row r="66" spans="1:46" ht="14.25" customHeight="1">
      <c r="A66" s="13">
        <v>59</v>
      </c>
      <c r="B66" s="82" t="s">
        <v>230</v>
      </c>
      <c r="C66" s="21" t="s">
        <v>111</v>
      </c>
      <c r="D66" s="37"/>
      <c r="E66" s="27" t="s">
        <v>117</v>
      </c>
      <c r="F66" s="47">
        <v>13500</v>
      </c>
      <c r="G66" s="47">
        <v>1000</v>
      </c>
      <c r="H66" s="46">
        <v>0</v>
      </c>
      <c r="I66" s="46">
        <v>0</v>
      </c>
      <c r="J66" s="44">
        <f t="shared" si="0"/>
        <v>14500</v>
      </c>
      <c r="K66" s="44">
        <f t="shared" si="8"/>
        <v>4677.4193548387102</v>
      </c>
      <c r="L66" s="6">
        <f t="shared" si="2"/>
        <v>10</v>
      </c>
      <c r="M66" s="6">
        <f t="shared" si="3"/>
        <v>0</v>
      </c>
      <c r="N66" s="6">
        <f t="shared" si="4"/>
        <v>0</v>
      </c>
      <c r="O66" s="4">
        <f t="shared" si="5"/>
        <v>10</v>
      </c>
      <c r="P66" s="86" t="s">
        <v>69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5"/>
      <c r="AJ66" s="39" t="s">
        <v>70</v>
      </c>
      <c r="AK66" s="31" t="s">
        <v>70</v>
      </c>
      <c r="AL66" s="39" t="s">
        <v>70</v>
      </c>
      <c r="AM66" s="31" t="s">
        <v>70</v>
      </c>
      <c r="AN66" s="26"/>
      <c r="AO66" s="31" t="s">
        <v>70</v>
      </c>
      <c r="AP66" s="41" t="s">
        <v>70</v>
      </c>
      <c r="AQ66" s="72" t="s">
        <v>70</v>
      </c>
      <c r="AR66" s="31" t="s">
        <v>70</v>
      </c>
      <c r="AS66" s="31" t="s">
        <v>70</v>
      </c>
      <c r="AT66" s="31" t="s">
        <v>70</v>
      </c>
    </row>
    <row r="67" spans="1:46" ht="14.25" customHeight="1">
      <c r="A67" s="13">
        <v>60</v>
      </c>
      <c r="B67" s="82" t="s">
        <v>231</v>
      </c>
      <c r="C67" s="21" t="s">
        <v>112</v>
      </c>
      <c r="D67" s="24"/>
      <c r="E67" s="27" t="s">
        <v>117</v>
      </c>
      <c r="F67" s="47">
        <v>13500</v>
      </c>
      <c r="G67" s="47">
        <v>1000</v>
      </c>
      <c r="H67" s="46">
        <v>0</v>
      </c>
      <c r="I67" s="46">
        <v>0</v>
      </c>
      <c r="J67" s="44">
        <f t="shared" si="0"/>
        <v>14500</v>
      </c>
      <c r="K67" s="44">
        <f t="shared" si="8"/>
        <v>4677.4193548387102</v>
      </c>
      <c r="L67" s="6">
        <f t="shared" si="2"/>
        <v>10</v>
      </c>
      <c r="M67" s="6">
        <f t="shared" si="3"/>
        <v>0</v>
      </c>
      <c r="N67" s="6">
        <f t="shared" si="4"/>
        <v>0</v>
      </c>
      <c r="O67" s="4">
        <f t="shared" si="5"/>
        <v>10</v>
      </c>
      <c r="P67" s="83" t="s">
        <v>69</v>
      </c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5"/>
      <c r="AJ67" s="39" t="s">
        <v>70</v>
      </c>
      <c r="AK67" s="31" t="s">
        <v>70</v>
      </c>
      <c r="AL67" s="39" t="s">
        <v>70</v>
      </c>
      <c r="AM67" s="31" t="s">
        <v>70</v>
      </c>
      <c r="AN67" s="26"/>
      <c r="AO67" s="31" t="s">
        <v>70</v>
      </c>
      <c r="AP67" s="41" t="s">
        <v>70</v>
      </c>
      <c r="AQ67" s="72" t="s">
        <v>70</v>
      </c>
      <c r="AR67" s="31" t="s">
        <v>70</v>
      </c>
      <c r="AS67" s="31" t="s">
        <v>70</v>
      </c>
      <c r="AT67" s="31" t="s">
        <v>70</v>
      </c>
    </row>
    <row r="68" spans="1:46" ht="14.25" customHeight="1">
      <c r="A68" s="13">
        <v>61</v>
      </c>
      <c r="B68" s="82" t="s">
        <v>232</v>
      </c>
      <c r="C68" s="21" t="s">
        <v>113</v>
      </c>
      <c r="D68" s="36"/>
      <c r="E68" s="27" t="s">
        <v>117</v>
      </c>
      <c r="F68" s="47">
        <v>13500</v>
      </c>
      <c r="G68" s="47">
        <v>1000</v>
      </c>
      <c r="H68" s="46">
        <v>0</v>
      </c>
      <c r="I68" s="46">
        <v>0</v>
      </c>
      <c r="J68" s="44">
        <f t="shared" si="0"/>
        <v>14500</v>
      </c>
      <c r="K68" s="44">
        <f t="shared" si="8"/>
        <v>4677.4193548387102</v>
      </c>
      <c r="L68" s="6">
        <f t="shared" si="2"/>
        <v>9</v>
      </c>
      <c r="M68" s="6">
        <f t="shared" si="3"/>
        <v>0</v>
      </c>
      <c r="N68" s="6">
        <f t="shared" si="4"/>
        <v>0</v>
      </c>
      <c r="O68" s="4">
        <f t="shared" si="5"/>
        <v>9</v>
      </c>
      <c r="P68" s="83" t="s">
        <v>69</v>
      </c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7"/>
      <c r="AJ68" s="39" t="s">
        <v>70</v>
      </c>
      <c r="AK68" s="31" t="s">
        <v>167</v>
      </c>
      <c r="AL68" s="39" t="s">
        <v>70</v>
      </c>
      <c r="AM68" s="31" t="s">
        <v>70</v>
      </c>
      <c r="AN68" s="26"/>
      <c r="AO68" s="31" t="s">
        <v>70</v>
      </c>
      <c r="AP68" s="41" t="s">
        <v>70</v>
      </c>
      <c r="AQ68" s="72" t="s">
        <v>70</v>
      </c>
      <c r="AR68" s="31" t="s">
        <v>70</v>
      </c>
      <c r="AS68" s="31" t="s">
        <v>70</v>
      </c>
      <c r="AT68" s="59" t="s">
        <v>70</v>
      </c>
    </row>
    <row r="69" spans="1:46" ht="14.25" customHeight="1">
      <c r="A69" s="13">
        <v>62</v>
      </c>
      <c r="B69" s="82" t="s">
        <v>233</v>
      </c>
      <c r="C69" s="21" t="s">
        <v>114</v>
      </c>
      <c r="D69" s="24"/>
      <c r="E69" s="27" t="s">
        <v>117</v>
      </c>
      <c r="F69" s="47">
        <v>13500</v>
      </c>
      <c r="G69" s="47">
        <v>1000</v>
      </c>
      <c r="H69" s="46">
        <v>0</v>
      </c>
      <c r="I69" s="46">
        <v>0</v>
      </c>
      <c r="J69" s="44">
        <f t="shared" si="0"/>
        <v>14500</v>
      </c>
      <c r="K69" s="44">
        <f t="shared" si="8"/>
        <v>4677.4193548387102</v>
      </c>
      <c r="L69" s="6">
        <f t="shared" si="2"/>
        <v>10</v>
      </c>
      <c r="M69" s="6">
        <f t="shared" si="3"/>
        <v>0</v>
      </c>
      <c r="N69" s="6">
        <f t="shared" si="4"/>
        <v>0</v>
      </c>
      <c r="O69" s="4">
        <f t="shared" si="5"/>
        <v>10</v>
      </c>
      <c r="P69" s="83" t="s">
        <v>69</v>
      </c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5"/>
      <c r="AJ69" s="39" t="s">
        <v>70</v>
      </c>
      <c r="AK69" s="31" t="s">
        <v>70</v>
      </c>
      <c r="AL69" s="39" t="s">
        <v>70</v>
      </c>
      <c r="AM69" s="31" t="s">
        <v>70</v>
      </c>
      <c r="AN69" s="26"/>
      <c r="AO69" s="31" t="s">
        <v>70</v>
      </c>
      <c r="AP69" s="41" t="s">
        <v>70</v>
      </c>
      <c r="AQ69" s="72" t="s">
        <v>70</v>
      </c>
      <c r="AR69" s="31" t="s">
        <v>70</v>
      </c>
      <c r="AS69" s="31" t="s">
        <v>70</v>
      </c>
      <c r="AT69" s="59" t="s">
        <v>70</v>
      </c>
    </row>
    <row r="70" spans="1:46" ht="14.25" customHeight="1">
      <c r="A70" s="13">
        <v>63</v>
      </c>
      <c r="B70" s="82" t="s">
        <v>234</v>
      </c>
      <c r="C70" s="22" t="s">
        <v>115</v>
      </c>
      <c r="D70" s="24"/>
      <c r="E70" s="27" t="s">
        <v>117</v>
      </c>
      <c r="F70" s="47">
        <v>13500</v>
      </c>
      <c r="G70" s="47">
        <v>1000</v>
      </c>
      <c r="H70" s="46">
        <v>0</v>
      </c>
      <c r="I70" s="46">
        <v>0</v>
      </c>
      <c r="J70" s="44">
        <f t="shared" si="0"/>
        <v>14500</v>
      </c>
      <c r="K70" s="44">
        <f>J70</f>
        <v>14500</v>
      </c>
      <c r="L70" s="6">
        <f t="shared" si="2"/>
        <v>26</v>
      </c>
      <c r="M70" s="6">
        <f t="shared" si="3"/>
        <v>0</v>
      </c>
      <c r="N70" s="6">
        <f t="shared" si="4"/>
        <v>1</v>
      </c>
      <c r="O70" s="4">
        <f t="shared" si="5"/>
        <v>26</v>
      </c>
      <c r="P70" s="30" t="s">
        <v>70</v>
      </c>
      <c r="Q70" s="30" t="s">
        <v>70</v>
      </c>
      <c r="R70" s="30" t="s">
        <v>70</v>
      </c>
      <c r="S70" s="26"/>
      <c r="T70" s="30" t="s">
        <v>70</v>
      </c>
      <c r="U70" s="30" t="s">
        <v>70</v>
      </c>
      <c r="V70" s="30" t="s">
        <v>70</v>
      </c>
      <c r="W70" s="30" t="s">
        <v>70</v>
      </c>
      <c r="X70" s="30" t="s">
        <v>70</v>
      </c>
      <c r="Y70" s="30" t="s">
        <v>70</v>
      </c>
      <c r="Z70" s="26"/>
      <c r="AA70" s="30" t="s">
        <v>70</v>
      </c>
      <c r="AB70" s="30" t="s">
        <v>70</v>
      </c>
      <c r="AC70" s="30" t="s">
        <v>70</v>
      </c>
      <c r="AD70" s="30" t="s">
        <v>70</v>
      </c>
      <c r="AE70" s="30" t="s">
        <v>70</v>
      </c>
      <c r="AF70" s="30" t="s">
        <v>70</v>
      </c>
      <c r="AG70" s="26"/>
      <c r="AH70" s="30" t="s">
        <v>70</v>
      </c>
      <c r="AI70" s="30" t="s">
        <v>70</v>
      </c>
      <c r="AJ70" s="39" t="s">
        <v>70</v>
      </c>
      <c r="AK70" s="31" t="s">
        <v>70</v>
      </c>
      <c r="AL70" s="39" t="s">
        <v>70</v>
      </c>
      <c r="AM70" s="31" t="s">
        <v>166</v>
      </c>
      <c r="AN70" s="26"/>
      <c r="AO70" s="31" t="s">
        <v>70</v>
      </c>
      <c r="AP70" s="41" t="s">
        <v>70</v>
      </c>
      <c r="AQ70" s="72" t="s">
        <v>70</v>
      </c>
      <c r="AR70" s="31" t="s">
        <v>70</v>
      </c>
      <c r="AS70" s="31" t="s">
        <v>70</v>
      </c>
      <c r="AT70" s="31" t="s">
        <v>70</v>
      </c>
    </row>
    <row r="71" spans="1:46" ht="14.25" customHeight="1">
      <c r="A71" s="13">
        <v>64</v>
      </c>
      <c r="B71" s="82" t="s">
        <v>235</v>
      </c>
      <c r="C71" s="22" t="s">
        <v>116</v>
      </c>
      <c r="D71" s="24"/>
      <c r="E71" s="27" t="s">
        <v>117</v>
      </c>
      <c r="F71" s="47">
        <v>13500</v>
      </c>
      <c r="G71" s="47">
        <v>0</v>
      </c>
      <c r="H71" s="46">
        <v>0</v>
      </c>
      <c r="I71" s="46">
        <v>0</v>
      </c>
      <c r="J71" s="44">
        <f t="shared" si="0"/>
        <v>13500</v>
      </c>
      <c r="K71" s="44">
        <f>J71</f>
        <v>13500</v>
      </c>
      <c r="L71" s="6">
        <f t="shared" si="2"/>
        <v>25</v>
      </c>
      <c r="M71" s="6">
        <f t="shared" si="3"/>
        <v>0</v>
      </c>
      <c r="N71" s="6">
        <f t="shared" si="4"/>
        <v>2</v>
      </c>
      <c r="O71" s="4">
        <f t="shared" si="5"/>
        <v>25</v>
      </c>
      <c r="P71" s="30" t="s">
        <v>70</v>
      </c>
      <c r="Q71" s="30" t="s">
        <v>70</v>
      </c>
      <c r="R71" s="30" t="s">
        <v>70</v>
      </c>
      <c r="S71" s="26"/>
      <c r="T71" s="30" t="s">
        <v>70</v>
      </c>
      <c r="U71" s="30" t="s">
        <v>70</v>
      </c>
      <c r="V71" s="30" t="s">
        <v>70</v>
      </c>
      <c r="W71" s="30" t="s">
        <v>70</v>
      </c>
      <c r="X71" s="30" t="s">
        <v>70</v>
      </c>
      <c r="Y71" s="30" t="s">
        <v>70</v>
      </c>
      <c r="Z71" s="26"/>
      <c r="AA71" s="30" t="s">
        <v>70</v>
      </c>
      <c r="AB71" s="30" t="s">
        <v>70</v>
      </c>
      <c r="AC71" s="30" t="s">
        <v>70</v>
      </c>
      <c r="AD71" s="30" t="s">
        <v>70</v>
      </c>
      <c r="AE71" s="30" t="s">
        <v>70</v>
      </c>
      <c r="AF71" s="30" t="s">
        <v>70</v>
      </c>
      <c r="AG71" s="26"/>
      <c r="AH71" s="30" t="s">
        <v>70</v>
      </c>
      <c r="AI71" s="30" t="s">
        <v>70</v>
      </c>
      <c r="AJ71" s="39" t="s">
        <v>70</v>
      </c>
      <c r="AK71" s="31" t="s">
        <v>70</v>
      </c>
      <c r="AL71" s="39" t="s">
        <v>70</v>
      </c>
      <c r="AM71" s="31" t="s">
        <v>70</v>
      </c>
      <c r="AN71" s="26"/>
      <c r="AO71" s="31" t="s">
        <v>70</v>
      </c>
      <c r="AP71" s="31" t="s">
        <v>70</v>
      </c>
      <c r="AQ71" s="72" t="s">
        <v>70</v>
      </c>
      <c r="AR71" s="31" t="s">
        <v>70</v>
      </c>
      <c r="AS71" s="31" t="s">
        <v>166</v>
      </c>
      <c r="AT71" s="30" t="s">
        <v>166</v>
      </c>
    </row>
    <row r="72" spans="1:46" ht="14.25" customHeight="1">
      <c r="A72" s="13">
        <v>65</v>
      </c>
      <c r="B72" s="82" t="s">
        <v>236</v>
      </c>
      <c r="C72" s="21" t="s">
        <v>118</v>
      </c>
      <c r="D72" s="24"/>
      <c r="E72" s="27" t="s">
        <v>117</v>
      </c>
      <c r="F72" s="48">
        <v>10000</v>
      </c>
      <c r="G72" s="45">
        <v>1000</v>
      </c>
      <c r="H72" s="46">
        <v>0</v>
      </c>
      <c r="I72" s="46">
        <v>0</v>
      </c>
      <c r="J72" s="44">
        <f t="shared" si="0"/>
        <v>11000</v>
      </c>
      <c r="K72" s="44">
        <f>SUM(J72/31)*10</f>
        <v>3548.3870967741932</v>
      </c>
      <c r="L72" s="6">
        <f t="shared" si="2"/>
        <v>9</v>
      </c>
      <c r="M72" s="6">
        <f t="shared" si="3"/>
        <v>0</v>
      </c>
      <c r="N72" s="6">
        <f t="shared" si="4"/>
        <v>1</v>
      </c>
      <c r="O72" s="4">
        <f t="shared" si="5"/>
        <v>9</v>
      </c>
      <c r="P72" s="83" t="s">
        <v>69</v>
      </c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5"/>
      <c r="AJ72" s="39" t="s">
        <v>70</v>
      </c>
      <c r="AK72" s="31" t="s">
        <v>70</v>
      </c>
      <c r="AL72" s="33" t="s">
        <v>70</v>
      </c>
      <c r="AM72" s="33" t="s">
        <v>166</v>
      </c>
      <c r="AN72" s="26"/>
      <c r="AO72" s="53" t="s">
        <v>70</v>
      </c>
      <c r="AP72" s="33" t="s">
        <v>70</v>
      </c>
      <c r="AQ72" s="54" t="s">
        <v>70</v>
      </c>
      <c r="AR72" s="33" t="s">
        <v>70</v>
      </c>
      <c r="AS72" s="33" t="s">
        <v>70</v>
      </c>
      <c r="AT72" s="59" t="s">
        <v>70</v>
      </c>
    </row>
    <row r="73" spans="1:46" ht="14.25" customHeight="1">
      <c r="A73" s="13">
        <v>66</v>
      </c>
      <c r="B73" s="82" t="s">
        <v>237</v>
      </c>
      <c r="C73" s="21" t="s">
        <v>119</v>
      </c>
      <c r="D73" s="24"/>
      <c r="E73" s="27" t="s">
        <v>117</v>
      </c>
      <c r="F73" s="48">
        <v>10000</v>
      </c>
      <c r="G73" s="45">
        <v>1000</v>
      </c>
      <c r="H73" s="46">
        <v>0</v>
      </c>
      <c r="I73" s="46">
        <v>0</v>
      </c>
      <c r="J73" s="44">
        <f t="shared" ref="J73:J82" si="9">SUM(F73:I73)</f>
        <v>11000</v>
      </c>
      <c r="K73" s="44">
        <f t="shared" ref="K73:K79" si="10">SUM(J73/31)*10</f>
        <v>3548.3870967741932</v>
      </c>
      <c r="L73" s="6">
        <f t="shared" ref="L73:L82" si="11">COUNTIF(P73:AT73,"p")</f>
        <v>9</v>
      </c>
      <c r="M73" s="6">
        <f t="shared" ref="M73:M82" si="12">COUNTIF(P73:AT73,"off")</f>
        <v>0</v>
      </c>
      <c r="N73" s="6">
        <f t="shared" ref="N73:N82" si="13">COUNTIF(P73:AT73,"ab")</f>
        <v>1</v>
      </c>
      <c r="O73" s="4">
        <f t="shared" ref="O73:O82" si="14">L73</f>
        <v>9</v>
      </c>
      <c r="P73" s="83" t="s">
        <v>69</v>
      </c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5"/>
      <c r="AJ73" s="39" t="s">
        <v>70</v>
      </c>
      <c r="AK73" s="31" t="s">
        <v>70</v>
      </c>
      <c r="AL73" s="39" t="s">
        <v>70</v>
      </c>
      <c r="AM73" s="30" t="s">
        <v>166</v>
      </c>
      <c r="AN73" s="26"/>
      <c r="AO73" s="53" t="s">
        <v>70</v>
      </c>
      <c r="AP73" s="30" t="s">
        <v>70</v>
      </c>
      <c r="AQ73" s="49" t="s">
        <v>70</v>
      </c>
      <c r="AR73" s="30" t="s">
        <v>70</v>
      </c>
      <c r="AS73" s="30" t="s">
        <v>70</v>
      </c>
      <c r="AT73" s="59" t="s">
        <v>70</v>
      </c>
    </row>
    <row r="74" spans="1:46" ht="14.25" customHeight="1">
      <c r="A74" s="13">
        <v>67</v>
      </c>
      <c r="B74" s="82" t="s">
        <v>238</v>
      </c>
      <c r="C74" s="21" t="s">
        <v>120</v>
      </c>
      <c r="D74" s="24"/>
      <c r="E74" s="27" t="s">
        <v>117</v>
      </c>
      <c r="F74" s="48">
        <v>10000</v>
      </c>
      <c r="G74" s="45">
        <v>1000</v>
      </c>
      <c r="H74" s="46">
        <v>0</v>
      </c>
      <c r="I74" s="46">
        <v>0</v>
      </c>
      <c r="J74" s="44">
        <f t="shared" si="9"/>
        <v>11000</v>
      </c>
      <c r="K74" s="44">
        <f t="shared" si="10"/>
        <v>3548.3870967741932</v>
      </c>
      <c r="L74" s="6">
        <f t="shared" si="11"/>
        <v>10</v>
      </c>
      <c r="M74" s="6">
        <f t="shared" si="12"/>
        <v>0</v>
      </c>
      <c r="N74" s="6">
        <f t="shared" si="13"/>
        <v>0</v>
      </c>
      <c r="O74" s="4">
        <f t="shared" si="14"/>
        <v>10</v>
      </c>
      <c r="P74" s="83" t="s">
        <v>69</v>
      </c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5"/>
      <c r="AJ74" s="39" t="s">
        <v>70</v>
      </c>
      <c r="AK74" s="31" t="s">
        <v>70</v>
      </c>
      <c r="AL74" s="39" t="s">
        <v>70</v>
      </c>
      <c r="AM74" s="30" t="s">
        <v>70</v>
      </c>
      <c r="AN74" s="26"/>
      <c r="AO74" s="53" t="s">
        <v>70</v>
      </c>
      <c r="AP74" s="30" t="s">
        <v>70</v>
      </c>
      <c r="AQ74" s="49" t="s">
        <v>70</v>
      </c>
      <c r="AR74" s="33" t="s">
        <v>70</v>
      </c>
      <c r="AS74" s="33" t="s">
        <v>70</v>
      </c>
      <c r="AT74" s="31" t="s">
        <v>70</v>
      </c>
    </row>
    <row r="75" spans="1:46" ht="14.25" customHeight="1">
      <c r="A75" s="13">
        <v>68</v>
      </c>
      <c r="B75" s="82" t="s">
        <v>239</v>
      </c>
      <c r="C75" s="21" t="s">
        <v>121</v>
      </c>
      <c r="D75" s="24"/>
      <c r="E75" s="27" t="s">
        <v>117</v>
      </c>
      <c r="F75" s="48">
        <v>10000</v>
      </c>
      <c r="G75" s="45">
        <v>1000</v>
      </c>
      <c r="H75" s="46">
        <v>0</v>
      </c>
      <c r="I75" s="46">
        <v>0</v>
      </c>
      <c r="J75" s="44">
        <f t="shared" si="9"/>
        <v>11000</v>
      </c>
      <c r="K75" s="44">
        <f t="shared" si="10"/>
        <v>3548.3870967741932</v>
      </c>
      <c r="L75" s="6">
        <f t="shared" si="11"/>
        <v>9</v>
      </c>
      <c r="M75" s="6">
        <f t="shared" si="12"/>
        <v>0</v>
      </c>
      <c r="N75" s="6">
        <f t="shared" si="13"/>
        <v>1</v>
      </c>
      <c r="O75" s="4">
        <f t="shared" si="14"/>
        <v>9</v>
      </c>
      <c r="P75" s="83" t="s">
        <v>69</v>
      </c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5"/>
      <c r="AJ75" s="39" t="s">
        <v>70</v>
      </c>
      <c r="AK75" s="31" t="s">
        <v>70</v>
      </c>
      <c r="AL75" s="33" t="s">
        <v>70</v>
      </c>
      <c r="AM75" s="30" t="s">
        <v>166</v>
      </c>
      <c r="AN75" s="26"/>
      <c r="AO75" s="53" t="s">
        <v>70</v>
      </c>
      <c r="AP75" s="30" t="s">
        <v>70</v>
      </c>
      <c r="AQ75" s="49" t="s">
        <v>70</v>
      </c>
      <c r="AR75" s="30" t="s">
        <v>70</v>
      </c>
      <c r="AS75" s="30" t="s">
        <v>70</v>
      </c>
      <c r="AT75" s="31" t="s">
        <v>70</v>
      </c>
    </row>
    <row r="76" spans="1:46" ht="14.25" customHeight="1">
      <c r="A76" s="13">
        <v>69</v>
      </c>
      <c r="B76" s="82" t="s">
        <v>240</v>
      </c>
      <c r="C76" s="21" t="s">
        <v>110</v>
      </c>
      <c r="D76" s="24"/>
      <c r="E76" s="27" t="s">
        <v>117</v>
      </c>
      <c r="F76" s="48">
        <v>10000</v>
      </c>
      <c r="G76" s="45">
        <v>1000</v>
      </c>
      <c r="H76" s="46">
        <v>0</v>
      </c>
      <c r="I76" s="46">
        <v>0</v>
      </c>
      <c r="J76" s="44">
        <f t="shared" si="9"/>
        <v>11000</v>
      </c>
      <c r="K76" s="44">
        <f t="shared" si="10"/>
        <v>3548.3870967741932</v>
      </c>
      <c r="L76" s="6">
        <f t="shared" si="11"/>
        <v>10</v>
      </c>
      <c r="M76" s="6">
        <f t="shared" si="12"/>
        <v>0</v>
      </c>
      <c r="N76" s="6">
        <f t="shared" si="13"/>
        <v>0</v>
      </c>
      <c r="O76" s="4">
        <f t="shared" si="14"/>
        <v>10</v>
      </c>
      <c r="P76" s="83" t="s">
        <v>69</v>
      </c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5"/>
      <c r="AJ76" s="39" t="s">
        <v>70</v>
      </c>
      <c r="AK76" s="31" t="s">
        <v>70</v>
      </c>
      <c r="AL76" s="39" t="s">
        <v>70</v>
      </c>
      <c r="AM76" s="30" t="s">
        <v>70</v>
      </c>
      <c r="AN76" s="26"/>
      <c r="AO76" s="69" t="s">
        <v>70</v>
      </c>
      <c r="AP76" s="30" t="s">
        <v>70</v>
      </c>
      <c r="AQ76" s="49" t="s">
        <v>70</v>
      </c>
      <c r="AR76" s="33" t="s">
        <v>70</v>
      </c>
      <c r="AS76" s="33" t="s">
        <v>70</v>
      </c>
      <c r="AT76" s="59" t="s">
        <v>70</v>
      </c>
    </row>
    <row r="77" spans="1:46" ht="14.25" customHeight="1">
      <c r="A77" s="13">
        <v>70</v>
      </c>
      <c r="B77" s="82" t="s">
        <v>241</v>
      </c>
      <c r="C77" s="21" t="s">
        <v>123</v>
      </c>
      <c r="D77" s="24"/>
      <c r="E77" s="27" t="s">
        <v>117</v>
      </c>
      <c r="F77" s="48">
        <v>10000</v>
      </c>
      <c r="G77" s="45">
        <v>1000</v>
      </c>
      <c r="H77" s="46">
        <v>0</v>
      </c>
      <c r="I77" s="46">
        <v>0</v>
      </c>
      <c r="J77" s="44">
        <f t="shared" si="9"/>
        <v>11000</v>
      </c>
      <c r="K77" s="44">
        <f t="shared" si="10"/>
        <v>3548.3870967741932</v>
      </c>
      <c r="L77" s="6">
        <f t="shared" si="11"/>
        <v>8</v>
      </c>
      <c r="M77" s="6">
        <f t="shared" si="12"/>
        <v>0</v>
      </c>
      <c r="N77" s="6">
        <f t="shared" si="13"/>
        <v>2</v>
      </c>
      <c r="O77" s="4">
        <f t="shared" si="14"/>
        <v>8</v>
      </c>
      <c r="P77" s="83" t="s">
        <v>69</v>
      </c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5"/>
      <c r="AJ77" s="39" t="s">
        <v>70</v>
      </c>
      <c r="AK77" s="31" t="s">
        <v>70</v>
      </c>
      <c r="AL77" s="39" t="s">
        <v>70</v>
      </c>
      <c r="AM77" s="30" t="s">
        <v>166</v>
      </c>
      <c r="AN77" s="26"/>
      <c r="AO77" s="70" t="s">
        <v>166</v>
      </c>
      <c r="AP77" s="30" t="s">
        <v>70</v>
      </c>
      <c r="AQ77" s="49" t="s">
        <v>70</v>
      </c>
      <c r="AR77" s="30" t="s">
        <v>70</v>
      </c>
      <c r="AS77" s="30" t="s">
        <v>70</v>
      </c>
      <c r="AT77" s="59" t="s">
        <v>70</v>
      </c>
    </row>
    <row r="78" spans="1:46" ht="14.25" customHeight="1">
      <c r="A78" s="13">
        <v>71</v>
      </c>
      <c r="B78" s="82" t="s">
        <v>242</v>
      </c>
      <c r="C78" s="21" t="s">
        <v>124</v>
      </c>
      <c r="D78" s="24"/>
      <c r="E78" s="27" t="s">
        <v>117</v>
      </c>
      <c r="F78" s="48">
        <v>10000</v>
      </c>
      <c r="G78" s="45">
        <v>1000</v>
      </c>
      <c r="H78" s="46">
        <v>0</v>
      </c>
      <c r="I78" s="46">
        <v>0</v>
      </c>
      <c r="J78" s="44">
        <f t="shared" si="9"/>
        <v>11000</v>
      </c>
      <c r="K78" s="44">
        <f t="shared" si="10"/>
        <v>3548.3870967741932</v>
      </c>
      <c r="L78" s="6">
        <f t="shared" si="11"/>
        <v>9</v>
      </c>
      <c r="M78" s="6">
        <f t="shared" si="12"/>
        <v>0</v>
      </c>
      <c r="N78" s="6">
        <f t="shared" si="13"/>
        <v>1</v>
      </c>
      <c r="O78" s="4">
        <f t="shared" si="14"/>
        <v>9</v>
      </c>
      <c r="P78" s="83" t="s">
        <v>69</v>
      </c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5"/>
      <c r="AJ78" s="39" t="s">
        <v>70</v>
      </c>
      <c r="AK78" s="31" t="s">
        <v>70</v>
      </c>
      <c r="AL78" s="33" t="s">
        <v>70</v>
      </c>
      <c r="AM78" s="30" t="s">
        <v>70</v>
      </c>
      <c r="AN78" s="26"/>
      <c r="AO78" s="70" t="s">
        <v>166</v>
      </c>
      <c r="AP78" s="30" t="s">
        <v>70</v>
      </c>
      <c r="AQ78" s="49" t="s">
        <v>70</v>
      </c>
      <c r="AR78" s="33" t="s">
        <v>70</v>
      </c>
      <c r="AS78" s="33" t="s">
        <v>70</v>
      </c>
      <c r="AT78" s="31" t="s">
        <v>70</v>
      </c>
    </row>
    <row r="79" spans="1:46" ht="14.25" customHeight="1">
      <c r="A79" s="13">
        <v>72</v>
      </c>
      <c r="B79" s="82" t="s">
        <v>243</v>
      </c>
      <c r="C79" s="21" t="s">
        <v>125</v>
      </c>
      <c r="D79" s="24"/>
      <c r="E79" s="27" t="s">
        <v>117</v>
      </c>
      <c r="F79" s="48">
        <v>10000</v>
      </c>
      <c r="G79" s="45">
        <v>1000</v>
      </c>
      <c r="H79" s="46">
        <v>0</v>
      </c>
      <c r="I79" s="46">
        <v>0</v>
      </c>
      <c r="J79" s="44">
        <f t="shared" si="9"/>
        <v>11000</v>
      </c>
      <c r="K79" s="44">
        <f t="shared" si="10"/>
        <v>3548.3870967741932</v>
      </c>
      <c r="L79" s="6">
        <f t="shared" si="11"/>
        <v>10</v>
      </c>
      <c r="M79" s="6">
        <f t="shared" si="12"/>
        <v>0</v>
      </c>
      <c r="N79" s="6">
        <f t="shared" si="13"/>
        <v>0</v>
      </c>
      <c r="O79" s="4">
        <f t="shared" si="14"/>
        <v>10</v>
      </c>
      <c r="P79" s="83" t="s">
        <v>69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5"/>
      <c r="AJ79" s="39" t="s">
        <v>70</v>
      </c>
      <c r="AK79" s="31" t="s">
        <v>70</v>
      </c>
      <c r="AL79" s="39" t="s">
        <v>70</v>
      </c>
      <c r="AM79" s="30" t="s">
        <v>70</v>
      </c>
      <c r="AN79" s="26"/>
      <c r="AO79" s="70" t="s">
        <v>70</v>
      </c>
      <c r="AP79" s="30" t="s">
        <v>70</v>
      </c>
      <c r="AQ79" s="49" t="s">
        <v>70</v>
      </c>
      <c r="AR79" s="30" t="s">
        <v>70</v>
      </c>
      <c r="AS79" s="30" t="s">
        <v>70</v>
      </c>
      <c r="AT79" s="31" t="s">
        <v>70</v>
      </c>
    </row>
    <row r="80" spans="1:46" ht="14.25" customHeight="1">
      <c r="A80" s="13">
        <v>73</v>
      </c>
      <c r="B80" s="82" t="s">
        <v>244</v>
      </c>
      <c r="C80" s="21" t="s">
        <v>126</v>
      </c>
      <c r="D80" s="24"/>
      <c r="E80" s="27" t="s">
        <v>117</v>
      </c>
      <c r="F80" s="48">
        <v>10000</v>
      </c>
      <c r="G80" s="45">
        <v>1000</v>
      </c>
      <c r="H80" s="46">
        <v>0</v>
      </c>
      <c r="I80" s="46">
        <v>0</v>
      </c>
      <c r="J80" s="44">
        <f t="shared" si="9"/>
        <v>11000</v>
      </c>
      <c r="K80" s="44">
        <f>J80</f>
        <v>11000</v>
      </c>
      <c r="L80" s="6">
        <f t="shared" si="11"/>
        <v>26</v>
      </c>
      <c r="M80" s="6">
        <f t="shared" si="12"/>
        <v>0</v>
      </c>
      <c r="N80" s="6">
        <f t="shared" si="13"/>
        <v>0</v>
      </c>
      <c r="O80" s="4">
        <f t="shared" si="14"/>
        <v>26</v>
      </c>
      <c r="P80" s="30" t="s">
        <v>70</v>
      </c>
      <c r="Q80" s="30" t="s">
        <v>70</v>
      </c>
      <c r="R80" s="30" t="s">
        <v>70</v>
      </c>
      <c r="S80" s="26"/>
      <c r="T80" s="30" t="s">
        <v>70</v>
      </c>
      <c r="U80" s="30" t="s">
        <v>70</v>
      </c>
      <c r="V80" s="30" t="s">
        <v>70</v>
      </c>
      <c r="W80" s="30" t="s">
        <v>70</v>
      </c>
      <c r="X80" s="30" t="s">
        <v>70</v>
      </c>
      <c r="Y80" s="30" t="s">
        <v>70</v>
      </c>
      <c r="Z80" s="26"/>
      <c r="AA80" s="29" t="s">
        <v>70</v>
      </c>
      <c r="AB80" s="29" t="s">
        <v>70</v>
      </c>
      <c r="AC80" s="29" t="s">
        <v>70</v>
      </c>
      <c r="AD80" s="29" t="s">
        <v>70</v>
      </c>
      <c r="AE80" s="29" t="s">
        <v>70</v>
      </c>
      <c r="AF80" s="29" t="s">
        <v>70</v>
      </c>
      <c r="AG80" s="26"/>
      <c r="AH80" s="30" t="s">
        <v>70</v>
      </c>
      <c r="AI80" s="30" t="s">
        <v>70</v>
      </c>
      <c r="AJ80" s="39" t="s">
        <v>70</v>
      </c>
      <c r="AK80" s="69" t="s">
        <v>167</v>
      </c>
      <c r="AL80" s="39" t="s">
        <v>70</v>
      </c>
      <c r="AM80" s="30" t="s">
        <v>70</v>
      </c>
      <c r="AN80" s="26"/>
      <c r="AO80" s="70" t="s">
        <v>70</v>
      </c>
      <c r="AP80" s="30" t="s">
        <v>70</v>
      </c>
      <c r="AQ80" s="49" t="s">
        <v>70</v>
      </c>
      <c r="AR80" s="33" t="s">
        <v>70</v>
      </c>
      <c r="AS80" s="33" t="s">
        <v>70</v>
      </c>
      <c r="AT80" s="59" t="s">
        <v>70</v>
      </c>
    </row>
    <row r="81" spans="1:46" ht="14.25" customHeight="1">
      <c r="A81" s="13">
        <v>74</v>
      </c>
      <c r="B81" s="82" t="s">
        <v>245</v>
      </c>
      <c r="C81" s="21" t="s">
        <v>127</v>
      </c>
      <c r="D81" s="24"/>
      <c r="E81" s="27" t="s">
        <v>117</v>
      </c>
      <c r="F81" s="48">
        <v>10000</v>
      </c>
      <c r="G81" s="45">
        <v>1000</v>
      </c>
      <c r="H81" s="46">
        <v>0</v>
      </c>
      <c r="I81" s="46">
        <v>0</v>
      </c>
      <c r="J81" s="44">
        <f t="shared" si="9"/>
        <v>11000</v>
      </c>
      <c r="K81" s="44">
        <f t="shared" ref="K81:K82" si="15">J81</f>
        <v>11000</v>
      </c>
      <c r="L81" s="6">
        <f t="shared" si="11"/>
        <v>27</v>
      </c>
      <c r="M81" s="6">
        <f t="shared" si="12"/>
        <v>0</v>
      </c>
      <c r="N81" s="6">
        <f t="shared" si="13"/>
        <v>0</v>
      </c>
      <c r="O81" s="4">
        <f t="shared" si="14"/>
        <v>27</v>
      </c>
      <c r="P81" s="30" t="s">
        <v>70</v>
      </c>
      <c r="Q81" s="30" t="s">
        <v>70</v>
      </c>
      <c r="R81" s="30" t="s">
        <v>70</v>
      </c>
      <c r="S81" s="26"/>
      <c r="T81" s="30" t="s">
        <v>70</v>
      </c>
      <c r="U81" s="30" t="s">
        <v>70</v>
      </c>
      <c r="V81" s="30" t="s">
        <v>70</v>
      </c>
      <c r="W81" s="30" t="s">
        <v>70</v>
      </c>
      <c r="X81" s="30" t="s">
        <v>70</v>
      </c>
      <c r="Y81" s="30" t="s">
        <v>70</v>
      </c>
      <c r="Z81" s="26"/>
      <c r="AA81" s="29" t="s">
        <v>70</v>
      </c>
      <c r="AB81" s="29" t="s">
        <v>70</v>
      </c>
      <c r="AC81" s="29" t="s">
        <v>70</v>
      </c>
      <c r="AD81" s="29" t="s">
        <v>70</v>
      </c>
      <c r="AE81" s="29" t="s">
        <v>70</v>
      </c>
      <c r="AF81" s="29" t="s">
        <v>70</v>
      </c>
      <c r="AG81" s="26"/>
      <c r="AH81" s="30" t="s">
        <v>70</v>
      </c>
      <c r="AI81" s="30" t="s">
        <v>70</v>
      </c>
      <c r="AJ81" s="39" t="s">
        <v>70</v>
      </c>
      <c r="AK81" s="69" t="s">
        <v>70</v>
      </c>
      <c r="AL81" s="33" t="s">
        <v>70</v>
      </c>
      <c r="AM81" s="30" t="s">
        <v>70</v>
      </c>
      <c r="AN81" s="26"/>
      <c r="AO81" s="70" t="s">
        <v>70</v>
      </c>
      <c r="AP81" s="30" t="s">
        <v>70</v>
      </c>
      <c r="AQ81" s="49" t="s">
        <v>70</v>
      </c>
      <c r="AR81" s="30" t="s">
        <v>70</v>
      </c>
      <c r="AS81" s="30" t="s">
        <v>70</v>
      </c>
      <c r="AT81" s="59" t="s">
        <v>70</v>
      </c>
    </row>
    <row r="82" spans="1:46" ht="14.25" customHeight="1" thickBot="1">
      <c r="A82" s="13">
        <v>75</v>
      </c>
      <c r="B82" s="82" t="s">
        <v>246</v>
      </c>
      <c r="C82" s="21" t="s">
        <v>128</v>
      </c>
      <c r="D82" s="24"/>
      <c r="E82" s="27" t="s">
        <v>117</v>
      </c>
      <c r="F82" s="48">
        <v>10000</v>
      </c>
      <c r="G82" s="45">
        <v>1000</v>
      </c>
      <c r="H82" s="46">
        <v>0</v>
      </c>
      <c r="I82" s="46">
        <v>0</v>
      </c>
      <c r="J82" s="44">
        <f t="shared" si="9"/>
        <v>11000</v>
      </c>
      <c r="K82" s="44">
        <f t="shared" si="15"/>
        <v>11000</v>
      </c>
      <c r="L82" s="6">
        <f t="shared" si="11"/>
        <v>27</v>
      </c>
      <c r="M82" s="6">
        <f t="shared" si="12"/>
        <v>0</v>
      </c>
      <c r="N82" s="6">
        <f t="shared" si="13"/>
        <v>0</v>
      </c>
      <c r="O82" s="4">
        <f t="shared" si="14"/>
        <v>27</v>
      </c>
      <c r="P82" s="30" t="s">
        <v>70</v>
      </c>
      <c r="Q82" s="30" t="s">
        <v>70</v>
      </c>
      <c r="R82" s="30" t="s">
        <v>70</v>
      </c>
      <c r="S82" s="26"/>
      <c r="T82" s="30" t="s">
        <v>70</v>
      </c>
      <c r="U82" s="30" t="s">
        <v>70</v>
      </c>
      <c r="V82" s="30" t="s">
        <v>70</v>
      </c>
      <c r="W82" s="30" t="s">
        <v>70</v>
      </c>
      <c r="X82" s="30" t="s">
        <v>70</v>
      </c>
      <c r="Y82" s="30" t="s">
        <v>70</v>
      </c>
      <c r="Z82" s="26"/>
      <c r="AA82" s="29" t="s">
        <v>70</v>
      </c>
      <c r="AB82" s="29" t="s">
        <v>70</v>
      </c>
      <c r="AC82" s="29" t="s">
        <v>70</v>
      </c>
      <c r="AD82" s="29" t="s">
        <v>70</v>
      </c>
      <c r="AE82" s="29" t="s">
        <v>70</v>
      </c>
      <c r="AF82" s="29" t="s">
        <v>70</v>
      </c>
      <c r="AG82" s="26"/>
      <c r="AH82" s="30" t="s">
        <v>70</v>
      </c>
      <c r="AI82" s="30" t="s">
        <v>70</v>
      </c>
      <c r="AJ82" s="39" t="s">
        <v>70</v>
      </c>
      <c r="AK82" s="51" t="s">
        <v>70</v>
      </c>
      <c r="AL82" s="39" t="s">
        <v>70</v>
      </c>
      <c r="AM82" s="52" t="s">
        <v>70</v>
      </c>
      <c r="AN82" s="26"/>
      <c r="AO82" s="55" t="s">
        <v>70</v>
      </c>
      <c r="AP82" s="30" t="s">
        <v>70</v>
      </c>
      <c r="AQ82" s="50" t="s">
        <v>70</v>
      </c>
      <c r="AR82" s="33" t="s">
        <v>70</v>
      </c>
      <c r="AS82" s="33" t="s">
        <v>70</v>
      </c>
      <c r="AT82" s="31" t="s">
        <v>70</v>
      </c>
    </row>
  </sheetData>
  <mergeCells count="72">
    <mergeCell ref="P78:AI78"/>
    <mergeCell ref="P79:AI79"/>
    <mergeCell ref="P72:AI72"/>
    <mergeCell ref="P73:AI73"/>
    <mergeCell ref="P74:AI74"/>
    <mergeCell ref="P75:AI75"/>
    <mergeCell ref="P76:AI76"/>
    <mergeCell ref="P77:AI77"/>
    <mergeCell ref="H6:H7"/>
    <mergeCell ref="P6:AT6"/>
    <mergeCell ref="A6:A7"/>
    <mergeCell ref="C6:C7"/>
    <mergeCell ref="L6:N6"/>
    <mergeCell ref="O6:O7"/>
    <mergeCell ref="E6:E7"/>
    <mergeCell ref="D6:D7"/>
    <mergeCell ref="F6:F7"/>
    <mergeCell ref="G6:G7"/>
    <mergeCell ref="I6:I7"/>
    <mergeCell ref="J6:J7"/>
    <mergeCell ref="B6:B7"/>
    <mergeCell ref="P8:AI8"/>
    <mergeCell ref="P9:AI9"/>
    <mergeCell ref="P10:AI10"/>
    <mergeCell ref="P17:AI17"/>
    <mergeCell ref="P11:AI11"/>
    <mergeCell ref="P12:AI12"/>
    <mergeCell ref="P13:AI13"/>
    <mergeCell ref="P14:AI14"/>
    <mergeCell ref="P15:AI15"/>
    <mergeCell ref="P16:AI16"/>
    <mergeCell ref="P32:AI32"/>
    <mergeCell ref="P26:AI26"/>
    <mergeCell ref="P33:AI33"/>
    <mergeCell ref="P34:AI34"/>
    <mergeCell ref="P35:AI35"/>
    <mergeCell ref="P28:AI28"/>
    <mergeCell ref="P29:AI29"/>
    <mergeCell ref="P27:AI27"/>
    <mergeCell ref="P30:AI30"/>
    <mergeCell ref="P31:AI31"/>
    <mergeCell ref="P42:AI42"/>
    <mergeCell ref="P41:AI41"/>
    <mergeCell ref="P64:AI64"/>
    <mergeCell ref="P63:AI63"/>
    <mergeCell ref="P39:AI39"/>
    <mergeCell ref="P62:AI62"/>
    <mergeCell ref="P61:AI61"/>
    <mergeCell ref="P60:AI60"/>
    <mergeCell ref="P59:AI59"/>
    <mergeCell ref="P58:AI58"/>
    <mergeCell ref="P38:AI38"/>
    <mergeCell ref="P37:AI37"/>
    <mergeCell ref="P36:AI36"/>
    <mergeCell ref="P40:AI40"/>
    <mergeCell ref="P57:AI57"/>
    <mergeCell ref="P46:AI46"/>
    <mergeCell ref="P47:AI47"/>
    <mergeCell ref="P48:AI48"/>
    <mergeCell ref="P49:AI49"/>
    <mergeCell ref="P50:AI50"/>
    <mergeCell ref="P51:AI51"/>
    <mergeCell ref="P56:AI56"/>
    <mergeCell ref="P55:AI55"/>
    <mergeCell ref="P54:AI54"/>
    <mergeCell ref="P53:AI53"/>
    <mergeCell ref="P52:AI52"/>
    <mergeCell ref="P69:AI69"/>
    <mergeCell ref="P68:AI68"/>
    <mergeCell ref="P67:AI67"/>
    <mergeCell ref="P66:AI66"/>
    <mergeCell ref="P65:AI65"/>
  </mergeCells>
  <phoneticPr fontId="3" type="noConversion"/>
  <pageMargins left="0.17" right="0.75" top="0.28000000000000003" bottom="0.19" header="0.22" footer="0.17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S44"/>
  <sheetViews>
    <sheetView workbookViewId="0"/>
  </sheetViews>
  <sheetFormatPr defaultRowHeight="14.25" customHeight="1"/>
  <cols>
    <col min="1" max="1" width="14" style="1" customWidth="1"/>
    <col min="2" max="2" width="35" bestFit="1" customWidth="1"/>
    <col min="3" max="3" width="9.7109375" customWidth="1"/>
    <col min="4" max="4" width="20.85546875" style="1" customWidth="1"/>
    <col min="5" max="5" width="11.28515625" style="1" customWidth="1"/>
    <col min="6" max="7" width="12.42578125" style="1" customWidth="1"/>
    <col min="8" max="8" width="12.5703125" style="1" customWidth="1"/>
    <col min="9" max="10" width="11.85546875" style="1" customWidth="1"/>
    <col min="11" max="11" width="14.7109375" style="1" customWidth="1"/>
    <col min="12" max="12" width="9.140625" style="1" customWidth="1"/>
    <col min="13" max="13" width="10.140625" style="1" customWidth="1"/>
    <col min="14" max="14" width="11.5703125" style="1" customWidth="1"/>
    <col min="15" max="39" width="8.7109375" customWidth="1"/>
    <col min="40" max="40" width="8.7109375" style="12" customWidth="1"/>
    <col min="41" max="42" width="8.7109375" customWidth="1"/>
  </cols>
  <sheetData>
    <row r="2" spans="1:45" ht="14.25" hidden="1" customHeight="1">
      <c r="D2" s="8"/>
      <c r="E2" s="9" t="s">
        <v>36</v>
      </c>
    </row>
    <row r="3" spans="1:45" ht="14.25" hidden="1" customHeight="1">
      <c r="E3" s="9" t="s">
        <v>37</v>
      </c>
    </row>
    <row r="4" spans="1:45" ht="14.25" hidden="1" customHeight="1">
      <c r="E4" s="9">
        <v>31</v>
      </c>
    </row>
    <row r="5" spans="1:45" ht="14.25" customHeight="1">
      <c r="B5" s="18"/>
      <c r="C5" s="18"/>
      <c r="D5" s="17"/>
      <c r="E5" s="17"/>
      <c r="F5" s="17"/>
      <c r="G5" s="17"/>
      <c r="H5" s="17"/>
      <c r="N5" s="2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ht="14.25" customHeight="1">
      <c r="A6" s="103" t="s">
        <v>0</v>
      </c>
      <c r="B6" s="103" t="s">
        <v>1</v>
      </c>
      <c r="C6" s="103" t="s">
        <v>48</v>
      </c>
      <c r="D6" s="103" t="s">
        <v>2</v>
      </c>
      <c r="E6" s="115" t="s">
        <v>43</v>
      </c>
      <c r="F6" s="116" t="s">
        <v>44</v>
      </c>
      <c r="G6" s="116" t="s">
        <v>168</v>
      </c>
      <c r="H6" s="116" t="s">
        <v>169</v>
      </c>
      <c r="I6" s="117" t="s">
        <v>47</v>
      </c>
      <c r="J6" s="113" t="s">
        <v>165</v>
      </c>
      <c r="K6" s="103" t="s">
        <v>4</v>
      </c>
      <c r="L6" s="103"/>
      <c r="M6" s="103"/>
      <c r="N6" s="118" t="s">
        <v>7</v>
      </c>
      <c r="O6" s="85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</row>
    <row r="7" spans="1:45" ht="14.25" customHeight="1">
      <c r="A7" s="103"/>
      <c r="B7" s="103"/>
      <c r="C7" s="103"/>
      <c r="D7" s="103"/>
      <c r="E7" s="115"/>
      <c r="F7" s="116"/>
      <c r="G7" s="116"/>
      <c r="H7" s="116"/>
      <c r="I7" s="117"/>
      <c r="J7" s="114"/>
      <c r="K7" s="73" t="s">
        <v>6</v>
      </c>
      <c r="L7" s="73" t="s">
        <v>3</v>
      </c>
      <c r="M7" s="73" t="s">
        <v>5</v>
      </c>
      <c r="N7" s="118"/>
      <c r="O7" s="7" t="s">
        <v>32</v>
      </c>
      <c r="P7" s="7" t="s">
        <v>33</v>
      </c>
      <c r="Q7" s="7" t="s">
        <v>10</v>
      </c>
      <c r="R7" s="20" t="s">
        <v>11</v>
      </c>
      <c r="S7" s="7" t="s">
        <v>12</v>
      </c>
      <c r="T7" s="7" t="s">
        <v>13</v>
      </c>
      <c r="U7" s="7" t="s">
        <v>14</v>
      </c>
      <c r="V7" s="7" t="s">
        <v>15</v>
      </c>
      <c r="W7" s="7" t="s">
        <v>16</v>
      </c>
      <c r="X7" s="7" t="s">
        <v>17</v>
      </c>
      <c r="Y7" s="7" t="s">
        <v>18</v>
      </c>
      <c r="Z7" s="7" t="s">
        <v>19</v>
      </c>
      <c r="AA7" s="7" t="s">
        <v>20</v>
      </c>
      <c r="AB7" s="7" t="s">
        <v>21</v>
      </c>
      <c r="AC7" s="7" t="s">
        <v>22</v>
      </c>
      <c r="AD7" s="7" t="s">
        <v>23</v>
      </c>
      <c r="AE7" s="7" t="s">
        <v>24</v>
      </c>
      <c r="AF7" s="20" t="s">
        <v>25</v>
      </c>
      <c r="AG7" s="7" t="s">
        <v>26</v>
      </c>
      <c r="AH7" s="7" t="s">
        <v>27</v>
      </c>
      <c r="AI7" s="7" t="s">
        <v>28</v>
      </c>
      <c r="AJ7" s="7" t="s">
        <v>29</v>
      </c>
      <c r="AK7" s="7" t="s">
        <v>30</v>
      </c>
      <c r="AL7" s="7" t="s">
        <v>31</v>
      </c>
      <c r="AM7" s="7" t="s">
        <v>8</v>
      </c>
      <c r="AN7" s="7" t="s">
        <v>34</v>
      </c>
      <c r="AO7" s="7" t="s">
        <v>35</v>
      </c>
      <c r="AP7" s="7" t="s">
        <v>9</v>
      </c>
      <c r="AQ7" s="7" t="s">
        <v>39</v>
      </c>
      <c r="AR7" s="7" t="s">
        <v>40</v>
      </c>
      <c r="AS7" s="7" t="s">
        <v>42</v>
      </c>
    </row>
    <row r="8" spans="1:45" ht="14.25" customHeight="1">
      <c r="A8" s="13">
        <v>1</v>
      </c>
      <c r="B8" s="10" t="s">
        <v>38</v>
      </c>
      <c r="C8" s="11"/>
      <c r="D8" s="3" t="s">
        <v>170</v>
      </c>
      <c r="E8" s="14">
        <v>13500</v>
      </c>
      <c r="F8" s="75">
        <v>1500</v>
      </c>
      <c r="G8" s="76">
        <v>395.65</v>
      </c>
      <c r="H8" s="15">
        <v>0</v>
      </c>
      <c r="I8" s="16">
        <f>SUM(E8:H8)</f>
        <v>15395.65</v>
      </c>
      <c r="J8" s="16">
        <f>SUM(E8:H8)</f>
        <v>15395.65</v>
      </c>
      <c r="K8" s="6">
        <f>COUNTIF(O8:AS8,"P")</f>
        <v>26</v>
      </c>
      <c r="L8" s="6">
        <f>COUNTIF(O8:AS8,"off")</f>
        <v>5</v>
      </c>
      <c r="M8" s="6">
        <f>COUNTIF(O8:AS8,"ab")</f>
        <v>0</v>
      </c>
      <c r="N8" s="4">
        <f>K8</f>
        <v>26</v>
      </c>
      <c r="O8" s="3" t="s">
        <v>41</v>
      </c>
      <c r="P8" s="3" t="s">
        <v>41</v>
      </c>
      <c r="Q8" s="3" t="s">
        <v>36</v>
      </c>
      <c r="R8" s="5" t="s">
        <v>41</v>
      </c>
      <c r="S8" s="3" t="s">
        <v>41</v>
      </c>
      <c r="T8" s="3" t="s">
        <v>41</v>
      </c>
      <c r="U8" s="3" t="s">
        <v>41</v>
      </c>
      <c r="V8" s="3" t="s">
        <v>41</v>
      </c>
      <c r="W8" s="3" t="s">
        <v>41</v>
      </c>
      <c r="X8" s="3" t="s">
        <v>36</v>
      </c>
      <c r="Y8" s="5" t="s">
        <v>41</v>
      </c>
      <c r="Z8" s="3" t="s">
        <v>41</v>
      </c>
      <c r="AA8" s="3" t="s">
        <v>41</v>
      </c>
      <c r="AB8" s="3" t="s">
        <v>41</v>
      </c>
      <c r="AC8" s="3" t="s">
        <v>41</v>
      </c>
      <c r="AD8" s="3" t="s">
        <v>41</v>
      </c>
      <c r="AE8" s="3" t="s">
        <v>36</v>
      </c>
      <c r="AF8" s="5" t="s">
        <v>41</v>
      </c>
      <c r="AG8" s="3" t="s">
        <v>41</v>
      </c>
      <c r="AH8" s="3" t="s">
        <v>41</v>
      </c>
      <c r="AI8" s="3" t="s">
        <v>41</v>
      </c>
      <c r="AJ8" s="3" t="s">
        <v>41</v>
      </c>
      <c r="AK8" s="3" t="s">
        <v>41</v>
      </c>
      <c r="AL8" s="3" t="s">
        <v>36</v>
      </c>
      <c r="AM8" s="5" t="s">
        <v>41</v>
      </c>
      <c r="AN8" s="3" t="s">
        <v>41</v>
      </c>
      <c r="AO8" s="3" t="s">
        <v>41</v>
      </c>
      <c r="AP8" s="3" t="s">
        <v>41</v>
      </c>
      <c r="AQ8" s="3" t="s">
        <v>41</v>
      </c>
      <c r="AR8" s="3" t="s">
        <v>41</v>
      </c>
      <c r="AS8" s="3" t="s">
        <v>36</v>
      </c>
    </row>
    <row r="9" spans="1:45" ht="14.25" customHeight="1">
      <c r="A9" s="13">
        <v>2</v>
      </c>
      <c r="B9" s="10" t="s">
        <v>129</v>
      </c>
      <c r="C9" s="11"/>
      <c r="D9" s="3" t="s">
        <v>170</v>
      </c>
      <c r="E9" s="14">
        <v>13500</v>
      </c>
      <c r="F9" s="75">
        <v>0</v>
      </c>
      <c r="G9" s="77">
        <v>2023.1</v>
      </c>
      <c r="H9" s="15">
        <v>0</v>
      </c>
      <c r="I9" s="16">
        <f t="shared" ref="I9:I43" si="0">SUM(E9:H9)</f>
        <v>15523.1</v>
      </c>
      <c r="J9" s="16">
        <f t="shared" ref="J9:J43" si="1">SUM(E9:H9)</f>
        <v>15523.1</v>
      </c>
      <c r="K9" s="6">
        <f t="shared" ref="K9:K43" si="2">COUNTIF(O9:AS9,"P")</f>
        <v>26</v>
      </c>
      <c r="L9" s="6">
        <f t="shared" ref="L9:L43" si="3">COUNTIF(O9:AS9,"off")</f>
        <v>4</v>
      </c>
      <c r="M9" s="6">
        <f t="shared" ref="M9:M43" si="4">COUNTIF(O9:AS9,"ab")</f>
        <v>1</v>
      </c>
      <c r="N9" s="4">
        <f t="shared" ref="N9:N43" si="5">K9</f>
        <v>26</v>
      </c>
      <c r="O9" s="3" t="s">
        <v>41</v>
      </c>
      <c r="P9" s="3" t="s">
        <v>41</v>
      </c>
      <c r="Q9" s="3" t="s">
        <v>41</v>
      </c>
      <c r="R9" s="5" t="s">
        <v>36</v>
      </c>
      <c r="S9" s="3" t="s">
        <v>70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5" t="s">
        <v>36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41</v>
      </c>
      <c r="AE9" s="3" t="s">
        <v>36</v>
      </c>
      <c r="AF9" s="5" t="s">
        <v>41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 t="s">
        <v>41</v>
      </c>
      <c r="AM9" s="5" t="s">
        <v>36</v>
      </c>
      <c r="AN9" s="3" t="s">
        <v>41</v>
      </c>
      <c r="AO9" s="3" t="s">
        <v>37</v>
      </c>
      <c r="AP9" s="3" t="s">
        <v>41</v>
      </c>
      <c r="AQ9" s="3" t="s">
        <v>41</v>
      </c>
      <c r="AR9" s="3" t="s">
        <v>41</v>
      </c>
      <c r="AS9" s="3" t="s">
        <v>41</v>
      </c>
    </row>
    <row r="10" spans="1:45" ht="14.25" customHeight="1">
      <c r="A10" s="13">
        <v>3</v>
      </c>
      <c r="B10" s="10" t="s">
        <v>130</v>
      </c>
      <c r="C10" s="24"/>
      <c r="D10" s="3" t="s">
        <v>170</v>
      </c>
      <c r="E10" s="14">
        <v>13500</v>
      </c>
      <c r="F10" s="75">
        <v>1500</v>
      </c>
      <c r="G10" s="78">
        <v>9.01</v>
      </c>
      <c r="H10" s="15">
        <v>0</v>
      </c>
      <c r="I10" s="16">
        <f t="shared" si="0"/>
        <v>15009.01</v>
      </c>
      <c r="J10" s="16">
        <f t="shared" si="1"/>
        <v>15009.01</v>
      </c>
      <c r="K10" s="6">
        <f t="shared" si="2"/>
        <v>27</v>
      </c>
      <c r="L10" s="6">
        <f t="shared" si="3"/>
        <v>4</v>
      </c>
      <c r="M10" s="6">
        <f t="shared" si="4"/>
        <v>0</v>
      </c>
      <c r="N10" s="4">
        <f t="shared" si="5"/>
        <v>27</v>
      </c>
      <c r="O10" s="3" t="s">
        <v>41</v>
      </c>
      <c r="P10" s="3" t="s">
        <v>41</v>
      </c>
      <c r="Q10" s="3" t="s">
        <v>41</v>
      </c>
      <c r="R10" s="5" t="s">
        <v>41</v>
      </c>
      <c r="S10" s="3" t="s">
        <v>41</v>
      </c>
      <c r="T10" s="3" t="s">
        <v>41</v>
      </c>
      <c r="U10" s="3" t="s">
        <v>36</v>
      </c>
      <c r="V10" s="3" t="s">
        <v>41</v>
      </c>
      <c r="W10" s="3" t="s">
        <v>41</v>
      </c>
      <c r="X10" s="3" t="s">
        <v>41</v>
      </c>
      <c r="Y10" s="5" t="s">
        <v>41</v>
      </c>
      <c r="Z10" s="3" t="s">
        <v>41</v>
      </c>
      <c r="AA10" s="3" t="s">
        <v>41</v>
      </c>
      <c r="AB10" s="3" t="s">
        <v>36</v>
      </c>
      <c r="AC10" s="3" t="s">
        <v>41</v>
      </c>
      <c r="AD10" s="3" t="s">
        <v>41</v>
      </c>
      <c r="AE10" s="3" t="s">
        <v>41</v>
      </c>
      <c r="AF10" s="5" t="s">
        <v>41</v>
      </c>
      <c r="AG10" s="3" t="s">
        <v>41</v>
      </c>
      <c r="AH10" s="3" t="s">
        <v>41</v>
      </c>
      <c r="AI10" s="3" t="s">
        <v>36</v>
      </c>
      <c r="AJ10" s="3" t="s">
        <v>41</v>
      </c>
      <c r="AK10" s="3" t="s">
        <v>41</v>
      </c>
      <c r="AL10" s="3" t="s">
        <v>41</v>
      </c>
      <c r="AM10" s="5" t="s">
        <v>41</v>
      </c>
      <c r="AN10" s="3" t="s">
        <v>41</v>
      </c>
      <c r="AO10" s="3" t="s">
        <v>41</v>
      </c>
      <c r="AP10" s="3" t="s">
        <v>36</v>
      </c>
      <c r="AQ10" s="3" t="s">
        <v>41</v>
      </c>
      <c r="AR10" s="3" t="s">
        <v>41</v>
      </c>
      <c r="AS10" s="3" t="s">
        <v>41</v>
      </c>
    </row>
    <row r="11" spans="1:45" ht="14.25" customHeight="1">
      <c r="A11" s="13">
        <v>4</v>
      </c>
      <c r="B11" s="10" t="s">
        <v>131</v>
      </c>
      <c r="C11" s="24"/>
      <c r="D11" s="3" t="s">
        <v>170</v>
      </c>
      <c r="E11" s="14">
        <v>13500</v>
      </c>
      <c r="F11" s="75">
        <v>1500</v>
      </c>
      <c r="G11" s="78">
        <v>386.34</v>
      </c>
      <c r="H11" s="15">
        <v>0</v>
      </c>
      <c r="I11" s="16">
        <f t="shared" si="0"/>
        <v>15386.34</v>
      </c>
      <c r="J11" s="16">
        <f t="shared" si="1"/>
        <v>15386.34</v>
      </c>
      <c r="K11" s="6">
        <f t="shared" si="2"/>
        <v>26</v>
      </c>
      <c r="L11" s="6">
        <f t="shared" si="3"/>
        <v>5</v>
      </c>
      <c r="M11" s="6">
        <f t="shared" si="4"/>
        <v>0</v>
      </c>
      <c r="N11" s="4">
        <f t="shared" si="5"/>
        <v>26</v>
      </c>
      <c r="O11" s="3" t="s">
        <v>36</v>
      </c>
      <c r="P11" s="3" t="s">
        <v>41</v>
      </c>
      <c r="Q11" s="3" t="s">
        <v>41</v>
      </c>
      <c r="R11" s="5" t="s">
        <v>41</v>
      </c>
      <c r="S11" s="3" t="s">
        <v>41</v>
      </c>
      <c r="T11" s="3" t="s">
        <v>41</v>
      </c>
      <c r="U11" s="3" t="s">
        <v>41</v>
      </c>
      <c r="V11" s="3" t="s">
        <v>36</v>
      </c>
      <c r="W11" s="3" t="s">
        <v>41</v>
      </c>
      <c r="X11" s="3" t="s">
        <v>41</v>
      </c>
      <c r="Y11" s="5" t="s">
        <v>41</v>
      </c>
      <c r="Z11" s="3" t="s">
        <v>41</v>
      </c>
      <c r="AA11" s="3" t="s">
        <v>41</v>
      </c>
      <c r="AB11" s="3" t="s">
        <v>41</v>
      </c>
      <c r="AC11" s="3" t="s">
        <v>36</v>
      </c>
      <c r="AD11" s="3" t="s">
        <v>41</v>
      </c>
      <c r="AE11" s="3" t="s">
        <v>41</v>
      </c>
      <c r="AF11" s="5" t="s">
        <v>41</v>
      </c>
      <c r="AG11" s="3" t="s">
        <v>41</v>
      </c>
      <c r="AH11" s="3" t="s">
        <v>41</v>
      </c>
      <c r="AI11" s="3" t="s">
        <v>41</v>
      </c>
      <c r="AJ11" s="3" t="s">
        <v>36</v>
      </c>
      <c r="AK11" s="3" t="s">
        <v>41</v>
      </c>
      <c r="AL11" s="3" t="s">
        <v>41</v>
      </c>
      <c r="AM11" s="5" t="s">
        <v>41</v>
      </c>
      <c r="AN11" s="3" t="s">
        <v>41</v>
      </c>
      <c r="AO11" s="3" t="s">
        <v>41</v>
      </c>
      <c r="AP11" s="3" t="s">
        <v>41</v>
      </c>
      <c r="AQ11" s="3" t="s">
        <v>36</v>
      </c>
      <c r="AR11" s="3" t="s">
        <v>41</v>
      </c>
      <c r="AS11" s="3" t="s">
        <v>41</v>
      </c>
    </row>
    <row r="12" spans="1:45" ht="14.25" customHeight="1">
      <c r="A12" s="13">
        <v>5</v>
      </c>
      <c r="B12" s="10" t="s">
        <v>132</v>
      </c>
      <c r="C12" s="24"/>
      <c r="D12" s="3" t="s">
        <v>170</v>
      </c>
      <c r="E12" s="14">
        <v>13500</v>
      </c>
      <c r="F12" s="75">
        <v>0</v>
      </c>
      <c r="G12" s="78">
        <v>106.16</v>
      </c>
      <c r="H12" s="15">
        <v>0</v>
      </c>
      <c r="I12" s="16">
        <f t="shared" si="0"/>
        <v>13606.16</v>
      </c>
      <c r="J12" s="16">
        <f t="shared" si="1"/>
        <v>13606.16</v>
      </c>
      <c r="K12" s="6">
        <f t="shared" si="2"/>
        <v>25</v>
      </c>
      <c r="L12" s="6">
        <f t="shared" si="3"/>
        <v>5</v>
      </c>
      <c r="M12" s="6">
        <f t="shared" si="4"/>
        <v>1</v>
      </c>
      <c r="N12" s="4">
        <f t="shared" si="5"/>
        <v>25</v>
      </c>
      <c r="O12" s="3" t="s">
        <v>41</v>
      </c>
      <c r="P12" s="3" t="s">
        <v>36</v>
      </c>
      <c r="Q12" s="3" t="s">
        <v>41</v>
      </c>
      <c r="R12" s="5" t="s">
        <v>41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36</v>
      </c>
      <c r="X12" s="3" t="s">
        <v>41</v>
      </c>
      <c r="Y12" s="5" t="s">
        <v>70</v>
      </c>
      <c r="Z12" s="3" t="s">
        <v>41</v>
      </c>
      <c r="AA12" s="3" t="s">
        <v>37</v>
      </c>
      <c r="AB12" s="3" t="s">
        <v>41</v>
      </c>
      <c r="AC12" s="3" t="s">
        <v>41</v>
      </c>
      <c r="AD12" s="3" t="s">
        <v>36</v>
      </c>
      <c r="AE12" s="3" t="s">
        <v>41</v>
      </c>
      <c r="AF12" s="5" t="s">
        <v>41</v>
      </c>
      <c r="AG12" s="3" t="s">
        <v>41</v>
      </c>
      <c r="AH12" s="3" t="s">
        <v>41</v>
      </c>
      <c r="AI12" s="3" t="s">
        <v>41</v>
      </c>
      <c r="AJ12" s="3" t="s">
        <v>41</v>
      </c>
      <c r="AK12" s="3" t="s">
        <v>36</v>
      </c>
      <c r="AL12" s="3" t="s">
        <v>41</v>
      </c>
      <c r="AM12" s="5" t="s">
        <v>41</v>
      </c>
      <c r="AN12" s="3" t="s">
        <v>41</v>
      </c>
      <c r="AO12" s="3" t="s">
        <v>41</v>
      </c>
      <c r="AP12" s="3" t="s">
        <v>41</v>
      </c>
      <c r="AQ12" s="3" t="s">
        <v>41</v>
      </c>
      <c r="AR12" s="3" t="s">
        <v>36</v>
      </c>
      <c r="AS12" s="3" t="s">
        <v>41</v>
      </c>
    </row>
    <row r="13" spans="1:45" ht="14.25" customHeight="1">
      <c r="A13" s="13">
        <v>6</v>
      </c>
      <c r="B13" s="10" t="s">
        <v>133</v>
      </c>
      <c r="C13" s="24"/>
      <c r="D13" s="3" t="s">
        <v>170</v>
      </c>
      <c r="E13" s="14">
        <v>13500</v>
      </c>
      <c r="F13" s="75">
        <v>1500</v>
      </c>
      <c r="G13" s="78">
        <v>120.71</v>
      </c>
      <c r="H13" s="15">
        <v>0</v>
      </c>
      <c r="I13" s="16">
        <f t="shared" si="0"/>
        <v>15120.71</v>
      </c>
      <c r="J13" s="16">
        <f t="shared" si="1"/>
        <v>15120.71</v>
      </c>
      <c r="K13" s="6">
        <f t="shared" si="2"/>
        <v>26</v>
      </c>
      <c r="L13" s="6">
        <f t="shared" si="3"/>
        <v>5</v>
      </c>
      <c r="M13" s="6">
        <f t="shared" si="4"/>
        <v>0</v>
      </c>
      <c r="N13" s="4">
        <f t="shared" si="5"/>
        <v>26</v>
      </c>
      <c r="O13" s="3" t="s">
        <v>36</v>
      </c>
      <c r="P13" s="3" t="s">
        <v>41</v>
      </c>
      <c r="Q13" s="3" t="s">
        <v>41</v>
      </c>
      <c r="R13" s="5" t="s">
        <v>41</v>
      </c>
      <c r="S13" s="3" t="s">
        <v>41</v>
      </c>
      <c r="T13" s="3" t="s">
        <v>41</v>
      </c>
      <c r="U13" s="3" t="s">
        <v>41</v>
      </c>
      <c r="V13" s="3" t="s">
        <v>36</v>
      </c>
      <c r="W13" s="3" t="s">
        <v>41</v>
      </c>
      <c r="X13" s="3" t="s">
        <v>41</v>
      </c>
      <c r="Y13" s="5" t="s">
        <v>41</v>
      </c>
      <c r="Z13" s="3" t="s">
        <v>41</v>
      </c>
      <c r="AA13" s="3" t="s">
        <v>41</v>
      </c>
      <c r="AB13" s="3" t="s">
        <v>41</v>
      </c>
      <c r="AC13" s="3" t="s">
        <v>36</v>
      </c>
      <c r="AD13" s="3" t="s">
        <v>41</v>
      </c>
      <c r="AE13" s="3" t="s">
        <v>41</v>
      </c>
      <c r="AF13" s="5" t="s">
        <v>41</v>
      </c>
      <c r="AG13" s="3" t="s">
        <v>41</v>
      </c>
      <c r="AH13" s="3" t="s">
        <v>41</v>
      </c>
      <c r="AI13" s="3" t="s">
        <v>41</v>
      </c>
      <c r="AJ13" s="3" t="s">
        <v>36</v>
      </c>
      <c r="AK13" s="3" t="s">
        <v>41</v>
      </c>
      <c r="AL13" s="3" t="s">
        <v>41</v>
      </c>
      <c r="AM13" s="5" t="s">
        <v>41</v>
      </c>
      <c r="AN13" s="3" t="s">
        <v>41</v>
      </c>
      <c r="AO13" s="3" t="s">
        <v>41</v>
      </c>
      <c r="AP13" s="3" t="s">
        <v>41</v>
      </c>
      <c r="AQ13" s="3" t="s">
        <v>36</v>
      </c>
      <c r="AR13" s="3" t="s">
        <v>41</v>
      </c>
      <c r="AS13" s="3" t="s">
        <v>41</v>
      </c>
    </row>
    <row r="14" spans="1:45" ht="14.25" customHeight="1">
      <c r="A14" s="13">
        <v>7</v>
      </c>
      <c r="B14" s="10" t="s">
        <v>134</v>
      </c>
      <c r="C14" s="24"/>
      <c r="D14" s="3" t="s">
        <v>170</v>
      </c>
      <c r="E14" s="14">
        <v>13500</v>
      </c>
      <c r="F14" s="75">
        <v>1500</v>
      </c>
      <c r="G14" s="78">
        <v>428.22</v>
      </c>
      <c r="H14" s="15">
        <v>0</v>
      </c>
      <c r="I14" s="16">
        <f t="shared" si="0"/>
        <v>15428.22</v>
      </c>
      <c r="J14" s="16">
        <f t="shared" si="1"/>
        <v>15428.22</v>
      </c>
      <c r="K14" s="6">
        <f t="shared" si="2"/>
        <v>27</v>
      </c>
      <c r="L14" s="6">
        <f t="shared" si="3"/>
        <v>4</v>
      </c>
      <c r="M14" s="6">
        <f t="shared" si="4"/>
        <v>0</v>
      </c>
      <c r="N14" s="4">
        <f t="shared" si="5"/>
        <v>27</v>
      </c>
      <c r="O14" s="3" t="s">
        <v>41</v>
      </c>
      <c r="P14" s="3" t="s">
        <v>41</v>
      </c>
      <c r="Q14" s="3" t="s">
        <v>41</v>
      </c>
      <c r="R14" s="5" t="s">
        <v>36</v>
      </c>
      <c r="S14" s="3" t="s">
        <v>41</v>
      </c>
      <c r="T14" s="3" t="s">
        <v>41</v>
      </c>
      <c r="U14" s="3" t="s">
        <v>41</v>
      </c>
      <c r="V14" s="3" t="s">
        <v>41</v>
      </c>
      <c r="W14" s="3" t="s">
        <v>41</v>
      </c>
      <c r="X14" s="3" t="s">
        <v>41</v>
      </c>
      <c r="Y14" s="5" t="s">
        <v>36</v>
      </c>
      <c r="Z14" s="3" t="s">
        <v>41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5" t="s">
        <v>36</v>
      </c>
      <c r="AG14" s="3" t="s">
        <v>41</v>
      </c>
      <c r="AH14" s="3" t="s">
        <v>41</v>
      </c>
      <c r="AI14" s="3" t="s">
        <v>41</v>
      </c>
      <c r="AJ14" s="3" t="s">
        <v>41</v>
      </c>
      <c r="AK14" s="3" t="s">
        <v>41</v>
      </c>
      <c r="AL14" s="3" t="s">
        <v>41</v>
      </c>
      <c r="AM14" s="5" t="s">
        <v>36</v>
      </c>
      <c r="AN14" s="3" t="s">
        <v>41</v>
      </c>
      <c r="AO14" s="3" t="s">
        <v>41</v>
      </c>
      <c r="AP14" s="3" t="s">
        <v>41</v>
      </c>
      <c r="AQ14" s="3" t="s">
        <v>41</v>
      </c>
      <c r="AR14" s="3" t="s">
        <v>41</v>
      </c>
      <c r="AS14" s="3" t="s">
        <v>41</v>
      </c>
    </row>
    <row r="15" spans="1:45" ht="14.25" customHeight="1">
      <c r="A15" s="13">
        <v>8</v>
      </c>
      <c r="B15" s="10" t="s">
        <v>135</v>
      </c>
      <c r="C15" s="24"/>
      <c r="D15" s="3" t="s">
        <v>170</v>
      </c>
      <c r="E15" s="14">
        <v>13500</v>
      </c>
      <c r="F15" s="75">
        <v>0</v>
      </c>
      <c r="G15" s="81">
        <v>0</v>
      </c>
      <c r="H15" s="15">
        <v>0</v>
      </c>
      <c r="I15" s="16">
        <f t="shared" si="0"/>
        <v>13500</v>
      </c>
      <c r="J15" s="16">
        <f t="shared" si="1"/>
        <v>13500</v>
      </c>
      <c r="K15" s="6">
        <f t="shared" si="2"/>
        <v>25</v>
      </c>
      <c r="L15" s="6">
        <f t="shared" si="3"/>
        <v>4</v>
      </c>
      <c r="M15" s="6">
        <f t="shared" si="4"/>
        <v>2</v>
      </c>
      <c r="N15" s="4">
        <f t="shared" si="5"/>
        <v>25</v>
      </c>
      <c r="O15" s="3" t="s">
        <v>41</v>
      </c>
      <c r="P15" s="3" t="s">
        <v>41</v>
      </c>
      <c r="Q15" s="3" t="s">
        <v>41</v>
      </c>
      <c r="R15" s="5" t="s">
        <v>36</v>
      </c>
      <c r="S15" s="3" t="s">
        <v>41</v>
      </c>
      <c r="T15" s="3" t="s">
        <v>41</v>
      </c>
      <c r="U15" s="3" t="s">
        <v>41</v>
      </c>
      <c r="V15" s="3" t="s">
        <v>41</v>
      </c>
      <c r="W15" s="3" t="s">
        <v>41</v>
      </c>
      <c r="X15" s="3" t="s">
        <v>41</v>
      </c>
      <c r="Y15" s="5" t="s">
        <v>36</v>
      </c>
      <c r="Z15" s="3" t="s">
        <v>41</v>
      </c>
      <c r="AA15" s="3" t="s">
        <v>41</v>
      </c>
      <c r="AB15" s="3" t="s">
        <v>41</v>
      </c>
      <c r="AC15" s="3" t="s">
        <v>41</v>
      </c>
      <c r="AD15" s="3" t="s">
        <v>70</v>
      </c>
      <c r="AE15" s="3" t="s">
        <v>37</v>
      </c>
      <c r="AF15" s="5" t="s">
        <v>36</v>
      </c>
      <c r="AG15" s="3" t="s">
        <v>41</v>
      </c>
      <c r="AH15" s="3" t="s">
        <v>41</v>
      </c>
      <c r="AI15" s="3" t="s">
        <v>41</v>
      </c>
      <c r="AJ15" s="3" t="s">
        <v>41</v>
      </c>
      <c r="AK15" s="3" t="s">
        <v>41</v>
      </c>
      <c r="AL15" s="3" t="s">
        <v>41</v>
      </c>
      <c r="AM15" s="5" t="s">
        <v>36</v>
      </c>
      <c r="AN15" s="3" t="s">
        <v>41</v>
      </c>
      <c r="AO15" s="3" t="s">
        <v>41</v>
      </c>
      <c r="AP15" s="3" t="s">
        <v>37</v>
      </c>
      <c r="AQ15" s="3" t="s">
        <v>41</v>
      </c>
      <c r="AR15" s="3" t="s">
        <v>41</v>
      </c>
      <c r="AS15" s="3" t="s">
        <v>41</v>
      </c>
    </row>
    <row r="16" spans="1:45" ht="14.25" customHeight="1">
      <c r="A16" s="13">
        <v>9</v>
      </c>
      <c r="B16" s="10" t="s">
        <v>136</v>
      </c>
      <c r="C16" s="24"/>
      <c r="D16" s="3" t="s">
        <v>170</v>
      </c>
      <c r="E16" s="14">
        <v>13500</v>
      </c>
      <c r="F16" s="75">
        <v>1500</v>
      </c>
      <c r="G16" s="81">
        <v>0</v>
      </c>
      <c r="H16" s="15">
        <v>0</v>
      </c>
      <c r="I16" s="16">
        <f t="shared" si="0"/>
        <v>15000</v>
      </c>
      <c r="J16" s="16">
        <f t="shared" si="1"/>
        <v>15000</v>
      </c>
      <c r="K16" s="6">
        <f t="shared" si="2"/>
        <v>27</v>
      </c>
      <c r="L16" s="6">
        <f t="shared" si="3"/>
        <v>4</v>
      </c>
      <c r="M16" s="6">
        <f t="shared" si="4"/>
        <v>0</v>
      </c>
      <c r="N16" s="4">
        <f t="shared" si="5"/>
        <v>27</v>
      </c>
      <c r="O16" s="3" t="s">
        <v>41</v>
      </c>
      <c r="P16" s="3" t="s">
        <v>41</v>
      </c>
      <c r="Q16" s="3" t="s">
        <v>41</v>
      </c>
      <c r="R16" s="5" t="s">
        <v>36</v>
      </c>
      <c r="S16" s="3" t="s">
        <v>41</v>
      </c>
      <c r="T16" s="3" t="s">
        <v>41</v>
      </c>
      <c r="U16" s="3" t="s">
        <v>41</v>
      </c>
      <c r="V16" s="3" t="s">
        <v>41</v>
      </c>
      <c r="W16" s="3" t="s">
        <v>41</v>
      </c>
      <c r="X16" s="3" t="s">
        <v>41</v>
      </c>
      <c r="Y16" s="5" t="s">
        <v>36</v>
      </c>
      <c r="Z16" s="3" t="s">
        <v>41</v>
      </c>
      <c r="AA16" s="3" t="s">
        <v>41</v>
      </c>
      <c r="AB16" s="3" t="s">
        <v>41</v>
      </c>
      <c r="AC16" s="3" t="s">
        <v>41</v>
      </c>
      <c r="AD16" s="3" t="s">
        <v>41</v>
      </c>
      <c r="AE16" s="3" t="s">
        <v>41</v>
      </c>
      <c r="AF16" s="5" t="s">
        <v>36</v>
      </c>
      <c r="AG16" s="3" t="s">
        <v>41</v>
      </c>
      <c r="AH16" s="3" t="s">
        <v>41</v>
      </c>
      <c r="AI16" s="3" t="s">
        <v>41</v>
      </c>
      <c r="AJ16" s="3" t="s">
        <v>41</v>
      </c>
      <c r="AK16" s="3" t="s">
        <v>41</v>
      </c>
      <c r="AL16" s="3" t="s">
        <v>41</v>
      </c>
      <c r="AM16" s="5" t="s">
        <v>36</v>
      </c>
      <c r="AN16" s="3" t="s">
        <v>41</v>
      </c>
      <c r="AO16" s="3" t="s">
        <v>41</v>
      </c>
      <c r="AP16" s="3" t="s">
        <v>41</v>
      </c>
      <c r="AQ16" s="3" t="s">
        <v>41</v>
      </c>
      <c r="AR16" s="3" t="s">
        <v>41</v>
      </c>
      <c r="AS16" s="3" t="s">
        <v>41</v>
      </c>
    </row>
    <row r="17" spans="1:45" ht="14.25" customHeight="1">
      <c r="A17" s="13">
        <v>10</v>
      </c>
      <c r="B17" s="10" t="s">
        <v>137</v>
      </c>
      <c r="C17" s="24"/>
      <c r="D17" s="3" t="s">
        <v>170</v>
      </c>
      <c r="E17" s="14">
        <v>13500</v>
      </c>
      <c r="F17" s="75">
        <v>1500</v>
      </c>
      <c r="G17" s="81">
        <v>0</v>
      </c>
      <c r="H17" s="15">
        <v>0</v>
      </c>
      <c r="I17" s="16">
        <f t="shared" si="0"/>
        <v>15000</v>
      </c>
      <c r="J17" s="16">
        <f t="shared" si="1"/>
        <v>15000</v>
      </c>
      <c r="K17" s="6">
        <f t="shared" si="2"/>
        <v>27</v>
      </c>
      <c r="L17" s="6">
        <f t="shared" si="3"/>
        <v>4</v>
      </c>
      <c r="M17" s="6">
        <f t="shared" si="4"/>
        <v>0</v>
      </c>
      <c r="N17" s="4">
        <f t="shared" si="5"/>
        <v>27</v>
      </c>
      <c r="O17" s="3" t="s">
        <v>41</v>
      </c>
      <c r="P17" s="3" t="s">
        <v>41</v>
      </c>
      <c r="Q17" s="3" t="s">
        <v>41</v>
      </c>
      <c r="R17" s="5" t="s">
        <v>36</v>
      </c>
      <c r="S17" s="3" t="s">
        <v>41</v>
      </c>
      <c r="T17" s="3" t="s">
        <v>41</v>
      </c>
      <c r="U17" s="3" t="s">
        <v>41</v>
      </c>
      <c r="V17" s="3" t="s">
        <v>41</v>
      </c>
      <c r="W17" s="3" t="s">
        <v>41</v>
      </c>
      <c r="X17" s="3" t="s">
        <v>41</v>
      </c>
      <c r="Y17" s="5" t="s">
        <v>36</v>
      </c>
      <c r="Z17" s="3" t="s">
        <v>41</v>
      </c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5" t="s">
        <v>36</v>
      </c>
      <c r="AG17" s="3" t="s">
        <v>41</v>
      </c>
      <c r="AH17" s="3" t="s">
        <v>70</v>
      </c>
      <c r="AI17" s="3" t="s">
        <v>41</v>
      </c>
      <c r="AJ17" s="3" t="s">
        <v>41</v>
      </c>
      <c r="AK17" s="3" t="s">
        <v>41</v>
      </c>
      <c r="AL17" s="3" t="s">
        <v>41</v>
      </c>
      <c r="AM17" s="5" t="s">
        <v>36</v>
      </c>
      <c r="AN17" s="3" t="s">
        <v>41</v>
      </c>
      <c r="AO17" s="3" t="s">
        <v>41</v>
      </c>
      <c r="AP17" s="3" t="s">
        <v>41</v>
      </c>
      <c r="AQ17" s="3" t="s">
        <v>41</v>
      </c>
      <c r="AR17" s="3" t="s">
        <v>41</v>
      </c>
      <c r="AS17" s="3" t="s">
        <v>41</v>
      </c>
    </row>
    <row r="18" spans="1:45" ht="14.25" customHeight="1">
      <c r="A18" s="13">
        <v>11</v>
      </c>
      <c r="B18" s="10" t="s">
        <v>138</v>
      </c>
      <c r="C18" s="24"/>
      <c r="D18" s="3" t="s">
        <v>170</v>
      </c>
      <c r="E18" s="14">
        <v>13500</v>
      </c>
      <c r="F18" s="75">
        <v>1500</v>
      </c>
      <c r="G18" s="81">
        <v>0</v>
      </c>
      <c r="H18" s="15">
        <v>0</v>
      </c>
      <c r="I18" s="16">
        <f t="shared" si="0"/>
        <v>15000</v>
      </c>
      <c r="J18" s="16">
        <f t="shared" si="1"/>
        <v>15000</v>
      </c>
      <c r="K18" s="6">
        <f t="shared" si="2"/>
        <v>27</v>
      </c>
      <c r="L18" s="6">
        <f t="shared" si="3"/>
        <v>4</v>
      </c>
      <c r="M18" s="6">
        <f t="shared" si="4"/>
        <v>0</v>
      </c>
      <c r="N18" s="4">
        <f t="shared" si="5"/>
        <v>27</v>
      </c>
      <c r="O18" s="3" t="s">
        <v>41</v>
      </c>
      <c r="P18" s="3" t="s">
        <v>41</v>
      </c>
      <c r="Q18" s="3" t="s">
        <v>41</v>
      </c>
      <c r="R18" s="5" t="s">
        <v>36</v>
      </c>
      <c r="S18" s="3" t="s">
        <v>41</v>
      </c>
      <c r="T18" s="3" t="s">
        <v>41</v>
      </c>
      <c r="U18" s="3" t="s">
        <v>41</v>
      </c>
      <c r="V18" s="3" t="s">
        <v>41</v>
      </c>
      <c r="W18" s="3" t="s">
        <v>41</v>
      </c>
      <c r="X18" s="3" t="s">
        <v>41</v>
      </c>
      <c r="Y18" s="5" t="s">
        <v>36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5" t="s">
        <v>36</v>
      </c>
      <c r="AG18" s="3" t="s">
        <v>41</v>
      </c>
      <c r="AH18" s="3" t="s">
        <v>41</v>
      </c>
      <c r="AI18" s="3" t="s">
        <v>70</v>
      </c>
      <c r="AJ18" s="3" t="s">
        <v>41</v>
      </c>
      <c r="AK18" s="3" t="s">
        <v>41</v>
      </c>
      <c r="AL18" s="3" t="s">
        <v>41</v>
      </c>
      <c r="AM18" s="5" t="s">
        <v>36</v>
      </c>
      <c r="AN18" s="3" t="s">
        <v>41</v>
      </c>
      <c r="AO18" s="3" t="s">
        <v>41</v>
      </c>
      <c r="AP18" s="3" t="s">
        <v>41</v>
      </c>
      <c r="AQ18" s="3" t="s">
        <v>41</v>
      </c>
      <c r="AR18" s="3" t="s">
        <v>41</v>
      </c>
      <c r="AS18" s="3" t="s">
        <v>41</v>
      </c>
    </row>
    <row r="19" spans="1:45" ht="14.25" customHeight="1">
      <c r="A19" s="13">
        <v>12</v>
      </c>
      <c r="B19" s="10" t="s">
        <v>139</v>
      </c>
      <c r="C19" s="24"/>
      <c r="D19" s="3" t="s">
        <v>170</v>
      </c>
      <c r="E19" s="14">
        <v>13500</v>
      </c>
      <c r="F19" s="75">
        <v>0</v>
      </c>
      <c r="G19" s="81">
        <v>0</v>
      </c>
      <c r="H19" s="15">
        <v>0</v>
      </c>
      <c r="I19" s="16">
        <f t="shared" si="0"/>
        <v>13500</v>
      </c>
      <c r="J19" s="16">
        <f t="shared" si="1"/>
        <v>13500</v>
      </c>
      <c r="K19" s="6">
        <f t="shared" si="2"/>
        <v>19</v>
      </c>
      <c r="L19" s="6">
        <f t="shared" si="3"/>
        <v>5</v>
      </c>
      <c r="M19" s="6">
        <f t="shared" si="4"/>
        <v>7</v>
      </c>
      <c r="N19" s="4">
        <f t="shared" si="5"/>
        <v>19</v>
      </c>
      <c r="O19" s="3" t="s">
        <v>41</v>
      </c>
      <c r="P19" s="3" t="s">
        <v>36</v>
      </c>
      <c r="Q19" s="3" t="s">
        <v>41</v>
      </c>
      <c r="R19" s="5" t="s">
        <v>41</v>
      </c>
      <c r="S19" s="3" t="s">
        <v>41</v>
      </c>
      <c r="T19" s="3" t="s">
        <v>41</v>
      </c>
      <c r="U19" s="3" t="s">
        <v>41</v>
      </c>
      <c r="V19" s="3" t="s">
        <v>41</v>
      </c>
      <c r="W19" s="3" t="s">
        <v>36</v>
      </c>
      <c r="X19" s="3" t="s">
        <v>41</v>
      </c>
      <c r="Y19" s="5" t="s">
        <v>70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36</v>
      </c>
      <c r="AE19" s="3" t="s">
        <v>41</v>
      </c>
      <c r="AF19" s="5" t="s">
        <v>41</v>
      </c>
      <c r="AG19" s="3" t="s">
        <v>41</v>
      </c>
      <c r="AH19" s="3" t="s">
        <v>41</v>
      </c>
      <c r="AI19" s="3" t="s">
        <v>41</v>
      </c>
      <c r="AJ19" s="3" t="s">
        <v>41</v>
      </c>
      <c r="AK19" s="3" t="s">
        <v>36</v>
      </c>
      <c r="AL19" s="3" t="s">
        <v>37</v>
      </c>
      <c r="AM19" s="5" t="s">
        <v>37</v>
      </c>
      <c r="AN19" s="3" t="s">
        <v>37</v>
      </c>
      <c r="AO19" s="3" t="s">
        <v>37</v>
      </c>
      <c r="AP19" s="3" t="s">
        <v>37</v>
      </c>
      <c r="AQ19" s="3" t="s">
        <v>37</v>
      </c>
      <c r="AR19" s="3" t="s">
        <v>36</v>
      </c>
      <c r="AS19" s="3" t="s">
        <v>37</v>
      </c>
    </row>
    <row r="20" spans="1:45" ht="14.25" customHeight="1">
      <c r="A20" s="13">
        <v>13</v>
      </c>
      <c r="B20" s="10" t="s">
        <v>140</v>
      </c>
      <c r="C20" s="24"/>
      <c r="D20" s="3" t="s">
        <v>170</v>
      </c>
      <c r="E20" s="14">
        <v>13500</v>
      </c>
      <c r="F20" s="75">
        <v>1500</v>
      </c>
      <c r="G20" s="81">
        <v>0</v>
      </c>
      <c r="H20" s="15">
        <v>0</v>
      </c>
      <c r="I20" s="16">
        <f t="shared" si="0"/>
        <v>15000</v>
      </c>
      <c r="J20" s="16">
        <f t="shared" si="1"/>
        <v>15000</v>
      </c>
      <c r="K20" s="6">
        <f t="shared" si="2"/>
        <v>27</v>
      </c>
      <c r="L20" s="6">
        <f t="shared" si="3"/>
        <v>4</v>
      </c>
      <c r="M20" s="6">
        <f t="shared" si="4"/>
        <v>0</v>
      </c>
      <c r="N20" s="4">
        <f t="shared" si="5"/>
        <v>27</v>
      </c>
      <c r="O20" s="3" t="s">
        <v>41</v>
      </c>
      <c r="P20" s="3" t="s">
        <v>41</v>
      </c>
      <c r="Q20" s="3" t="s">
        <v>41</v>
      </c>
      <c r="R20" s="5" t="s">
        <v>41</v>
      </c>
      <c r="S20" s="3" t="s">
        <v>41</v>
      </c>
      <c r="T20" s="3" t="s">
        <v>36</v>
      </c>
      <c r="U20" s="3" t="s">
        <v>41</v>
      </c>
      <c r="V20" s="3" t="s">
        <v>41</v>
      </c>
      <c r="W20" s="3" t="s">
        <v>41</v>
      </c>
      <c r="X20" s="3" t="s">
        <v>41</v>
      </c>
      <c r="Y20" s="5" t="s">
        <v>41</v>
      </c>
      <c r="Z20" s="3" t="s">
        <v>41</v>
      </c>
      <c r="AA20" s="3" t="s">
        <v>36</v>
      </c>
      <c r="AB20" s="3" t="s">
        <v>41</v>
      </c>
      <c r="AC20" s="3" t="s">
        <v>41</v>
      </c>
      <c r="AD20" s="3" t="s">
        <v>41</v>
      </c>
      <c r="AE20" s="3" t="s">
        <v>41</v>
      </c>
      <c r="AF20" s="5" t="s">
        <v>41</v>
      </c>
      <c r="AG20" s="3" t="s">
        <v>41</v>
      </c>
      <c r="AH20" s="3" t="s">
        <v>36</v>
      </c>
      <c r="AI20" s="3" t="s">
        <v>41</v>
      </c>
      <c r="AJ20" s="3" t="s">
        <v>41</v>
      </c>
      <c r="AK20" s="3" t="s">
        <v>41</v>
      </c>
      <c r="AL20" s="3" t="s">
        <v>41</v>
      </c>
      <c r="AM20" s="5" t="s">
        <v>41</v>
      </c>
      <c r="AN20" s="3" t="s">
        <v>41</v>
      </c>
      <c r="AO20" s="3" t="s">
        <v>36</v>
      </c>
      <c r="AP20" s="3" t="s">
        <v>41</v>
      </c>
      <c r="AQ20" s="3" t="s">
        <v>41</v>
      </c>
      <c r="AR20" s="3" t="s">
        <v>41</v>
      </c>
      <c r="AS20" s="3" t="s">
        <v>41</v>
      </c>
    </row>
    <row r="21" spans="1:45" ht="14.25" customHeight="1">
      <c r="A21" s="13">
        <v>14</v>
      </c>
      <c r="B21" s="10" t="s">
        <v>141</v>
      </c>
      <c r="C21" s="24"/>
      <c r="D21" s="3" t="s">
        <v>170</v>
      </c>
      <c r="E21" s="14">
        <v>13500</v>
      </c>
      <c r="F21" s="75">
        <v>0</v>
      </c>
      <c r="G21" s="81">
        <v>0</v>
      </c>
      <c r="H21" s="15">
        <v>0</v>
      </c>
      <c r="I21" s="16">
        <f t="shared" si="0"/>
        <v>13500</v>
      </c>
      <c r="J21" s="16">
        <f t="shared" si="1"/>
        <v>13500</v>
      </c>
      <c r="K21" s="6">
        <f t="shared" si="2"/>
        <v>25</v>
      </c>
      <c r="L21" s="6">
        <f t="shared" si="3"/>
        <v>5</v>
      </c>
      <c r="M21" s="6">
        <f t="shared" si="4"/>
        <v>1</v>
      </c>
      <c r="N21" s="4">
        <f t="shared" si="5"/>
        <v>25</v>
      </c>
      <c r="O21" s="3" t="s">
        <v>36</v>
      </c>
      <c r="P21" s="3" t="s">
        <v>41</v>
      </c>
      <c r="Q21" s="3" t="s">
        <v>41</v>
      </c>
      <c r="R21" s="5" t="s">
        <v>41</v>
      </c>
      <c r="S21" s="3" t="s">
        <v>41</v>
      </c>
      <c r="T21" s="3" t="s">
        <v>41</v>
      </c>
      <c r="U21" s="3" t="s">
        <v>41</v>
      </c>
      <c r="V21" s="3" t="s">
        <v>36</v>
      </c>
      <c r="W21" s="3" t="s">
        <v>41</v>
      </c>
      <c r="X21" s="3" t="s">
        <v>41</v>
      </c>
      <c r="Y21" s="5" t="s">
        <v>41</v>
      </c>
      <c r="Z21" s="3" t="s">
        <v>41</v>
      </c>
      <c r="AA21" s="3" t="s">
        <v>41</v>
      </c>
      <c r="AB21" s="3" t="s">
        <v>41</v>
      </c>
      <c r="AC21" s="3" t="s">
        <v>36</v>
      </c>
      <c r="AD21" s="3" t="s">
        <v>41</v>
      </c>
      <c r="AE21" s="3" t="s">
        <v>41</v>
      </c>
      <c r="AF21" s="5" t="s">
        <v>41</v>
      </c>
      <c r="AG21" s="3" t="s">
        <v>41</v>
      </c>
      <c r="AH21" s="3" t="s">
        <v>41</v>
      </c>
      <c r="AI21" s="3" t="s">
        <v>41</v>
      </c>
      <c r="AJ21" s="3" t="s">
        <v>36</v>
      </c>
      <c r="AK21" s="3" t="s">
        <v>41</v>
      </c>
      <c r="AL21" s="3" t="s">
        <v>41</v>
      </c>
      <c r="AM21" s="5" t="s">
        <v>41</v>
      </c>
      <c r="AN21" s="3" t="s">
        <v>41</v>
      </c>
      <c r="AO21" s="3" t="s">
        <v>70</v>
      </c>
      <c r="AP21" s="3" t="s">
        <v>37</v>
      </c>
      <c r="AQ21" s="3" t="s">
        <v>36</v>
      </c>
      <c r="AR21" s="3" t="s">
        <v>41</v>
      </c>
      <c r="AS21" s="3" t="s">
        <v>41</v>
      </c>
    </row>
    <row r="22" spans="1:45" ht="14.25" customHeight="1">
      <c r="A22" s="13">
        <v>15</v>
      </c>
      <c r="B22" s="10" t="s">
        <v>142</v>
      </c>
      <c r="C22" s="24"/>
      <c r="D22" s="3" t="s">
        <v>170</v>
      </c>
      <c r="E22" s="14">
        <v>13500</v>
      </c>
      <c r="F22" s="75">
        <v>0</v>
      </c>
      <c r="G22" s="81">
        <v>0</v>
      </c>
      <c r="H22" s="15">
        <v>0</v>
      </c>
      <c r="I22" s="16">
        <f t="shared" si="0"/>
        <v>13500</v>
      </c>
      <c r="J22" s="16">
        <f t="shared" si="1"/>
        <v>13500</v>
      </c>
      <c r="K22" s="6">
        <f t="shared" si="2"/>
        <v>26</v>
      </c>
      <c r="L22" s="6">
        <f t="shared" si="3"/>
        <v>4</v>
      </c>
      <c r="M22" s="6">
        <f t="shared" si="4"/>
        <v>1</v>
      </c>
      <c r="N22" s="4">
        <f t="shared" si="5"/>
        <v>26</v>
      </c>
      <c r="O22" s="3" t="s">
        <v>41</v>
      </c>
      <c r="P22" s="3" t="s">
        <v>41</v>
      </c>
      <c r="Q22" s="3" t="s">
        <v>41</v>
      </c>
      <c r="R22" s="5" t="s">
        <v>41</v>
      </c>
      <c r="S22" s="3" t="s">
        <v>41</v>
      </c>
      <c r="T22" s="3" t="s">
        <v>41</v>
      </c>
      <c r="U22" s="3" t="s">
        <v>36</v>
      </c>
      <c r="V22" s="3" t="s">
        <v>41</v>
      </c>
      <c r="W22" s="3" t="s">
        <v>41</v>
      </c>
      <c r="X22" s="3" t="s">
        <v>41</v>
      </c>
      <c r="Y22" s="5" t="s">
        <v>41</v>
      </c>
      <c r="Z22" s="3" t="s">
        <v>41</v>
      </c>
      <c r="AA22" s="3" t="s">
        <v>41</v>
      </c>
      <c r="AB22" s="3" t="s">
        <v>36</v>
      </c>
      <c r="AC22" s="3" t="s">
        <v>41</v>
      </c>
      <c r="AD22" s="3" t="s">
        <v>41</v>
      </c>
      <c r="AE22" s="3" t="s">
        <v>41</v>
      </c>
      <c r="AF22" s="5" t="s">
        <v>41</v>
      </c>
      <c r="AG22" s="3" t="s">
        <v>70</v>
      </c>
      <c r="AH22" s="3" t="s">
        <v>37</v>
      </c>
      <c r="AI22" s="3" t="s">
        <v>36</v>
      </c>
      <c r="AJ22" s="3" t="s">
        <v>41</v>
      </c>
      <c r="AK22" s="3" t="s">
        <v>41</v>
      </c>
      <c r="AL22" s="3" t="s">
        <v>41</v>
      </c>
      <c r="AM22" s="5" t="s">
        <v>41</v>
      </c>
      <c r="AN22" s="3" t="s">
        <v>41</v>
      </c>
      <c r="AO22" s="3" t="s">
        <v>41</v>
      </c>
      <c r="AP22" s="3" t="s">
        <v>36</v>
      </c>
      <c r="AQ22" s="3" t="s">
        <v>41</v>
      </c>
      <c r="AR22" s="3" t="s">
        <v>41</v>
      </c>
      <c r="AS22" s="3" t="s">
        <v>41</v>
      </c>
    </row>
    <row r="23" spans="1:45" ht="14.25" customHeight="1">
      <c r="A23" s="13">
        <v>16</v>
      </c>
      <c r="B23" s="10" t="s">
        <v>143</v>
      </c>
      <c r="C23" s="24"/>
      <c r="D23" s="3" t="s">
        <v>170</v>
      </c>
      <c r="E23" s="14">
        <v>13500</v>
      </c>
      <c r="F23" s="75">
        <v>0</v>
      </c>
      <c r="G23" s="81">
        <v>0</v>
      </c>
      <c r="H23" s="15">
        <v>0</v>
      </c>
      <c r="I23" s="16">
        <f t="shared" si="0"/>
        <v>13500</v>
      </c>
      <c r="J23" s="16">
        <f t="shared" si="1"/>
        <v>13500</v>
      </c>
      <c r="K23" s="6">
        <f t="shared" si="2"/>
        <v>22</v>
      </c>
      <c r="L23" s="6">
        <f t="shared" si="3"/>
        <v>4</v>
      </c>
      <c r="M23" s="6">
        <f t="shared" si="4"/>
        <v>5</v>
      </c>
      <c r="N23" s="4">
        <f t="shared" si="5"/>
        <v>22</v>
      </c>
      <c r="O23" s="3" t="s">
        <v>41</v>
      </c>
      <c r="P23" s="3" t="s">
        <v>70</v>
      </c>
      <c r="Q23" s="3" t="s">
        <v>37</v>
      </c>
      <c r="R23" s="5" t="s">
        <v>41</v>
      </c>
      <c r="S23" s="3" t="s">
        <v>37</v>
      </c>
      <c r="T23" s="3" t="s">
        <v>41</v>
      </c>
      <c r="U23" s="3" t="s">
        <v>36</v>
      </c>
      <c r="V23" s="3" t="s">
        <v>41</v>
      </c>
      <c r="W23" s="3" t="s">
        <v>41</v>
      </c>
      <c r="X23" s="3" t="s">
        <v>41</v>
      </c>
      <c r="Y23" s="5" t="s">
        <v>41</v>
      </c>
      <c r="Z23" s="3" t="s">
        <v>41</v>
      </c>
      <c r="AA23" s="3" t="s">
        <v>41</v>
      </c>
      <c r="AB23" s="3" t="s">
        <v>36</v>
      </c>
      <c r="AC23" s="3" t="s">
        <v>41</v>
      </c>
      <c r="AD23" s="3" t="s">
        <v>41</v>
      </c>
      <c r="AE23" s="3" t="s">
        <v>37</v>
      </c>
      <c r="AF23" s="5" t="s">
        <v>37</v>
      </c>
      <c r="AG23" s="3" t="s">
        <v>41</v>
      </c>
      <c r="AH23" s="3" t="s">
        <v>41</v>
      </c>
      <c r="AI23" s="3" t="s">
        <v>36</v>
      </c>
      <c r="AJ23" s="3" t="s">
        <v>41</v>
      </c>
      <c r="AK23" s="3" t="s">
        <v>41</v>
      </c>
      <c r="AL23" s="3" t="s">
        <v>37</v>
      </c>
      <c r="AM23" s="5" t="s">
        <v>41</v>
      </c>
      <c r="AN23" s="3" t="s">
        <v>41</v>
      </c>
      <c r="AO23" s="3" t="s">
        <v>41</v>
      </c>
      <c r="AP23" s="3" t="s">
        <v>36</v>
      </c>
      <c r="AQ23" s="3" t="s">
        <v>41</v>
      </c>
      <c r="AR23" s="3" t="s">
        <v>41</v>
      </c>
      <c r="AS23" s="3" t="s">
        <v>41</v>
      </c>
    </row>
    <row r="24" spans="1:45" ht="14.25" customHeight="1">
      <c r="A24" s="13">
        <v>17</v>
      </c>
      <c r="B24" s="10" t="s">
        <v>144</v>
      </c>
      <c r="C24" s="24"/>
      <c r="D24" s="3" t="s">
        <v>170</v>
      </c>
      <c r="E24" s="14">
        <v>13500</v>
      </c>
      <c r="F24" s="75">
        <v>1500</v>
      </c>
      <c r="G24" s="81">
        <v>0</v>
      </c>
      <c r="H24" s="15">
        <v>0</v>
      </c>
      <c r="I24" s="16">
        <f t="shared" si="0"/>
        <v>15000</v>
      </c>
      <c r="J24" s="16">
        <f t="shared" si="1"/>
        <v>15000</v>
      </c>
      <c r="K24" s="6">
        <f t="shared" si="2"/>
        <v>27</v>
      </c>
      <c r="L24" s="6">
        <f t="shared" si="3"/>
        <v>4</v>
      </c>
      <c r="M24" s="6">
        <f t="shared" si="4"/>
        <v>0</v>
      </c>
      <c r="N24" s="4">
        <f t="shared" si="5"/>
        <v>27</v>
      </c>
      <c r="O24" s="3" t="s">
        <v>41</v>
      </c>
      <c r="P24" s="3" t="s">
        <v>41</v>
      </c>
      <c r="Q24" s="3" t="s">
        <v>41</v>
      </c>
      <c r="R24" s="5" t="s">
        <v>41</v>
      </c>
      <c r="S24" s="3" t="s">
        <v>36</v>
      </c>
      <c r="T24" s="3" t="s">
        <v>41</v>
      </c>
      <c r="U24" s="3" t="s">
        <v>41</v>
      </c>
      <c r="V24" s="3" t="s">
        <v>41</v>
      </c>
      <c r="W24" s="3" t="s">
        <v>41</v>
      </c>
      <c r="X24" s="3" t="s">
        <v>41</v>
      </c>
      <c r="Y24" s="5" t="s">
        <v>41</v>
      </c>
      <c r="Z24" s="3" t="s">
        <v>36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5" t="s">
        <v>41</v>
      </c>
      <c r="AG24" s="3" t="s">
        <v>36</v>
      </c>
      <c r="AH24" s="3" t="s">
        <v>41</v>
      </c>
      <c r="AI24" s="3" t="s">
        <v>41</v>
      </c>
      <c r="AJ24" s="3" t="s">
        <v>41</v>
      </c>
      <c r="AK24" s="3" t="s">
        <v>41</v>
      </c>
      <c r="AL24" s="3" t="s">
        <v>41</v>
      </c>
      <c r="AM24" s="5" t="s">
        <v>41</v>
      </c>
      <c r="AN24" s="3" t="s">
        <v>36</v>
      </c>
      <c r="AO24" s="3" t="s">
        <v>41</v>
      </c>
      <c r="AP24" s="3" t="s">
        <v>41</v>
      </c>
      <c r="AQ24" s="3" t="s">
        <v>41</v>
      </c>
      <c r="AR24" s="3" t="s">
        <v>41</v>
      </c>
      <c r="AS24" s="3" t="s">
        <v>41</v>
      </c>
    </row>
    <row r="25" spans="1:45" ht="14.25" customHeight="1">
      <c r="A25" s="13">
        <v>18</v>
      </c>
      <c r="B25" s="10" t="s">
        <v>145</v>
      </c>
      <c r="C25" s="24"/>
      <c r="D25" s="3" t="s">
        <v>170</v>
      </c>
      <c r="E25" s="14">
        <v>13500</v>
      </c>
      <c r="F25" s="75">
        <v>1500</v>
      </c>
      <c r="G25" s="81">
        <v>0</v>
      </c>
      <c r="H25" s="15">
        <v>0</v>
      </c>
      <c r="I25" s="16">
        <f t="shared" si="0"/>
        <v>15000</v>
      </c>
      <c r="J25" s="16">
        <f t="shared" si="1"/>
        <v>15000</v>
      </c>
      <c r="K25" s="6">
        <f t="shared" si="2"/>
        <v>27</v>
      </c>
      <c r="L25" s="6">
        <f t="shared" si="3"/>
        <v>4</v>
      </c>
      <c r="M25" s="6">
        <f t="shared" si="4"/>
        <v>0</v>
      </c>
      <c r="N25" s="4">
        <f t="shared" si="5"/>
        <v>27</v>
      </c>
      <c r="O25" s="3" t="s">
        <v>41</v>
      </c>
      <c r="P25" s="3" t="s">
        <v>41</v>
      </c>
      <c r="Q25" s="3" t="s">
        <v>41</v>
      </c>
      <c r="R25" s="5" t="s">
        <v>36</v>
      </c>
      <c r="S25" s="3" t="s">
        <v>41</v>
      </c>
      <c r="T25" s="3" t="s">
        <v>41</v>
      </c>
      <c r="U25" s="3" t="s">
        <v>41</v>
      </c>
      <c r="V25" s="3" t="s">
        <v>41</v>
      </c>
      <c r="W25" s="3" t="s">
        <v>41</v>
      </c>
      <c r="X25" s="3" t="s">
        <v>41</v>
      </c>
      <c r="Y25" s="5" t="s">
        <v>36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5" t="s">
        <v>36</v>
      </c>
      <c r="AG25" s="3" t="s">
        <v>41</v>
      </c>
      <c r="AH25" s="3" t="s">
        <v>41</v>
      </c>
      <c r="AI25" s="3" t="s">
        <v>41</v>
      </c>
      <c r="AJ25" s="3" t="s">
        <v>41</v>
      </c>
      <c r="AK25" s="3" t="s">
        <v>41</v>
      </c>
      <c r="AL25" s="3" t="s">
        <v>41</v>
      </c>
      <c r="AM25" s="5" t="s">
        <v>36</v>
      </c>
      <c r="AN25" s="3" t="s">
        <v>41</v>
      </c>
      <c r="AO25" s="3" t="s">
        <v>41</v>
      </c>
      <c r="AP25" s="3" t="s">
        <v>41</v>
      </c>
      <c r="AQ25" s="3" t="s">
        <v>41</v>
      </c>
      <c r="AR25" s="3" t="s">
        <v>41</v>
      </c>
      <c r="AS25" s="3" t="s">
        <v>41</v>
      </c>
    </row>
    <row r="26" spans="1:45" ht="14.25" customHeight="1">
      <c r="A26" s="13">
        <v>19</v>
      </c>
      <c r="B26" s="10" t="s">
        <v>146</v>
      </c>
      <c r="C26" s="24"/>
      <c r="D26" s="3" t="s">
        <v>170</v>
      </c>
      <c r="E26" s="14">
        <v>13500</v>
      </c>
      <c r="F26" s="75">
        <v>1500</v>
      </c>
      <c r="G26" s="81">
        <v>0</v>
      </c>
      <c r="H26" s="15">
        <v>0</v>
      </c>
      <c r="I26" s="16">
        <f t="shared" si="0"/>
        <v>15000</v>
      </c>
      <c r="J26" s="16">
        <f t="shared" si="1"/>
        <v>15000</v>
      </c>
      <c r="K26" s="6">
        <f t="shared" si="2"/>
        <v>27</v>
      </c>
      <c r="L26" s="6">
        <f t="shared" si="3"/>
        <v>4</v>
      </c>
      <c r="M26" s="6">
        <f t="shared" si="4"/>
        <v>0</v>
      </c>
      <c r="N26" s="4">
        <f t="shared" si="5"/>
        <v>27</v>
      </c>
      <c r="O26" s="3" t="s">
        <v>41</v>
      </c>
      <c r="P26" s="3" t="s">
        <v>41</v>
      </c>
      <c r="Q26" s="3" t="s">
        <v>41</v>
      </c>
      <c r="R26" s="5" t="s">
        <v>36</v>
      </c>
      <c r="S26" s="3" t="s">
        <v>41</v>
      </c>
      <c r="T26" s="3" t="s">
        <v>41</v>
      </c>
      <c r="U26" s="3" t="s">
        <v>41</v>
      </c>
      <c r="V26" s="3" t="s">
        <v>41</v>
      </c>
      <c r="W26" s="3" t="s">
        <v>41</v>
      </c>
      <c r="X26" s="3" t="s">
        <v>41</v>
      </c>
      <c r="Y26" s="5" t="s">
        <v>36</v>
      </c>
      <c r="Z26" s="3" t="s">
        <v>41</v>
      </c>
      <c r="AA26" s="3" t="s">
        <v>41</v>
      </c>
      <c r="AB26" s="3" t="s">
        <v>41</v>
      </c>
      <c r="AC26" s="3" t="s">
        <v>41</v>
      </c>
      <c r="AD26" s="3" t="s">
        <v>41</v>
      </c>
      <c r="AE26" s="3" t="s">
        <v>41</v>
      </c>
      <c r="AF26" s="5" t="s">
        <v>36</v>
      </c>
      <c r="AG26" s="3" t="s">
        <v>41</v>
      </c>
      <c r="AH26" s="3" t="s">
        <v>41</v>
      </c>
      <c r="AI26" s="3" t="s">
        <v>41</v>
      </c>
      <c r="AJ26" s="3" t="s">
        <v>41</v>
      </c>
      <c r="AK26" s="3" t="s">
        <v>41</v>
      </c>
      <c r="AL26" s="3" t="s">
        <v>41</v>
      </c>
      <c r="AM26" s="5" t="s">
        <v>36</v>
      </c>
      <c r="AN26" s="3" t="s">
        <v>41</v>
      </c>
      <c r="AO26" s="3" t="s">
        <v>41</v>
      </c>
      <c r="AP26" s="3" t="s">
        <v>41</v>
      </c>
      <c r="AQ26" s="3" t="s">
        <v>41</v>
      </c>
      <c r="AR26" s="3" t="s">
        <v>41</v>
      </c>
      <c r="AS26" s="3" t="s">
        <v>41</v>
      </c>
    </row>
    <row r="27" spans="1:45" ht="14.25" customHeight="1">
      <c r="A27" s="13">
        <v>20</v>
      </c>
      <c r="B27" s="10" t="s">
        <v>147</v>
      </c>
      <c r="C27" s="24"/>
      <c r="D27" s="3" t="s">
        <v>170</v>
      </c>
      <c r="E27" s="14">
        <v>13500</v>
      </c>
      <c r="F27" s="75">
        <v>0</v>
      </c>
      <c r="G27" s="81">
        <v>0</v>
      </c>
      <c r="H27" s="15">
        <v>0</v>
      </c>
      <c r="I27" s="16">
        <f t="shared" si="0"/>
        <v>13500</v>
      </c>
      <c r="J27" s="16">
        <f t="shared" si="1"/>
        <v>13500</v>
      </c>
      <c r="K27" s="6">
        <f t="shared" si="2"/>
        <v>25</v>
      </c>
      <c r="L27" s="6">
        <f t="shared" si="3"/>
        <v>4</v>
      </c>
      <c r="M27" s="6">
        <f t="shared" si="4"/>
        <v>2</v>
      </c>
      <c r="N27" s="4">
        <f t="shared" si="5"/>
        <v>25</v>
      </c>
      <c r="O27" s="3" t="s">
        <v>41</v>
      </c>
      <c r="P27" s="3" t="s">
        <v>41</v>
      </c>
      <c r="Q27" s="3" t="s">
        <v>41</v>
      </c>
      <c r="R27" s="5" t="s">
        <v>41</v>
      </c>
      <c r="S27" s="3" t="s">
        <v>41</v>
      </c>
      <c r="T27" s="3" t="s">
        <v>36</v>
      </c>
      <c r="U27" s="3" t="s">
        <v>41</v>
      </c>
      <c r="V27" s="3" t="s">
        <v>41</v>
      </c>
      <c r="W27" s="3" t="s">
        <v>70</v>
      </c>
      <c r="X27" s="3" t="s">
        <v>41</v>
      </c>
      <c r="Y27" s="5" t="s">
        <v>41</v>
      </c>
      <c r="Z27" s="3" t="s">
        <v>41</v>
      </c>
      <c r="AA27" s="3" t="s">
        <v>36</v>
      </c>
      <c r="AB27" s="3" t="s">
        <v>41</v>
      </c>
      <c r="AC27" s="3" t="s">
        <v>41</v>
      </c>
      <c r="AD27" s="3" t="s">
        <v>37</v>
      </c>
      <c r="AE27" s="3" t="s">
        <v>41</v>
      </c>
      <c r="AF27" s="5" t="s">
        <v>41</v>
      </c>
      <c r="AG27" s="3" t="s">
        <v>41</v>
      </c>
      <c r="AH27" s="3" t="s">
        <v>36</v>
      </c>
      <c r="AI27" s="3" t="s">
        <v>41</v>
      </c>
      <c r="AJ27" s="3" t="s">
        <v>41</v>
      </c>
      <c r="AK27" s="3" t="s">
        <v>37</v>
      </c>
      <c r="AL27" s="3" t="s">
        <v>41</v>
      </c>
      <c r="AM27" s="5" t="s">
        <v>41</v>
      </c>
      <c r="AN27" s="3" t="s">
        <v>41</v>
      </c>
      <c r="AO27" s="3" t="s">
        <v>36</v>
      </c>
      <c r="AP27" s="3" t="s">
        <v>41</v>
      </c>
      <c r="AQ27" s="3" t="s">
        <v>41</v>
      </c>
      <c r="AR27" s="3" t="s">
        <v>41</v>
      </c>
      <c r="AS27" s="3" t="s">
        <v>41</v>
      </c>
    </row>
    <row r="28" spans="1:45" ht="14.25" customHeight="1">
      <c r="A28" s="13">
        <v>21</v>
      </c>
      <c r="B28" s="10" t="s">
        <v>148</v>
      </c>
      <c r="C28" s="24"/>
      <c r="D28" s="3" t="s">
        <v>170</v>
      </c>
      <c r="E28" s="14">
        <v>13500</v>
      </c>
      <c r="F28" s="75">
        <v>0</v>
      </c>
      <c r="G28" s="81">
        <v>0</v>
      </c>
      <c r="H28" s="15">
        <v>0</v>
      </c>
      <c r="I28" s="16">
        <f t="shared" si="0"/>
        <v>13500</v>
      </c>
      <c r="J28" s="16">
        <f t="shared" si="1"/>
        <v>13500</v>
      </c>
      <c r="K28" s="6">
        <f t="shared" si="2"/>
        <v>26</v>
      </c>
      <c r="L28" s="6">
        <f t="shared" si="3"/>
        <v>3</v>
      </c>
      <c r="M28" s="6">
        <f t="shared" si="4"/>
        <v>2</v>
      </c>
      <c r="N28" s="4">
        <f t="shared" si="5"/>
        <v>26</v>
      </c>
      <c r="O28" s="3" t="s">
        <v>41</v>
      </c>
      <c r="P28" s="3" t="s">
        <v>41</v>
      </c>
      <c r="Q28" s="3" t="s">
        <v>41</v>
      </c>
      <c r="R28" s="5" t="s">
        <v>41</v>
      </c>
      <c r="S28" s="3" t="s">
        <v>36</v>
      </c>
      <c r="T28" s="3" t="s">
        <v>41</v>
      </c>
      <c r="U28" s="3" t="s">
        <v>70</v>
      </c>
      <c r="V28" s="3" t="s">
        <v>41</v>
      </c>
      <c r="W28" s="3" t="s">
        <v>41</v>
      </c>
      <c r="X28" s="3" t="s">
        <v>41</v>
      </c>
      <c r="Y28" s="5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5" t="s">
        <v>41</v>
      </c>
      <c r="AG28" s="3" t="s">
        <v>36</v>
      </c>
      <c r="AH28" s="3" t="s">
        <v>41</v>
      </c>
      <c r="AI28" s="3" t="s">
        <v>41</v>
      </c>
      <c r="AJ28" s="3" t="s">
        <v>41</v>
      </c>
      <c r="AK28" s="3" t="s">
        <v>37</v>
      </c>
      <c r="AL28" s="3" t="s">
        <v>41</v>
      </c>
      <c r="AM28" s="5" t="s">
        <v>41</v>
      </c>
      <c r="AN28" s="3" t="s">
        <v>36</v>
      </c>
      <c r="AO28" s="3" t="s">
        <v>41</v>
      </c>
      <c r="AP28" s="3" t="s">
        <v>41</v>
      </c>
      <c r="AQ28" s="3" t="s">
        <v>37</v>
      </c>
      <c r="AR28" s="3" t="s">
        <v>41</v>
      </c>
      <c r="AS28" s="3" t="s">
        <v>41</v>
      </c>
    </row>
    <row r="29" spans="1:45" ht="14.25" customHeight="1">
      <c r="A29" s="13">
        <v>22</v>
      </c>
      <c r="B29" s="10" t="s">
        <v>149</v>
      </c>
      <c r="C29" s="24"/>
      <c r="D29" s="3" t="s">
        <v>170</v>
      </c>
      <c r="E29" s="14">
        <v>13500</v>
      </c>
      <c r="F29" s="75">
        <v>1500</v>
      </c>
      <c r="G29" s="81">
        <v>0</v>
      </c>
      <c r="H29" s="15">
        <v>0</v>
      </c>
      <c r="I29" s="16">
        <f t="shared" si="0"/>
        <v>15000</v>
      </c>
      <c r="J29" s="16">
        <f t="shared" si="1"/>
        <v>15000</v>
      </c>
      <c r="K29" s="6">
        <f t="shared" si="2"/>
        <v>27</v>
      </c>
      <c r="L29" s="6">
        <f t="shared" si="3"/>
        <v>4</v>
      </c>
      <c r="M29" s="6">
        <f t="shared" si="4"/>
        <v>0</v>
      </c>
      <c r="N29" s="4">
        <f t="shared" si="5"/>
        <v>27</v>
      </c>
      <c r="O29" s="3" t="s">
        <v>41</v>
      </c>
      <c r="P29" s="3" t="s">
        <v>41</v>
      </c>
      <c r="Q29" s="3" t="s">
        <v>41</v>
      </c>
      <c r="R29" s="5" t="s">
        <v>36</v>
      </c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5" t="s">
        <v>36</v>
      </c>
      <c r="Z29" s="3" t="s">
        <v>41</v>
      </c>
      <c r="AA29" s="3" t="s">
        <v>41</v>
      </c>
      <c r="AB29" s="3" t="s">
        <v>41</v>
      </c>
      <c r="AC29" s="3" t="s">
        <v>41</v>
      </c>
      <c r="AD29" s="3" t="s">
        <v>41</v>
      </c>
      <c r="AE29" s="3" t="s">
        <v>41</v>
      </c>
      <c r="AF29" s="5" t="s">
        <v>36</v>
      </c>
      <c r="AG29" s="3" t="s">
        <v>41</v>
      </c>
      <c r="AH29" s="3" t="s">
        <v>41</v>
      </c>
      <c r="AI29" s="3" t="s">
        <v>41</v>
      </c>
      <c r="AJ29" s="3" t="s">
        <v>41</v>
      </c>
      <c r="AK29" s="3" t="s">
        <v>41</v>
      </c>
      <c r="AL29" s="3" t="s">
        <v>41</v>
      </c>
      <c r="AM29" s="5" t="s">
        <v>36</v>
      </c>
      <c r="AN29" s="3" t="s">
        <v>41</v>
      </c>
      <c r="AO29" s="3" t="s">
        <v>41</v>
      </c>
      <c r="AP29" s="3" t="s">
        <v>41</v>
      </c>
      <c r="AQ29" s="3" t="s">
        <v>41</v>
      </c>
      <c r="AR29" s="3" t="s">
        <v>41</v>
      </c>
      <c r="AS29" s="3" t="s">
        <v>41</v>
      </c>
    </row>
    <row r="30" spans="1:45" ht="14.25" customHeight="1">
      <c r="A30" s="13">
        <v>23</v>
      </c>
      <c r="B30" s="10" t="s">
        <v>150</v>
      </c>
      <c r="C30" s="24"/>
      <c r="D30" s="3" t="s">
        <v>170</v>
      </c>
      <c r="E30" s="14">
        <v>13500</v>
      </c>
      <c r="F30" s="75">
        <v>1500</v>
      </c>
      <c r="G30" s="81">
        <v>0</v>
      </c>
      <c r="H30" s="15">
        <v>0</v>
      </c>
      <c r="I30" s="16">
        <f t="shared" si="0"/>
        <v>15000</v>
      </c>
      <c r="J30" s="16">
        <f t="shared" si="1"/>
        <v>15000</v>
      </c>
      <c r="K30" s="6">
        <f t="shared" si="2"/>
        <v>26</v>
      </c>
      <c r="L30" s="6">
        <f t="shared" si="3"/>
        <v>5</v>
      </c>
      <c r="M30" s="6">
        <f t="shared" si="4"/>
        <v>0</v>
      </c>
      <c r="N30" s="4">
        <f t="shared" si="5"/>
        <v>26</v>
      </c>
      <c r="O30" s="3" t="s">
        <v>41</v>
      </c>
      <c r="P30" s="3" t="s">
        <v>41</v>
      </c>
      <c r="Q30" s="3" t="s">
        <v>36</v>
      </c>
      <c r="R30" s="5" t="s">
        <v>41</v>
      </c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5" t="s">
        <v>36</v>
      </c>
      <c r="Z30" s="3" t="s">
        <v>41</v>
      </c>
      <c r="AA30" s="3" t="s">
        <v>41</v>
      </c>
      <c r="AB30" s="3" t="s">
        <v>41</v>
      </c>
      <c r="AC30" s="3" t="s">
        <v>41</v>
      </c>
      <c r="AD30" s="3" t="s">
        <v>41</v>
      </c>
      <c r="AE30" s="3" t="s">
        <v>36</v>
      </c>
      <c r="AF30" s="5" t="s">
        <v>41</v>
      </c>
      <c r="AG30" s="3" t="s">
        <v>41</v>
      </c>
      <c r="AH30" s="3" t="s">
        <v>41</v>
      </c>
      <c r="AI30" s="3" t="s">
        <v>41</v>
      </c>
      <c r="AJ30" s="3" t="s">
        <v>41</v>
      </c>
      <c r="AK30" s="3" t="s">
        <v>41</v>
      </c>
      <c r="AL30" s="3" t="s">
        <v>36</v>
      </c>
      <c r="AM30" s="5" t="s">
        <v>41</v>
      </c>
      <c r="AN30" s="3" t="s">
        <v>41</v>
      </c>
      <c r="AO30" s="3" t="s">
        <v>41</v>
      </c>
      <c r="AP30" s="3" t="s">
        <v>41</v>
      </c>
      <c r="AQ30" s="3" t="s">
        <v>41</v>
      </c>
      <c r="AR30" s="3" t="s">
        <v>41</v>
      </c>
      <c r="AS30" s="3" t="s">
        <v>36</v>
      </c>
    </row>
    <row r="31" spans="1:45" ht="14.25" customHeight="1">
      <c r="A31" s="13">
        <v>24</v>
      </c>
      <c r="B31" s="10" t="s">
        <v>151</v>
      </c>
      <c r="C31" s="24"/>
      <c r="D31" s="3" t="s">
        <v>170</v>
      </c>
      <c r="E31" s="14">
        <v>13500</v>
      </c>
      <c r="F31" s="75">
        <v>1500</v>
      </c>
      <c r="G31" s="81">
        <v>0</v>
      </c>
      <c r="H31" s="15">
        <v>0</v>
      </c>
      <c r="I31" s="16">
        <f t="shared" si="0"/>
        <v>15000</v>
      </c>
      <c r="J31" s="16">
        <f t="shared" si="1"/>
        <v>15000</v>
      </c>
      <c r="K31" s="6">
        <f t="shared" si="2"/>
        <v>27</v>
      </c>
      <c r="L31" s="6">
        <f t="shared" si="3"/>
        <v>4</v>
      </c>
      <c r="M31" s="6">
        <f t="shared" si="4"/>
        <v>0</v>
      </c>
      <c r="N31" s="4">
        <f t="shared" si="5"/>
        <v>27</v>
      </c>
      <c r="O31" s="3" t="s">
        <v>41</v>
      </c>
      <c r="P31" s="3" t="s">
        <v>41</v>
      </c>
      <c r="Q31" s="3" t="s">
        <v>41</v>
      </c>
      <c r="R31" s="5" t="s">
        <v>36</v>
      </c>
      <c r="S31" s="3" t="s">
        <v>41</v>
      </c>
      <c r="T31" s="3" t="s">
        <v>41</v>
      </c>
      <c r="U31" s="3" t="s">
        <v>41</v>
      </c>
      <c r="V31" s="3" t="s">
        <v>41</v>
      </c>
      <c r="W31" s="3" t="s">
        <v>41</v>
      </c>
      <c r="X31" s="3" t="s">
        <v>41</v>
      </c>
      <c r="Y31" s="5" t="s">
        <v>36</v>
      </c>
      <c r="Z31" s="3" t="s">
        <v>41</v>
      </c>
      <c r="AA31" s="3" t="s">
        <v>41</v>
      </c>
      <c r="AB31" s="3" t="s">
        <v>41</v>
      </c>
      <c r="AC31" s="3" t="s">
        <v>41</v>
      </c>
      <c r="AD31" s="3" t="s">
        <v>41</v>
      </c>
      <c r="AE31" s="3" t="s">
        <v>41</v>
      </c>
      <c r="AF31" s="5" t="s">
        <v>36</v>
      </c>
      <c r="AG31" s="3" t="s">
        <v>41</v>
      </c>
      <c r="AH31" s="3" t="s">
        <v>41</v>
      </c>
      <c r="AI31" s="3" t="s">
        <v>41</v>
      </c>
      <c r="AJ31" s="3" t="s">
        <v>41</v>
      </c>
      <c r="AK31" s="3" t="s">
        <v>41</v>
      </c>
      <c r="AL31" s="3" t="s">
        <v>41</v>
      </c>
      <c r="AM31" s="5" t="s">
        <v>36</v>
      </c>
      <c r="AN31" s="3" t="s">
        <v>41</v>
      </c>
      <c r="AO31" s="3" t="s">
        <v>41</v>
      </c>
      <c r="AP31" s="3" t="s">
        <v>41</v>
      </c>
      <c r="AQ31" s="3" t="s">
        <v>41</v>
      </c>
      <c r="AR31" s="3" t="s">
        <v>41</v>
      </c>
      <c r="AS31" s="3" t="s">
        <v>41</v>
      </c>
    </row>
    <row r="32" spans="1:45" ht="14.25" customHeight="1">
      <c r="A32" s="13">
        <v>25</v>
      </c>
      <c r="B32" s="10" t="s">
        <v>152</v>
      </c>
      <c r="C32" s="24"/>
      <c r="D32" s="3" t="s">
        <v>170</v>
      </c>
      <c r="E32" s="14">
        <v>13500</v>
      </c>
      <c r="F32" s="75">
        <v>1500</v>
      </c>
      <c r="G32" s="81">
        <v>0</v>
      </c>
      <c r="H32" s="15">
        <v>0</v>
      </c>
      <c r="I32" s="16">
        <f t="shared" si="0"/>
        <v>15000</v>
      </c>
      <c r="J32" s="16">
        <f t="shared" si="1"/>
        <v>15000</v>
      </c>
      <c r="K32" s="6">
        <f t="shared" si="2"/>
        <v>27</v>
      </c>
      <c r="L32" s="6">
        <f t="shared" si="3"/>
        <v>4</v>
      </c>
      <c r="M32" s="6">
        <f t="shared" si="4"/>
        <v>0</v>
      </c>
      <c r="N32" s="4">
        <f t="shared" si="5"/>
        <v>27</v>
      </c>
      <c r="O32" s="3" t="s">
        <v>41</v>
      </c>
      <c r="P32" s="3" t="s">
        <v>41</v>
      </c>
      <c r="Q32" s="3" t="s">
        <v>41</v>
      </c>
      <c r="R32" s="5" t="s">
        <v>41</v>
      </c>
      <c r="S32" s="3" t="s">
        <v>36</v>
      </c>
      <c r="T32" s="3" t="s">
        <v>41</v>
      </c>
      <c r="U32" s="3" t="s">
        <v>41</v>
      </c>
      <c r="V32" s="3" t="s">
        <v>41</v>
      </c>
      <c r="W32" s="3" t="s">
        <v>41</v>
      </c>
      <c r="X32" s="3" t="s">
        <v>41</v>
      </c>
      <c r="Y32" s="5" t="s">
        <v>41</v>
      </c>
      <c r="Z32" s="3" t="s">
        <v>36</v>
      </c>
      <c r="AA32" s="3" t="s">
        <v>41</v>
      </c>
      <c r="AB32" s="3" t="s">
        <v>41</v>
      </c>
      <c r="AC32" s="3" t="s">
        <v>41</v>
      </c>
      <c r="AD32" s="3" t="s">
        <v>41</v>
      </c>
      <c r="AE32" s="3" t="s">
        <v>41</v>
      </c>
      <c r="AF32" s="5" t="s">
        <v>41</v>
      </c>
      <c r="AG32" s="3" t="s">
        <v>36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5" t="s">
        <v>41</v>
      </c>
      <c r="AN32" s="3" t="s">
        <v>36</v>
      </c>
      <c r="AO32" s="3" t="s">
        <v>41</v>
      </c>
      <c r="AP32" s="3" t="s">
        <v>41</v>
      </c>
      <c r="AQ32" s="3" t="s">
        <v>41</v>
      </c>
      <c r="AR32" s="3" t="s">
        <v>41</v>
      </c>
      <c r="AS32" s="3" t="s">
        <v>41</v>
      </c>
    </row>
    <row r="33" spans="1:45" ht="14.25" customHeight="1">
      <c r="A33" s="13">
        <v>26</v>
      </c>
      <c r="B33" s="10" t="s">
        <v>153</v>
      </c>
      <c r="C33" s="24"/>
      <c r="D33" s="3" t="s">
        <v>170</v>
      </c>
      <c r="E33" s="14">
        <v>13500</v>
      </c>
      <c r="F33" s="75">
        <v>1500</v>
      </c>
      <c r="G33" s="81">
        <v>0</v>
      </c>
      <c r="H33" s="15">
        <v>0</v>
      </c>
      <c r="I33" s="16">
        <f t="shared" si="0"/>
        <v>15000</v>
      </c>
      <c r="J33" s="16">
        <f t="shared" si="1"/>
        <v>15000</v>
      </c>
      <c r="K33" s="6">
        <f t="shared" si="2"/>
        <v>27</v>
      </c>
      <c r="L33" s="6">
        <f t="shared" si="3"/>
        <v>4</v>
      </c>
      <c r="M33" s="6">
        <f t="shared" si="4"/>
        <v>0</v>
      </c>
      <c r="N33" s="4">
        <f t="shared" si="5"/>
        <v>27</v>
      </c>
      <c r="O33" s="3" t="s">
        <v>41</v>
      </c>
      <c r="P33" s="3" t="s">
        <v>41</v>
      </c>
      <c r="Q33" s="3" t="s">
        <v>41</v>
      </c>
      <c r="R33" s="5" t="s">
        <v>41</v>
      </c>
      <c r="S33" s="3" t="s">
        <v>36</v>
      </c>
      <c r="T33" s="3" t="s">
        <v>41</v>
      </c>
      <c r="U33" s="3" t="s">
        <v>41</v>
      </c>
      <c r="V33" s="3" t="s">
        <v>41</v>
      </c>
      <c r="W33" s="3" t="s">
        <v>41</v>
      </c>
      <c r="X33" s="3" t="s">
        <v>41</v>
      </c>
      <c r="Y33" s="5" t="s">
        <v>41</v>
      </c>
      <c r="Z33" s="3" t="s">
        <v>36</v>
      </c>
      <c r="AA33" s="3" t="s">
        <v>41</v>
      </c>
      <c r="AB33" s="3" t="s">
        <v>41</v>
      </c>
      <c r="AC33" s="3" t="s">
        <v>41</v>
      </c>
      <c r="AD33" s="3" t="s">
        <v>41</v>
      </c>
      <c r="AE33" s="3" t="s">
        <v>41</v>
      </c>
      <c r="AF33" s="5" t="s">
        <v>41</v>
      </c>
      <c r="AG33" s="3" t="s">
        <v>36</v>
      </c>
      <c r="AH33" s="3" t="s">
        <v>41</v>
      </c>
      <c r="AI33" s="3" t="s">
        <v>41</v>
      </c>
      <c r="AJ33" s="3" t="s">
        <v>41</v>
      </c>
      <c r="AK33" s="3" t="s">
        <v>41</v>
      </c>
      <c r="AL33" s="3" t="s">
        <v>41</v>
      </c>
      <c r="AM33" s="5" t="s">
        <v>41</v>
      </c>
      <c r="AN33" s="3" t="s">
        <v>36</v>
      </c>
      <c r="AO33" s="3" t="s">
        <v>41</v>
      </c>
      <c r="AP33" s="3" t="s">
        <v>41</v>
      </c>
      <c r="AQ33" s="3" t="s">
        <v>41</v>
      </c>
      <c r="AR33" s="3" t="s">
        <v>41</v>
      </c>
      <c r="AS33" s="3" t="s">
        <v>41</v>
      </c>
    </row>
    <row r="34" spans="1:45" ht="14.25" customHeight="1">
      <c r="A34" s="13">
        <v>27</v>
      </c>
      <c r="B34" s="10" t="s">
        <v>154</v>
      </c>
      <c r="C34" s="24"/>
      <c r="D34" s="3" t="s">
        <v>170</v>
      </c>
      <c r="E34" s="14">
        <v>13500</v>
      </c>
      <c r="F34" s="75">
        <v>1500</v>
      </c>
      <c r="G34" s="81">
        <v>0</v>
      </c>
      <c r="H34" s="15">
        <v>0</v>
      </c>
      <c r="I34" s="16">
        <f t="shared" si="0"/>
        <v>15000</v>
      </c>
      <c r="J34" s="16">
        <f t="shared" si="1"/>
        <v>15000</v>
      </c>
      <c r="K34" s="6">
        <f t="shared" si="2"/>
        <v>27</v>
      </c>
      <c r="L34" s="6">
        <f t="shared" si="3"/>
        <v>4</v>
      </c>
      <c r="M34" s="6">
        <f t="shared" si="4"/>
        <v>0</v>
      </c>
      <c r="N34" s="4">
        <f t="shared" si="5"/>
        <v>27</v>
      </c>
      <c r="O34" s="3" t="s">
        <v>41</v>
      </c>
      <c r="P34" s="3" t="s">
        <v>41</v>
      </c>
      <c r="Q34" s="3" t="s">
        <v>41</v>
      </c>
      <c r="R34" s="5" t="s">
        <v>41</v>
      </c>
      <c r="S34" s="3" t="s">
        <v>36</v>
      </c>
      <c r="T34" s="3" t="s">
        <v>41</v>
      </c>
      <c r="U34" s="3" t="s">
        <v>41</v>
      </c>
      <c r="V34" s="3" t="s">
        <v>41</v>
      </c>
      <c r="W34" s="3" t="s">
        <v>41</v>
      </c>
      <c r="X34" s="3" t="s">
        <v>41</v>
      </c>
      <c r="Y34" s="5" t="s">
        <v>41</v>
      </c>
      <c r="Z34" s="3" t="s">
        <v>36</v>
      </c>
      <c r="AA34" s="3" t="s">
        <v>41</v>
      </c>
      <c r="AB34" s="3" t="s">
        <v>41</v>
      </c>
      <c r="AC34" s="3" t="s">
        <v>41</v>
      </c>
      <c r="AD34" s="3" t="s">
        <v>41</v>
      </c>
      <c r="AE34" s="3" t="s">
        <v>41</v>
      </c>
      <c r="AF34" s="5" t="s">
        <v>41</v>
      </c>
      <c r="AG34" s="3" t="s">
        <v>36</v>
      </c>
      <c r="AH34" s="3" t="s">
        <v>41</v>
      </c>
      <c r="AI34" s="3" t="s">
        <v>41</v>
      </c>
      <c r="AJ34" s="3" t="s">
        <v>41</v>
      </c>
      <c r="AK34" s="3" t="s">
        <v>41</v>
      </c>
      <c r="AL34" s="3" t="s">
        <v>41</v>
      </c>
      <c r="AM34" s="5" t="s">
        <v>41</v>
      </c>
      <c r="AN34" s="3" t="s">
        <v>36</v>
      </c>
      <c r="AO34" s="3" t="s">
        <v>41</v>
      </c>
      <c r="AP34" s="3" t="s">
        <v>41</v>
      </c>
      <c r="AQ34" s="3" t="s">
        <v>41</v>
      </c>
      <c r="AR34" s="3" t="s">
        <v>41</v>
      </c>
      <c r="AS34" s="3" t="s">
        <v>41</v>
      </c>
    </row>
    <row r="35" spans="1:45" ht="14.25" customHeight="1">
      <c r="A35" s="13">
        <v>28</v>
      </c>
      <c r="B35" s="10" t="s">
        <v>155</v>
      </c>
      <c r="C35" s="24"/>
      <c r="D35" s="3" t="s">
        <v>170</v>
      </c>
      <c r="E35" s="14">
        <v>13500</v>
      </c>
      <c r="F35" s="75">
        <v>1500</v>
      </c>
      <c r="G35" s="81">
        <v>0</v>
      </c>
      <c r="H35" s="15">
        <v>0</v>
      </c>
      <c r="I35" s="16">
        <f t="shared" si="0"/>
        <v>15000</v>
      </c>
      <c r="J35" s="16">
        <f t="shared" si="1"/>
        <v>15000</v>
      </c>
      <c r="K35" s="6">
        <f t="shared" si="2"/>
        <v>27</v>
      </c>
      <c r="L35" s="6">
        <f t="shared" si="3"/>
        <v>4</v>
      </c>
      <c r="M35" s="6">
        <f t="shared" si="4"/>
        <v>0</v>
      </c>
      <c r="N35" s="4">
        <f t="shared" si="5"/>
        <v>27</v>
      </c>
      <c r="O35" s="57" t="s">
        <v>41</v>
      </c>
      <c r="P35" s="57" t="s">
        <v>41</v>
      </c>
      <c r="Q35" s="57" t="s">
        <v>41</v>
      </c>
      <c r="R35" s="58" t="s">
        <v>36</v>
      </c>
      <c r="S35" s="57" t="s">
        <v>41</v>
      </c>
      <c r="T35" s="57" t="s">
        <v>41</v>
      </c>
      <c r="U35" s="57" t="s">
        <v>41</v>
      </c>
      <c r="V35" s="57" t="s">
        <v>41</v>
      </c>
      <c r="W35" s="57" t="s">
        <v>41</v>
      </c>
      <c r="X35" s="57" t="s">
        <v>41</v>
      </c>
      <c r="Y35" s="58" t="s">
        <v>36</v>
      </c>
      <c r="Z35" s="57" t="s">
        <v>41</v>
      </c>
      <c r="AA35" s="57" t="s">
        <v>41</v>
      </c>
      <c r="AB35" s="57" t="s">
        <v>41</v>
      </c>
      <c r="AC35" s="57" t="s">
        <v>41</v>
      </c>
      <c r="AD35" s="57" t="s">
        <v>41</v>
      </c>
      <c r="AE35" s="57" t="s">
        <v>41</v>
      </c>
      <c r="AF35" s="58" t="s">
        <v>36</v>
      </c>
      <c r="AG35" s="57" t="s">
        <v>41</v>
      </c>
      <c r="AH35" s="57" t="s">
        <v>41</v>
      </c>
      <c r="AI35" s="57" t="s">
        <v>41</v>
      </c>
      <c r="AJ35" s="57" t="s">
        <v>41</v>
      </c>
      <c r="AK35" s="57" t="s">
        <v>41</v>
      </c>
      <c r="AL35" s="57" t="s">
        <v>41</v>
      </c>
      <c r="AM35" s="58" t="s">
        <v>36</v>
      </c>
      <c r="AN35" s="59" t="s">
        <v>41</v>
      </c>
      <c r="AO35" s="57" t="s">
        <v>41</v>
      </c>
      <c r="AP35" s="57" t="s">
        <v>41</v>
      </c>
      <c r="AQ35" s="57" t="s">
        <v>41</v>
      </c>
      <c r="AR35" s="57" t="s">
        <v>41</v>
      </c>
      <c r="AS35" s="57" t="s">
        <v>41</v>
      </c>
    </row>
    <row r="36" spans="1:45" ht="14.25" customHeight="1">
      <c r="A36" s="13">
        <v>29</v>
      </c>
      <c r="B36" s="10" t="s">
        <v>156</v>
      </c>
      <c r="C36" s="24"/>
      <c r="D36" s="3" t="s">
        <v>170</v>
      </c>
      <c r="E36" s="14">
        <v>13500</v>
      </c>
      <c r="F36" s="75">
        <v>0</v>
      </c>
      <c r="G36" s="81">
        <v>0</v>
      </c>
      <c r="H36" s="15">
        <v>0</v>
      </c>
      <c r="I36" s="16">
        <f t="shared" si="0"/>
        <v>13500</v>
      </c>
      <c r="J36" s="16">
        <f t="shared" si="1"/>
        <v>13500</v>
      </c>
      <c r="K36" s="6">
        <f t="shared" si="2"/>
        <v>24</v>
      </c>
      <c r="L36" s="6">
        <f t="shared" si="3"/>
        <v>4</v>
      </c>
      <c r="M36" s="6">
        <f t="shared" si="4"/>
        <v>3</v>
      </c>
      <c r="N36" s="4">
        <f t="shared" si="5"/>
        <v>24</v>
      </c>
      <c r="O36" s="57" t="s">
        <v>70</v>
      </c>
      <c r="P36" s="57" t="s">
        <v>41</v>
      </c>
      <c r="Q36" s="57" t="s">
        <v>41</v>
      </c>
      <c r="R36" s="58" t="s">
        <v>41</v>
      </c>
      <c r="S36" s="57" t="s">
        <v>37</v>
      </c>
      <c r="T36" s="57" t="s">
        <v>36</v>
      </c>
      <c r="U36" s="57" t="s">
        <v>41</v>
      </c>
      <c r="V36" s="57" t="s">
        <v>41</v>
      </c>
      <c r="W36" s="57" t="s">
        <v>41</v>
      </c>
      <c r="X36" s="57" t="s">
        <v>41</v>
      </c>
      <c r="Y36" s="58" t="s">
        <v>41</v>
      </c>
      <c r="Z36" s="57" t="s">
        <v>41</v>
      </c>
      <c r="AA36" s="57" t="s">
        <v>36</v>
      </c>
      <c r="AB36" s="57" t="s">
        <v>41</v>
      </c>
      <c r="AC36" s="57" t="s">
        <v>41</v>
      </c>
      <c r="AD36" s="57" t="s">
        <v>41</v>
      </c>
      <c r="AE36" s="57" t="s">
        <v>41</v>
      </c>
      <c r="AF36" s="58" t="s">
        <v>41</v>
      </c>
      <c r="AG36" s="57" t="s">
        <v>41</v>
      </c>
      <c r="AH36" s="57" t="s">
        <v>36</v>
      </c>
      <c r="AI36" s="57" t="s">
        <v>41</v>
      </c>
      <c r="AJ36" s="57" t="s">
        <v>41</v>
      </c>
      <c r="AK36" s="57" t="s">
        <v>41</v>
      </c>
      <c r="AL36" s="57" t="s">
        <v>41</v>
      </c>
      <c r="AM36" s="58" t="s">
        <v>41</v>
      </c>
      <c r="AN36" s="59" t="s">
        <v>41</v>
      </c>
      <c r="AO36" s="57" t="s">
        <v>36</v>
      </c>
      <c r="AP36" s="57" t="s">
        <v>37</v>
      </c>
      <c r="AQ36" s="57" t="s">
        <v>37</v>
      </c>
      <c r="AR36" s="57" t="s">
        <v>41</v>
      </c>
      <c r="AS36" s="57" t="s">
        <v>41</v>
      </c>
    </row>
    <row r="37" spans="1:45" ht="14.25" customHeight="1">
      <c r="A37" s="13">
        <v>30</v>
      </c>
      <c r="B37" s="10" t="s">
        <v>157</v>
      </c>
      <c r="C37" s="24"/>
      <c r="D37" s="3" t="s">
        <v>170</v>
      </c>
      <c r="E37" s="14">
        <v>13500</v>
      </c>
      <c r="F37" s="75">
        <v>1500</v>
      </c>
      <c r="G37" s="81">
        <v>0</v>
      </c>
      <c r="H37" s="15">
        <v>0</v>
      </c>
      <c r="I37" s="16">
        <f t="shared" si="0"/>
        <v>15000</v>
      </c>
      <c r="J37" s="16">
        <f t="shared" si="1"/>
        <v>15000</v>
      </c>
      <c r="K37" s="6">
        <f t="shared" si="2"/>
        <v>26</v>
      </c>
      <c r="L37" s="6">
        <f t="shared" si="3"/>
        <v>5</v>
      </c>
      <c r="M37" s="6">
        <f t="shared" si="4"/>
        <v>0</v>
      </c>
      <c r="N37" s="4">
        <f t="shared" si="5"/>
        <v>26</v>
      </c>
      <c r="O37" s="57" t="s">
        <v>41</v>
      </c>
      <c r="P37" s="57" t="s">
        <v>36</v>
      </c>
      <c r="Q37" s="57" t="s">
        <v>41</v>
      </c>
      <c r="R37" s="58" t="s">
        <v>41</v>
      </c>
      <c r="S37" s="57" t="s">
        <v>41</v>
      </c>
      <c r="T37" s="57" t="s">
        <v>41</v>
      </c>
      <c r="U37" s="57" t="s">
        <v>41</v>
      </c>
      <c r="V37" s="57" t="s">
        <v>41</v>
      </c>
      <c r="W37" s="57" t="s">
        <v>36</v>
      </c>
      <c r="X37" s="57" t="s">
        <v>70</v>
      </c>
      <c r="Y37" s="58" t="s">
        <v>41</v>
      </c>
      <c r="Z37" s="57" t="s">
        <v>41</v>
      </c>
      <c r="AA37" s="60" t="s">
        <v>41</v>
      </c>
      <c r="AB37" s="57" t="s">
        <v>41</v>
      </c>
      <c r="AC37" s="57" t="s">
        <v>41</v>
      </c>
      <c r="AD37" s="57" t="s">
        <v>36</v>
      </c>
      <c r="AE37" s="57" t="s">
        <v>41</v>
      </c>
      <c r="AF37" s="58" t="s">
        <v>41</v>
      </c>
      <c r="AG37" s="57" t="s">
        <v>41</v>
      </c>
      <c r="AH37" s="56" t="s">
        <v>41</v>
      </c>
      <c r="AI37" s="57" t="s">
        <v>41</v>
      </c>
      <c r="AJ37" s="57" t="s">
        <v>41</v>
      </c>
      <c r="AK37" s="57" t="s">
        <v>36</v>
      </c>
      <c r="AL37" s="57" t="s">
        <v>41</v>
      </c>
      <c r="AM37" s="58" t="s">
        <v>41</v>
      </c>
      <c r="AN37" s="59" t="s">
        <v>41</v>
      </c>
      <c r="AO37" s="56" t="s">
        <v>41</v>
      </c>
      <c r="AP37" s="57" t="s">
        <v>41</v>
      </c>
      <c r="AQ37" s="57" t="s">
        <v>36</v>
      </c>
      <c r="AR37" s="57" t="s">
        <v>41</v>
      </c>
      <c r="AS37" s="57" t="s">
        <v>41</v>
      </c>
    </row>
    <row r="38" spans="1:45" ht="14.25" customHeight="1">
      <c r="A38" s="13">
        <v>31</v>
      </c>
      <c r="B38" s="10" t="s">
        <v>158</v>
      </c>
      <c r="C38" s="24"/>
      <c r="D38" s="3" t="s">
        <v>170</v>
      </c>
      <c r="E38" s="14">
        <v>13500</v>
      </c>
      <c r="F38" s="66">
        <v>0</v>
      </c>
      <c r="G38" s="81">
        <v>0</v>
      </c>
      <c r="H38" s="15">
        <v>0</v>
      </c>
      <c r="I38" s="16">
        <f t="shared" si="0"/>
        <v>13500</v>
      </c>
      <c r="J38" s="16">
        <f t="shared" si="1"/>
        <v>13500</v>
      </c>
      <c r="K38" s="6">
        <f t="shared" si="2"/>
        <v>26</v>
      </c>
      <c r="L38" s="6">
        <f t="shared" si="3"/>
        <v>3</v>
      </c>
      <c r="M38" s="6">
        <f t="shared" si="4"/>
        <v>2</v>
      </c>
      <c r="N38" s="4">
        <f t="shared" si="5"/>
        <v>26</v>
      </c>
      <c r="O38" s="57" t="s">
        <v>41</v>
      </c>
      <c r="P38" s="57" t="s">
        <v>41</v>
      </c>
      <c r="Q38" s="57" t="s">
        <v>41</v>
      </c>
      <c r="R38" s="63" t="s">
        <v>41</v>
      </c>
      <c r="S38" s="57" t="s">
        <v>37</v>
      </c>
      <c r="T38" s="62" t="s">
        <v>41</v>
      </c>
      <c r="U38" s="57" t="s">
        <v>36</v>
      </c>
      <c r="V38" s="57" t="s">
        <v>41</v>
      </c>
      <c r="W38" s="57" t="s">
        <v>41</v>
      </c>
      <c r="X38" s="57" t="s">
        <v>41</v>
      </c>
      <c r="Y38" s="64" t="s">
        <v>41</v>
      </c>
      <c r="Z38" s="57" t="s">
        <v>41</v>
      </c>
      <c r="AA38" s="3" t="s">
        <v>41</v>
      </c>
      <c r="AB38" s="57" t="s">
        <v>36</v>
      </c>
      <c r="AC38" s="57" t="s">
        <v>41</v>
      </c>
      <c r="AD38" s="57" t="s">
        <v>41</v>
      </c>
      <c r="AE38" s="57" t="s">
        <v>41</v>
      </c>
      <c r="AF38" s="64" t="s">
        <v>41</v>
      </c>
      <c r="AG38" s="57" t="s">
        <v>41</v>
      </c>
      <c r="AH38" s="60" t="s">
        <v>41</v>
      </c>
      <c r="AI38" s="57" t="s">
        <v>36</v>
      </c>
      <c r="AJ38" s="57" t="s">
        <v>41</v>
      </c>
      <c r="AK38" s="57" t="s">
        <v>41</v>
      </c>
      <c r="AL38" s="62" t="s">
        <v>41</v>
      </c>
      <c r="AM38" s="63" t="s">
        <v>41</v>
      </c>
      <c r="AN38" s="59" t="s">
        <v>41</v>
      </c>
      <c r="AO38" s="60" t="s">
        <v>41</v>
      </c>
      <c r="AP38" s="57" t="s">
        <v>41</v>
      </c>
      <c r="AQ38" s="57" t="s">
        <v>41</v>
      </c>
      <c r="AR38" s="57" t="s">
        <v>41</v>
      </c>
      <c r="AS38" s="57" t="s">
        <v>37</v>
      </c>
    </row>
    <row r="39" spans="1:45" ht="14.25" customHeight="1">
      <c r="A39" s="13">
        <v>32</v>
      </c>
      <c r="B39" s="10" t="s">
        <v>159</v>
      </c>
      <c r="C39" s="24"/>
      <c r="D39" s="3" t="s">
        <v>170</v>
      </c>
      <c r="E39" s="14">
        <v>13500</v>
      </c>
      <c r="F39" s="75">
        <v>1500</v>
      </c>
      <c r="G39" s="81">
        <v>0</v>
      </c>
      <c r="H39" s="15">
        <v>0</v>
      </c>
      <c r="I39" s="16">
        <f t="shared" si="0"/>
        <v>15000</v>
      </c>
      <c r="J39" s="16">
        <f t="shared" si="1"/>
        <v>15000</v>
      </c>
      <c r="K39" s="6">
        <f t="shared" si="2"/>
        <v>27</v>
      </c>
      <c r="L39" s="6">
        <f t="shared" si="3"/>
        <v>4</v>
      </c>
      <c r="M39" s="6">
        <f t="shared" si="4"/>
        <v>0</v>
      </c>
      <c r="N39" s="4">
        <f t="shared" si="5"/>
        <v>27</v>
      </c>
      <c r="O39" s="57" t="s">
        <v>41</v>
      </c>
      <c r="P39" s="57" t="s">
        <v>41</v>
      </c>
      <c r="Q39" s="62" t="s">
        <v>41</v>
      </c>
      <c r="R39" s="5" t="s">
        <v>36</v>
      </c>
      <c r="S39" s="57" t="s">
        <v>41</v>
      </c>
      <c r="T39" s="57" t="s">
        <v>41</v>
      </c>
      <c r="U39" s="57" t="s">
        <v>41</v>
      </c>
      <c r="V39" s="57" t="s">
        <v>41</v>
      </c>
      <c r="W39" s="57" t="s">
        <v>41</v>
      </c>
      <c r="X39" s="62" t="s">
        <v>41</v>
      </c>
      <c r="Y39" s="63" t="s">
        <v>36</v>
      </c>
      <c r="Z39" s="57" t="s">
        <v>41</v>
      </c>
      <c r="AA39" s="57" t="s">
        <v>41</v>
      </c>
      <c r="AB39" s="57" t="s">
        <v>41</v>
      </c>
      <c r="AC39" s="57" t="s">
        <v>41</v>
      </c>
      <c r="AD39" s="57" t="s">
        <v>41</v>
      </c>
      <c r="AE39" s="57" t="s">
        <v>41</v>
      </c>
      <c r="AF39" s="58" t="s">
        <v>36</v>
      </c>
      <c r="AG39" s="57" t="s">
        <v>41</v>
      </c>
      <c r="AH39" s="57" t="s">
        <v>41</v>
      </c>
      <c r="AI39" s="57" t="s">
        <v>41</v>
      </c>
      <c r="AJ39" s="57" t="s">
        <v>41</v>
      </c>
      <c r="AK39" s="57" t="s">
        <v>41</v>
      </c>
      <c r="AL39" s="57" t="s">
        <v>41</v>
      </c>
      <c r="AM39" s="58" t="s">
        <v>36</v>
      </c>
      <c r="AN39" s="59" t="s">
        <v>41</v>
      </c>
      <c r="AO39" s="57" t="s">
        <v>41</v>
      </c>
      <c r="AP39" s="57" t="s">
        <v>41</v>
      </c>
      <c r="AQ39" s="57" t="s">
        <v>41</v>
      </c>
      <c r="AR39" s="57" t="s">
        <v>41</v>
      </c>
      <c r="AS39" s="57" t="s">
        <v>41</v>
      </c>
    </row>
    <row r="40" spans="1:45" ht="14.25" customHeight="1">
      <c r="A40" s="13">
        <v>33</v>
      </c>
      <c r="B40" s="10" t="s">
        <v>160</v>
      </c>
      <c r="C40" s="24"/>
      <c r="D40" s="3" t="s">
        <v>170</v>
      </c>
      <c r="E40" s="14">
        <v>13500</v>
      </c>
      <c r="F40" s="75">
        <v>1500</v>
      </c>
      <c r="G40" s="81">
        <v>0</v>
      </c>
      <c r="H40" s="15">
        <v>0</v>
      </c>
      <c r="I40" s="16">
        <f t="shared" si="0"/>
        <v>15000</v>
      </c>
      <c r="J40" s="16">
        <f t="shared" si="1"/>
        <v>15000</v>
      </c>
      <c r="K40" s="6">
        <f t="shared" si="2"/>
        <v>22</v>
      </c>
      <c r="L40" s="6">
        <f t="shared" si="3"/>
        <v>9</v>
      </c>
      <c r="M40" s="6">
        <f t="shared" si="4"/>
        <v>0</v>
      </c>
      <c r="N40" s="4">
        <f t="shared" si="5"/>
        <v>22</v>
      </c>
      <c r="O40" s="57" t="s">
        <v>41</v>
      </c>
      <c r="P40" s="57" t="s">
        <v>41</v>
      </c>
      <c r="Q40" s="57" t="s">
        <v>36</v>
      </c>
      <c r="R40" s="58" t="s">
        <v>36</v>
      </c>
      <c r="S40" s="57" t="s">
        <v>41</v>
      </c>
      <c r="T40" s="57" t="s">
        <v>41</v>
      </c>
      <c r="U40" s="57" t="s">
        <v>41</v>
      </c>
      <c r="V40" s="57" t="s">
        <v>41</v>
      </c>
      <c r="W40" s="57" t="s">
        <v>41</v>
      </c>
      <c r="X40" s="57" t="s">
        <v>36</v>
      </c>
      <c r="Y40" s="58" t="s">
        <v>36</v>
      </c>
      <c r="Z40" s="57" t="s">
        <v>41</v>
      </c>
      <c r="AA40" s="57" t="s">
        <v>41</v>
      </c>
      <c r="AB40" s="57" t="s">
        <v>41</v>
      </c>
      <c r="AC40" s="57" t="s">
        <v>41</v>
      </c>
      <c r="AD40" s="57" t="s">
        <v>41</v>
      </c>
      <c r="AE40" s="57" t="s">
        <v>163</v>
      </c>
      <c r="AF40" s="58" t="s">
        <v>36</v>
      </c>
      <c r="AG40" s="57" t="s">
        <v>41</v>
      </c>
      <c r="AH40" s="57" t="s">
        <v>41</v>
      </c>
      <c r="AI40" s="57" t="s">
        <v>41</v>
      </c>
      <c r="AJ40" s="57" t="s">
        <v>41</v>
      </c>
      <c r="AK40" s="57" t="s">
        <v>41</v>
      </c>
      <c r="AL40" s="57" t="s">
        <v>36</v>
      </c>
      <c r="AM40" s="58" t="s">
        <v>36</v>
      </c>
      <c r="AN40" s="59" t="s">
        <v>41</v>
      </c>
      <c r="AO40" s="57" t="s">
        <v>41</v>
      </c>
      <c r="AP40" s="59" t="s">
        <v>41</v>
      </c>
      <c r="AQ40" s="57" t="s">
        <v>41</v>
      </c>
      <c r="AR40" s="57" t="s">
        <v>41</v>
      </c>
      <c r="AS40" s="57" t="s">
        <v>36</v>
      </c>
    </row>
    <row r="41" spans="1:45" ht="14.25" customHeight="1">
      <c r="A41" s="13">
        <v>34</v>
      </c>
      <c r="B41" s="10" t="s">
        <v>161</v>
      </c>
      <c r="C41" s="24"/>
      <c r="D41" s="3" t="s">
        <v>170</v>
      </c>
      <c r="E41" s="14">
        <v>13500</v>
      </c>
      <c r="F41" s="75">
        <v>1500</v>
      </c>
      <c r="G41" s="81">
        <v>0</v>
      </c>
      <c r="H41" s="15">
        <v>0</v>
      </c>
      <c r="I41" s="16">
        <f t="shared" si="0"/>
        <v>15000</v>
      </c>
      <c r="J41" s="16">
        <f t="shared" si="1"/>
        <v>15000</v>
      </c>
      <c r="K41" s="6">
        <f t="shared" si="2"/>
        <v>27</v>
      </c>
      <c r="L41" s="6">
        <f t="shared" si="3"/>
        <v>4</v>
      </c>
      <c r="M41" s="6">
        <f t="shared" si="4"/>
        <v>0</v>
      </c>
      <c r="N41" s="4">
        <f t="shared" si="5"/>
        <v>27</v>
      </c>
      <c r="O41" s="57" t="s">
        <v>41</v>
      </c>
      <c r="P41" s="57" t="s">
        <v>41</v>
      </c>
      <c r="Q41" s="57" t="s">
        <v>41</v>
      </c>
      <c r="R41" s="58" t="s">
        <v>36</v>
      </c>
      <c r="S41" s="57" t="s">
        <v>41</v>
      </c>
      <c r="T41" s="57" t="s">
        <v>41</v>
      </c>
      <c r="U41" s="57" t="s">
        <v>41</v>
      </c>
      <c r="V41" s="57" t="s">
        <v>41</v>
      </c>
      <c r="W41" s="57" t="s">
        <v>41</v>
      </c>
      <c r="X41" s="57" t="s">
        <v>41</v>
      </c>
      <c r="Y41" s="58" t="s">
        <v>36</v>
      </c>
      <c r="Z41" s="57" t="s">
        <v>41</v>
      </c>
      <c r="AA41" s="57" t="s">
        <v>41</v>
      </c>
      <c r="AB41" s="57" t="s">
        <v>41</v>
      </c>
      <c r="AC41" s="57" t="s">
        <v>41</v>
      </c>
      <c r="AD41" s="57" t="s">
        <v>41</v>
      </c>
      <c r="AE41" s="57" t="s">
        <v>41</v>
      </c>
      <c r="AF41" s="58" t="s">
        <v>36</v>
      </c>
      <c r="AG41" s="57" t="s">
        <v>41</v>
      </c>
      <c r="AH41" s="57" t="s">
        <v>41</v>
      </c>
      <c r="AI41" s="57" t="s">
        <v>41</v>
      </c>
      <c r="AJ41" s="57" t="s">
        <v>41</v>
      </c>
      <c r="AK41" s="57" t="s">
        <v>41</v>
      </c>
      <c r="AL41" s="57" t="s">
        <v>41</v>
      </c>
      <c r="AM41" s="58" t="s">
        <v>36</v>
      </c>
      <c r="AN41" s="59" t="s">
        <v>41</v>
      </c>
      <c r="AO41" s="57" t="s">
        <v>41</v>
      </c>
      <c r="AP41" s="59" t="s">
        <v>41</v>
      </c>
      <c r="AQ41" s="57" t="s">
        <v>41</v>
      </c>
      <c r="AR41" s="57" t="s">
        <v>41</v>
      </c>
      <c r="AS41" s="57" t="s">
        <v>41</v>
      </c>
    </row>
    <row r="42" spans="1:45" ht="14.25" customHeight="1">
      <c r="A42" s="13">
        <v>35</v>
      </c>
      <c r="B42" s="10" t="s">
        <v>162</v>
      </c>
      <c r="C42" s="24"/>
      <c r="D42" s="3" t="s">
        <v>170</v>
      </c>
      <c r="E42" s="14">
        <v>13500</v>
      </c>
      <c r="F42" s="75">
        <v>1500</v>
      </c>
      <c r="G42" s="81">
        <v>0</v>
      </c>
      <c r="H42" s="15">
        <v>0</v>
      </c>
      <c r="I42" s="16">
        <f t="shared" si="0"/>
        <v>15000</v>
      </c>
      <c r="J42" s="16">
        <f t="shared" si="1"/>
        <v>15000</v>
      </c>
      <c r="K42" s="6">
        <f t="shared" si="2"/>
        <v>27</v>
      </c>
      <c r="L42" s="6">
        <f t="shared" si="3"/>
        <v>4</v>
      </c>
      <c r="M42" s="6">
        <f t="shared" si="4"/>
        <v>0</v>
      </c>
      <c r="N42" s="4">
        <f t="shared" si="5"/>
        <v>27</v>
      </c>
      <c r="O42" s="57" t="s">
        <v>41</v>
      </c>
      <c r="P42" s="57" t="s">
        <v>41</v>
      </c>
      <c r="Q42" s="57" t="s">
        <v>41</v>
      </c>
      <c r="R42" s="58" t="s">
        <v>36</v>
      </c>
      <c r="S42" s="57" t="s">
        <v>41</v>
      </c>
      <c r="T42" s="57" t="s">
        <v>41</v>
      </c>
      <c r="U42" s="57" t="s">
        <v>41</v>
      </c>
      <c r="V42" s="57" t="s">
        <v>41</v>
      </c>
      <c r="W42" s="57" t="s">
        <v>41</v>
      </c>
      <c r="X42" s="57" t="s">
        <v>41</v>
      </c>
      <c r="Y42" s="58" t="s">
        <v>36</v>
      </c>
      <c r="Z42" s="57" t="s">
        <v>41</v>
      </c>
      <c r="AA42" s="57" t="s">
        <v>41</v>
      </c>
      <c r="AB42" s="57" t="s">
        <v>41</v>
      </c>
      <c r="AC42" s="57" t="s">
        <v>41</v>
      </c>
      <c r="AD42" s="57" t="s">
        <v>41</v>
      </c>
      <c r="AE42" s="57" t="s">
        <v>41</v>
      </c>
      <c r="AF42" s="58" t="s">
        <v>36</v>
      </c>
      <c r="AG42" s="57" t="s">
        <v>41</v>
      </c>
      <c r="AH42" s="57" t="s">
        <v>41</v>
      </c>
      <c r="AI42" s="57" t="s">
        <v>41</v>
      </c>
      <c r="AJ42" s="57" t="s">
        <v>41</v>
      </c>
      <c r="AK42" s="57" t="s">
        <v>41</v>
      </c>
      <c r="AL42" s="57" t="s">
        <v>41</v>
      </c>
      <c r="AM42" s="58" t="s">
        <v>36</v>
      </c>
      <c r="AN42" s="59" t="s">
        <v>41</v>
      </c>
      <c r="AO42" s="57" t="s">
        <v>41</v>
      </c>
      <c r="AP42" s="59" t="s">
        <v>41</v>
      </c>
      <c r="AQ42" s="57" t="s">
        <v>41</v>
      </c>
      <c r="AR42" s="57" t="s">
        <v>41</v>
      </c>
      <c r="AS42" s="57" t="s">
        <v>41</v>
      </c>
    </row>
    <row r="43" spans="1:45" ht="14.25" customHeight="1">
      <c r="A43" s="13">
        <v>36</v>
      </c>
      <c r="B43" s="65" t="s">
        <v>164</v>
      </c>
      <c r="C43" s="24"/>
      <c r="D43" s="3" t="s">
        <v>170</v>
      </c>
      <c r="E43" s="14">
        <v>13500</v>
      </c>
      <c r="F43" s="75">
        <v>1500</v>
      </c>
      <c r="G43" s="78">
        <v>95.28</v>
      </c>
      <c r="H43" s="15">
        <v>0</v>
      </c>
      <c r="I43" s="16">
        <f t="shared" si="0"/>
        <v>15095.28</v>
      </c>
      <c r="J43" s="16">
        <f t="shared" si="1"/>
        <v>15095.28</v>
      </c>
      <c r="K43" s="6">
        <f t="shared" si="2"/>
        <v>27</v>
      </c>
      <c r="L43" s="6">
        <f t="shared" si="3"/>
        <v>4</v>
      </c>
      <c r="M43" s="6">
        <f t="shared" si="4"/>
        <v>0</v>
      </c>
      <c r="N43" s="4">
        <f t="shared" si="5"/>
        <v>27</v>
      </c>
      <c r="O43" s="72" t="s">
        <v>70</v>
      </c>
      <c r="P43" s="72" t="s">
        <v>70</v>
      </c>
      <c r="Q43" s="72" t="s">
        <v>70</v>
      </c>
      <c r="R43" s="79" t="s">
        <v>70</v>
      </c>
      <c r="S43" s="72" t="s">
        <v>36</v>
      </c>
      <c r="T43" s="72" t="s">
        <v>70</v>
      </c>
      <c r="U43" s="72" t="s">
        <v>70</v>
      </c>
      <c r="V43" s="72" t="s">
        <v>70</v>
      </c>
      <c r="W43" s="72" t="s">
        <v>70</v>
      </c>
      <c r="X43" s="72" t="s">
        <v>70</v>
      </c>
      <c r="Y43" s="79" t="s">
        <v>70</v>
      </c>
      <c r="Z43" s="72" t="s">
        <v>36</v>
      </c>
      <c r="AA43" s="72" t="s">
        <v>70</v>
      </c>
      <c r="AB43" s="72" t="s">
        <v>70</v>
      </c>
      <c r="AC43" s="72" t="s">
        <v>70</v>
      </c>
      <c r="AD43" s="72" t="s">
        <v>70</v>
      </c>
      <c r="AE43" s="72" t="s">
        <v>70</v>
      </c>
      <c r="AF43" s="79" t="s">
        <v>70</v>
      </c>
      <c r="AG43" s="72" t="s">
        <v>36</v>
      </c>
      <c r="AH43" s="72" t="s">
        <v>70</v>
      </c>
      <c r="AI43" s="72" t="s">
        <v>70</v>
      </c>
      <c r="AJ43" s="72" t="s">
        <v>70</v>
      </c>
      <c r="AK43" s="72" t="s">
        <v>70</v>
      </c>
      <c r="AL43" s="72" t="s">
        <v>70</v>
      </c>
      <c r="AM43" s="79" t="s">
        <v>70</v>
      </c>
      <c r="AN43" s="80" t="s">
        <v>36</v>
      </c>
      <c r="AO43" s="72" t="s">
        <v>70</v>
      </c>
      <c r="AP43" s="72" t="s">
        <v>70</v>
      </c>
      <c r="AQ43" s="72" t="s">
        <v>70</v>
      </c>
      <c r="AR43" s="72" t="s">
        <v>70</v>
      </c>
      <c r="AS43" s="72" t="s">
        <v>70</v>
      </c>
    </row>
    <row r="44" spans="1:45" ht="14.25" customHeight="1">
      <c r="AR44" s="61"/>
    </row>
  </sheetData>
  <mergeCells count="13">
    <mergeCell ref="O6:AS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K6:M6"/>
    <mergeCell ref="N6:N7"/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DMS OB </vt:lpstr>
      <vt:lpstr>DMS IB </vt:lpstr>
    </vt:vector>
  </TitlesOfParts>
  <Company>Celltel Lanka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Asankau</dc:creator>
  <cp:lastModifiedBy>Windows 7</cp:lastModifiedBy>
  <cp:lastPrinted>2012-02-01T10:58:50Z</cp:lastPrinted>
  <dcterms:created xsi:type="dcterms:W3CDTF">2007-05-15T12:22:02Z</dcterms:created>
  <dcterms:modified xsi:type="dcterms:W3CDTF">2013-09-09T11:33:23Z</dcterms:modified>
</cp:coreProperties>
</file>