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alacios\Documents\GitHub\base\"/>
    </mc:Choice>
  </mc:AlternateContent>
  <xr:revisionPtr revIDLastSave="0" documentId="13_ncr:1_{332AA038-AB9C-4B47-9A5E-78E65BFB53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lance" sheetId="1" r:id="rId1"/>
    <sheet name="Est.Res." sheetId="2" r:id="rId2"/>
  </sheets>
  <definedNames>
    <definedName name="Abrm">#REF!</definedName>
    <definedName name="Agisto_men">#REF!</definedName>
    <definedName name="_xlnm.Print_Area" localSheetId="0">Balance!$A$1:$B$53</definedName>
    <definedName name="_xlnm.Print_Area">#REF!</definedName>
    <definedName name="cmpSpoolPath">"C:\Program Files\Symtrax\Compleo\Temp\00000000.txt"</definedName>
    <definedName name="Oct_Acumulado">#REF!</definedName>
    <definedName name="SpoolPath">"C:\Program Files\Symtrax\Compleo\Temp\00000000.txt"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10" i="1" l="1"/>
  <c r="B34" i="1"/>
  <c r="B26" i="1"/>
  <c r="B16" i="1"/>
  <c r="B38" i="1" l="1"/>
  <c r="B42" i="1"/>
  <c r="B23" i="1"/>
  <c r="B10" i="2"/>
  <c r="B45" i="1" l="1"/>
  <c r="B20" i="2"/>
  <c r="B30" i="2" l="1"/>
  <c r="B37" i="2" l="1"/>
  <c r="B40" i="2" l="1"/>
  <c r="B44" i="2" s="1"/>
  <c r="B46" i="2" l="1"/>
</calcChain>
</file>

<file path=xl/sharedStrings.xml><?xml version="1.0" encoding="utf-8"?>
<sst xmlns="http://schemas.openxmlformats.org/spreadsheetml/2006/main" count="73" uniqueCount="67">
  <si>
    <t>SCOTIABANK EL SALVADOR, S.A Y SUBSIDIARIAS</t>
  </si>
  <si>
    <t>(Subsidiaria de Inversiones Financieras Scotiabank El Salvador, S.A.)</t>
  </si>
  <si>
    <t>(San Salvador, República de El Salvador)</t>
  </si>
  <si>
    <t>(Cifras en Miles de Dólares de los Estados Unidos de América)</t>
  </si>
  <si>
    <t>Activos</t>
  </si>
  <si>
    <t>Activos de intermediación</t>
  </si>
  <si>
    <t>Caja y bancos</t>
  </si>
  <si>
    <t>Reportos y otras operaciones bursátiles  (neto)</t>
  </si>
  <si>
    <t>Inversiones financieras (neto)</t>
  </si>
  <si>
    <t>Cartera de préstamos (neto)</t>
  </si>
  <si>
    <t>Otros activos</t>
  </si>
  <si>
    <t>Bienes recibidos en pago (neto)</t>
  </si>
  <si>
    <t>Inversiones accionarias</t>
  </si>
  <si>
    <t>Diversos (neto)</t>
  </si>
  <si>
    <t>Activo Fijo</t>
  </si>
  <si>
    <t>Bienes inmuebles, muebles y otros (neto)</t>
  </si>
  <si>
    <t>Total de activos</t>
  </si>
  <si>
    <t>Pasivos y Patrimonio</t>
  </si>
  <si>
    <t>Pasivos de intermediación</t>
  </si>
  <si>
    <t>Depósitos de clientes</t>
  </si>
  <si>
    <t>Préstamos del Banco de Desarrollo de El Salvador</t>
  </si>
  <si>
    <t>Préstamos de otros bancos</t>
  </si>
  <si>
    <t>Reportos y otras obligaciones bursátiles</t>
  </si>
  <si>
    <t>Títulos de emisión propia</t>
  </si>
  <si>
    <t>Diversos</t>
  </si>
  <si>
    <t>Otros pasivos</t>
  </si>
  <si>
    <t>Cuentas por pagar</t>
  </si>
  <si>
    <t>Provisiones</t>
  </si>
  <si>
    <t>Total de pasivos</t>
  </si>
  <si>
    <t>Interés minoritario en subsidiarias</t>
  </si>
  <si>
    <t>Patrimonio</t>
  </si>
  <si>
    <t>Capital social pagado</t>
  </si>
  <si>
    <t>Reservas de capital, resultados acumulados y patrimonio no ganado</t>
  </si>
  <si>
    <t>Total de pasivos y patrimonio</t>
  </si>
  <si>
    <t>SCOTIABANK EL SALVADOR, S.A. Y SUBSIDIARIAS</t>
  </si>
  <si>
    <t>Ingresos de operación:</t>
  </si>
  <si>
    <t>Intereses de préstamos</t>
  </si>
  <si>
    <t>Comisiones y otros ingresos de préstamos</t>
  </si>
  <si>
    <t>Intereses de inversiones</t>
  </si>
  <si>
    <t>Utilidad en venta de títulos valores</t>
  </si>
  <si>
    <t>Reportos y operaciones bursátiles</t>
  </si>
  <si>
    <t>Intereses sobre depósitos</t>
  </si>
  <si>
    <t>Operaciones en moneda extranjera</t>
  </si>
  <si>
    <t>Otros servicios y contingencias</t>
  </si>
  <si>
    <t>Menos: Costos de operación</t>
  </si>
  <si>
    <t>Intereses y otros costos de depósitos</t>
  </si>
  <si>
    <t xml:space="preserve">Intereses sobre préstamos </t>
  </si>
  <si>
    <t>Intereses sobre emisión de obligaciones</t>
  </si>
  <si>
    <t>Pérdida por venta de títulos valores</t>
  </si>
  <si>
    <t>Reservas de saneamiento</t>
  </si>
  <si>
    <t>Utilidad antes de gastos</t>
  </si>
  <si>
    <t>Gastos de operación:</t>
  </si>
  <si>
    <t xml:space="preserve">De funcionarios y empleados </t>
  </si>
  <si>
    <t xml:space="preserve">Generales </t>
  </si>
  <si>
    <t>Depreciaciones y amortizaciones</t>
  </si>
  <si>
    <t>Utilidad de operación</t>
  </si>
  <si>
    <t>Otros ingresos y gastos (neto)</t>
  </si>
  <si>
    <t>Utilidad antes de impuesto y contribución especial</t>
  </si>
  <si>
    <t>Impuesto sobre la renta</t>
  </si>
  <si>
    <t>Contribución especial para la seguridad ciudadana y convivencia</t>
  </si>
  <si>
    <t>Utilidad antes del interés minoritario</t>
  </si>
  <si>
    <t>Participación del interés minoritario en subsidiarias</t>
  </si>
  <si>
    <t>Utilidad neta</t>
  </si>
  <si>
    <t>Balance General Consolidado</t>
  </si>
  <si>
    <t xml:space="preserve">Al 31 de diciembre de 2019 </t>
  </si>
  <si>
    <t>Estado Consolidado de Resultado</t>
  </si>
  <si>
    <t xml:space="preserve">Por el año terminado el  31 de diciembre de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</si>
</sst>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.0;\(#,##0.0\)"/>
    <numFmt numFmtId="166" formatCode="#,##0.0_);\(#,##0.0\)"/>
    <numFmt numFmtId="167" formatCode="#,##0.0000_);\(#,##0.0000\)"/>
    <numFmt numFmtId="168" formatCode="_ * #,##0.00_ ;_ * \-#,##0.00_ ;_ * &quot;-&quot;??_ ;_ @_ "/>
    <numFmt numFmtId="172" formatCode="_ [$€-2]\ * #,##0.00_ ;_ [$€-2]\ * \-#,##0.00_ ;_ [$€-2]\ * &quot;-&quot;??_ "/>
  </numFmts>
  <fonts count="17">
    <font>
      <sz val="11"/>
      <color theme="1"/>
      <name val="Calibri"/>
      <family val="2"/>
      <scheme val="minor"/>
    </font>
    <font>
      <sz val="10"/>
      <name val="Geneva"/>
      <family val="2"/>
    </font>
    <font>
      <b/>
      <sz val="10"/>
      <name val="Univers for KPMG"/>
    </font>
    <font>
      <sz val="10"/>
      <name val="Arial"/>
      <family val="2"/>
    </font>
    <font>
      <sz val="10"/>
      <name val="Univers for KPMG"/>
    </font>
    <font>
      <b/>
      <u/>
      <sz val="10"/>
      <name val="Univers for KPMG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b/>
      <sz val="11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2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10"/>
      <name val="Arial"/>
      <family val="2"/>
    </font>
    <font>
      <sz val="10"/>
      <name val="Univers for KPMG"/>
      <family val="2"/>
    </font>
    <font>
      <b/>
      <u/>
      <sz val="10"/>
      <name val="Univers for KPMG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9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3" fillId="0" borderId="0"/>
    <xf numFmtId="3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0" fontId="11" fillId="0" borderId="0" applyNumberFormat="0" applyBorder="0" applyAlignment="0"/>
    <xf numFmtId="0" fontId="12" fillId="0" borderId="0" applyNumberFormat="0" applyBorder="0" applyAlignment="0"/>
    <xf numFmtId="0" fontId="13" fillId="0" borderId="0" applyNumberFormat="0" applyBorder="0" applyAlignment="0"/>
    <xf numFmtId="0" fontId="14" fillId="0" borderId="0" applyNumberFormat="0" applyBorder="0" applyAlignment="0"/>
    <xf numFmtId="0" fontId="9" fillId="0" borderId="0">
      <alignment wrapText="1"/>
    </xf>
    <xf numFmtId="39" fontId="8" fillId="0" borderId="0"/>
  </cellStyleXfs>
  <cellXfs count="87">
    <xf numFmtId="0" fontId="0" fillId="0" borderId="0" xfId="0"/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4" fillId="2" borderId="0" xfId="1" applyFont="1" applyFill="1" applyBorder="1"/>
    <xf numFmtId="0" fontId="4" fillId="2" borderId="0" xfId="1" applyFont="1" applyFill="1"/>
    <xf numFmtId="0" fontId="4" fillId="0" borderId="0" xfId="1" applyFont="1" applyFill="1"/>
    <xf numFmtId="0" fontId="5" fillId="2" borderId="0" xfId="1" applyFont="1" applyFill="1" applyBorder="1" applyAlignment="1">
      <alignment horizontal="center"/>
    </xf>
    <xf numFmtId="0" fontId="5" fillId="2" borderId="0" xfId="1" applyFont="1" applyFill="1"/>
    <xf numFmtId="0" fontId="2" fillId="2" borderId="0" xfId="1" applyFont="1" applyFill="1"/>
    <xf numFmtId="165" fontId="4" fillId="2" borderId="1" xfId="3" applyNumberFormat="1" applyFont="1" applyFill="1" applyBorder="1"/>
    <xf numFmtId="37" fontId="4" fillId="2" borderId="0" xfId="1" applyNumberFormat="1" applyFont="1" applyFill="1" applyBorder="1"/>
    <xf numFmtId="0" fontId="4" fillId="2" borderId="0" xfId="1" applyFont="1" applyFill="1" applyAlignment="1">
      <alignment horizontal="left" indent="1"/>
    </xf>
    <xf numFmtId="165" fontId="4" fillId="2" borderId="0" xfId="3" applyNumberFormat="1" applyFont="1" applyFill="1"/>
    <xf numFmtId="165" fontId="4" fillId="2" borderId="2" xfId="3" applyNumberFormat="1" applyFont="1" applyFill="1" applyBorder="1"/>
    <xf numFmtId="37" fontId="4" fillId="2" borderId="0" xfId="1" applyNumberFormat="1" applyFont="1" applyFill="1"/>
    <xf numFmtId="166" fontId="4" fillId="2" borderId="1" xfId="1" applyNumberFormat="1" applyFont="1" applyFill="1" applyBorder="1"/>
    <xf numFmtId="166" fontId="4" fillId="2" borderId="0" xfId="1" applyNumberFormat="1" applyFont="1" applyFill="1"/>
    <xf numFmtId="37" fontId="4" fillId="2" borderId="0" xfId="4" applyNumberFormat="1" applyFont="1" applyFill="1" applyBorder="1"/>
    <xf numFmtId="167" fontId="4" fillId="2" borderId="0" xfId="1" applyNumberFormat="1" applyFont="1" applyFill="1"/>
    <xf numFmtId="0" fontId="4" fillId="2" borderId="3" xfId="1" applyFont="1" applyFill="1" applyBorder="1"/>
    <xf numFmtId="0" fontId="4" fillId="0" borderId="0" xfId="1" applyFont="1" applyFill="1" applyBorder="1"/>
    <xf numFmtId="166" fontId="4" fillId="0" borderId="0" xfId="1" applyNumberFormat="1" applyFont="1" applyFill="1"/>
    <xf numFmtId="37" fontId="4" fillId="0" borderId="0" xfId="1" applyNumberFormat="1" applyFont="1" applyFill="1"/>
    <xf numFmtId="0" fontId="4" fillId="0" borderId="0" xfId="3" applyFont="1" applyFill="1"/>
    <xf numFmtId="0" fontId="4" fillId="0" borderId="0" xfId="1" applyFont="1" applyFill="1" applyAlignment="1"/>
    <xf numFmtId="0" fontId="2" fillId="2" borderId="0" xfId="1" applyFont="1" applyFill="1" applyAlignment="1">
      <alignment horizontal="centerContinuous"/>
    </xf>
    <xf numFmtId="0" fontId="4" fillId="2" borderId="0" xfId="1" applyFont="1" applyFill="1" applyAlignment="1">
      <alignment horizontal="centerContinuous"/>
    </xf>
    <xf numFmtId="0" fontId="4" fillId="2" borderId="0" xfId="1" applyFont="1" applyFill="1" applyBorder="1" applyAlignment="1">
      <alignment horizontal="left"/>
    </xf>
    <xf numFmtId="0" fontId="2" fillId="2" borderId="0" xfId="3" applyFont="1" applyFill="1"/>
    <xf numFmtId="166" fontId="4" fillId="2" borderId="1" xfId="5" applyNumberFormat="1" applyFont="1" applyFill="1" applyBorder="1" applyAlignment="1">
      <alignment horizontal="right"/>
    </xf>
    <xf numFmtId="166" fontId="4" fillId="2" borderId="0" xfId="5" applyNumberFormat="1" applyFont="1" applyFill="1" applyBorder="1" applyAlignment="1">
      <alignment horizontal="right"/>
    </xf>
    <xf numFmtId="0" fontId="4" fillId="2" borderId="0" xfId="3" applyFont="1" applyFill="1" applyAlignment="1">
      <alignment horizontal="left" indent="1"/>
    </xf>
    <xf numFmtId="0" fontId="2" fillId="0" borderId="0" xfId="1" applyFont="1" applyFill="1"/>
    <xf numFmtId="0" fontId="4" fillId="2" borderId="0" xfId="3" applyFont="1" applyFill="1"/>
    <xf numFmtId="0" fontId="4" fillId="2" borderId="0" xfId="3" applyFont="1" applyFill="1" applyBorder="1" applyAlignment="1">
      <alignment horizontal="left" indent="1"/>
    </xf>
    <xf numFmtId="166" fontId="4" fillId="2" borderId="0" xfId="1" applyNumberFormat="1" applyFont="1" applyFill="1" applyBorder="1" applyAlignment="1">
      <alignment horizontal="right"/>
    </xf>
    <xf numFmtId="166" fontId="4" fillId="2" borderId="1" xfId="3" applyNumberFormat="1" applyFont="1" applyFill="1" applyBorder="1" applyAlignment="1">
      <alignment horizontal="right"/>
    </xf>
    <xf numFmtId="166" fontId="4" fillId="2" borderId="0" xfId="3" applyNumberFormat="1" applyFont="1" applyFill="1" applyBorder="1" applyAlignment="1">
      <alignment horizontal="right"/>
    </xf>
    <xf numFmtId="0" fontId="2" fillId="2" borderId="0" xfId="3" applyFont="1" applyFill="1" applyAlignment="1">
      <alignment horizontal="left"/>
    </xf>
    <xf numFmtId="166" fontId="4" fillId="2" borderId="1" xfId="1" applyNumberFormat="1" applyFont="1" applyFill="1" applyBorder="1" applyAlignment="1">
      <alignment horizontal="right"/>
    </xf>
    <xf numFmtId="0" fontId="4" fillId="2" borderId="0" xfId="3" applyFont="1" applyFill="1" applyBorder="1"/>
    <xf numFmtId="166" fontId="4" fillId="2" borderId="0" xfId="1" applyNumberFormat="1" applyFont="1" applyFill="1" applyBorder="1" applyAlignment="1"/>
    <xf numFmtId="166" fontId="4" fillId="0" borderId="0" xfId="1" applyNumberFormat="1" applyFont="1" applyFill="1" applyAlignment="1"/>
    <xf numFmtId="166" fontId="4" fillId="2" borderId="1" xfId="1" applyNumberFormat="1" applyFont="1" applyFill="1" applyBorder="1" applyAlignment="1"/>
    <xf numFmtId="0" fontId="2" fillId="2" borderId="0" xfId="3" applyFont="1" applyFill="1" applyBorder="1" applyAlignment="1"/>
    <xf numFmtId="0" fontId="4" fillId="2" borderId="0" xfId="3" applyFont="1" applyFill="1" applyBorder="1" applyAlignment="1"/>
    <xf numFmtId="0" fontId="2" fillId="2" borderId="0" xfId="3" applyFont="1" applyFill="1" applyAlignment="1"/>
    <xf numFmtId="166" fontId="4" fillId="2" borderId="2" xfId="1" applyNumberFormat="1" applyFont="1" applyFill="1" applyBorder="1" applyAlignment="1"/>
    <xf numFmtId="37" fontId="4" fillId="2" borderId="0" xfId="1" applyNumberFormat="1" applyFont="1" applyFill="1" applyBorder="1" applyAlignment="1"/>
    <xf numFmtId="0" fontId="16" fillId="2" borderId="0" xfId="1" applyFont="1" applyFill="1" applyBorder="1" applyAlignment="1">
      <alignment horizontal="center"/>
    </xf>
    <xf numFmtId="166" fontId="15" fillId="2" borderId="1" xfId="9" applyNumberFormat="1" applyFont="1" applyFill="1" applyBorder="1" applyAlignment="1">
      <alignment horizontal="right"/>
    </xf>
    <xf numFmtId="166" fontId="15" fillId="2" borderId="1" xfId="9" applyNumberFormat="1" applyFont="1" applyFill="1" applyBorder="1" applyAlignment="1">
      <alignment horizontal="right"/>
    </xf>
    <xf numFmtId="166" fontId="15" fillId="2" borderId="0" xfId="9" applyNumberFormat="1" applyFont="1" applyFill="1" applyBorder="1" applyAlignment="1">
      <alignment horizontal="right"/>
    </xf>
    <xf numFmtId="166" fontId="15" fillId="2" borderId="0" xfId="9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66" fontId="15" fillId="2" borderId="1" xfId="6" applyNumberFormat="1" applyFont="1" applyFill="1" applyBorder="1" applyAlignment="1">
      <alignment horizontal="right"/>
    </xf>
    <xf numFmtId="166" fontId="15" fillId="2" borderId="0" xfId="9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66" fontId="15" fillId="2" borderId="0" xfId="6" applyNumberFormat="1" applyFont="1" applyFill="1" applyBorder="1" applyAlignment="1">
      <alignment horizontal="right"/>
    </xf>
    <xf numFmtId="166" fontId="15" fillId="2" borderId="1" xfId="1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/>
    <xf numFmtId="166" fontId="15" fillId="2" borderId="1" xfId="1" applyNumberFormat="1" applyFont="1" applyFill="1" applyBorder="1" applyAlignment="1"/>
    <xf numFmtId="166" fontId="15" fillId="2" borderId="0" xfId="1" applyNumberFormat="1" applyFont="1" applyFill="1" applyBorder="1" applyAlignment="1"/>
    <xf numFmtId="166" fontId="15" fillId="2" borderId="1" xfId="1" applyNumberFormat="1" applyFont="1" applyFill="1" applyBorder="1" applyAlignment="1"/>
    <xf numFmtId="166" fontId="15" fillId="2" borderId="1" xfId="1" applyNumberFormat="1" applyFont="1" applyFill="1" applyBorder="1" applyAlignment="1"/>
    <xf numFmtId="166" fontId="15" fillId="2" borderId="2" xfId="1" applyNumberFormat="1" applyFont="1" applyFill="1" applyBorder="1" applyAlignment="1"/>
    <xf numFmtId="0" fontId="16" fillId="0" borderId="0" xfId="1" applyFont="1" applyFill="1" applyBorder="1" applyAlignment="1">
      <alignment horizontal="center"/>
    </xf>
    <xf numFmtId="165" fontId="15" fillId="0" borderId="1" xfId="6" applyNumberFormat="1" applyFont="1" applyFill="1" applyBorder="1"/>
    <xf numFmtId="165" fontId="15" fillId="0" borderId="1" xfId="6" applyNumberFormat="1" applyFont="1" applyFill="1" applyBorder="1"/>
    <xf numFmtId="165" fontId="15" fillId="0" borderId="0" xfId="6" applyNumberFormat="1" applyFont="1" applyFill="1"/>
    <xf numFmtId="165" fontId="15" fillId="0" borderId="1" xfId="6" applyNumberFormat="1" applyFont="1" applyFill="1" applyBorder="1"/>
    <xf numFmtId="165" fontId="15" fillId="0" borderId="1" xfId="6" applyNumberFormat="1" applyFont="1" applyFill="1" applyBorder="1"/>
    <xf numFmtId="165" fontId="15" fillId="0" borderId="0" xfId="6" applyNumberFormat="1" applyFont="1" applyFill="1"/>
    <xf numFmtId="165" fontId="15" fillId="0" borderId="0" xfId="6" applyNumberFormat="1" applyFont="1" applyFill="1"/>
    <xf numFmtId="165" fontId="15" fillId="0" borderId="2" xfId="6" applyNumberFormat="1" applyFont="1" applyFill="1" applyBorder="1"/>
    <xf numFmtId="165" fontId="15" fillId="0" borderId="1" xfId="6" applyNumberFormat="1" applyFont="1" applyFill="1" applyBorder="1"/>
    <xf numFmtId="165" fontId="15" fillId="0" borderId="0" xfId="6" applyNumberFormat="1" applyFont="1" applyFill="1"/>
    <xf numFmtId="165" fontId="15" fillId="0" borderId="1" xfId="6" applyNumberFormat="1" applyFont="1" applyFill="1" applyBorder="1"/>
    <xf numFmtId="165" fontId="15" fillId="0" borderId="1" xfId="6" applyNumberFormat="1" applyFont="1" applyFill="1" applyBorder="1"/>
    <xf numFmtId="165" fontId="15" fillId="0" borderId="0" xfId="6" applyNumberFormat="1" applyFont="1" applyFill="1"/>
    <xf numFmtId="165" fontId="15" fillId="0" borderId="1" xfId="6" applyNumberFormat="1" applyFont="1" applyFill="1" applyBorder="1"/>
    <xf numFmtId="166" fontId="15" fillId="0" borderId="0" xfId="1" applyNumberFormat="1" applyFont="1" applyFill="1"/>
    <xf numFmtId="165" fontId="15" fillId="0" borderId="1" xfId="6" applyNumberFormat="1" applyFont="1" applyFill="1" applyBorder="1"/>
    <xf numFmtId="165" fontId="15" fillId="0" borderId="0" xfId="6" applyNumberFormat="1" applyFont="1" applyFill="1"/>
    <xf numFmtId="165" fontId="15" fillId="0" borderId="2" xfId="6" applyNumberFormat="1" applyFont="1" applyFill="1" applyBorder="1"/>
  </cellXfs>
  <cellStyles count="29">
    <cellStyle name="Comma 2" xfId="2" xr:uid="{00000000-0005-0000-0000-000000000000}"/>
    <cellStyle name="Comma 2 2" xfId="8" xr:uid="{67A202F0-2051-4EA0-8D64-A5121BB3FD13}"/>
    <cellStyle name="Comma_Balances 2006 scotiabank Firma" xfId="5" xr:uid="{00000000-0005-0000-0000-000001000000}"/>
    <cellStyle name="Comma_Balances 2006 scotiabank Firma 2" xfId="9" xr:uid="{E31D4600-E978-4E4E-8721-6CE98FFC7913}"/>
    <cellStyle name="Currency 2" xfId="10" xr:uid="{DBB24FA7-678B-4B34-A49C-331374DDFA10}"/>
    <cellStyle name="Euro" xfId="11" xr:uid="{A9ECDF9C-DDC4-4ECE-A817-F886759BEEC6}"/>
    <cellStyle name="Hyperlink 2" xfId="12" xr:uid="{1C9C9206-0809-4068-A73B-9AE7FAB54EDF}"/>
    <cellStyle name="Millares 2" xfId="7" xr:uid="{2A1D8057-75F9-4040-AE9A-8D775451E107}"/>
    <cellStyle name="Millares_Bal, Utl, Fluj y anex" xfId="4" xr:uid="{00000000-0005-0000-0000-000002000000}"/>
    <cellStyle name="Normal" xfId="0" builtinId="0"/>
    <cellStyle name="Normal 2" xfId="3" xr:uid="{00000000-0005-0000-0000-000004000000}"/>
    <cellStyle name="Normal 2 2" xfId="13" xr:uid="{A09A23D4-5A9F-4EF0-8788-0C2DE5653A09}"/>
    <cellStyle name="Normal 250" xfId="14" xr:uid="{E48A53E5-5110-4FD6-B3DD-A2BD48CF3B39}"/>
    <cellStyle name="Normal 251" xfId="15" xr:uid="{9045A286-F842-4F81-8310-26A659473916}"/>
    <cellStyle name="Normal 281" xfId="16" xr:uid="{C0FAAE66-4A54-4266-A369-4A950951444D}"/>
    <cellStyle name="Normal 3" xfId="6" xr:uid="{13E86FC9-B895-408B-B864-3A12085DFF6F}"/>
    <cellStyle name="Normal 305" xfId="17" xr:uid="{E246DCDB-C236-4C6C-A6F0-A459A8E03C78}"/>
    <cellStyle name="Normal 363" xfId="18" xr:uid="{0B004B85-BEAA-41D8-8600-789AC1A291EB}"/>
    <cellStyle name="Normal 364" xfId="19" xr:uid="{8033478A-9B62-4474-AE1C-637E709433AF}"/>
    <cellStyle name="Normal 386" xfId="20" xr:uid="{B9C06603-81C7-4AA4-996A-F6D11B5CB5F9}"/>
    <cellStyle name="Normal 410" xfId="21" xr:uid="{4FE02B02-0187-41C5-8096-09F6D8C9AC19}"/>
    <cellStyle name="Normal_Bal, Utl, Fluj y anex" xfId="1" xr:uid="{00000000-0005-0000-0000-000005000000}"/>
    <cellStyle name="Percent 2" xfId="22" xr:uid="{9EBC0817-3B5F-4ADB-9FD8-00726EE710F1}"/>
    <cellStyle name="STYLE1" xfId="23" xr:uid="{0B084E19-70B7-447F-AFCB-FB6FA8D47609}"/>
    <cellStyle name="STYLE2" xfId="24" xr:uid="{FBC6793C-82A1-4BF0-A8D9-405DAAFEC5CF}"/>
    <cellStyle name="STYLE3" xfId="25" xr:uid="{763CEEE4-E9B4-4B9E-9F66-479492C4B2F2}"/>
    <cellStyle name="STYLE4" xfId="26" xr:uid="{C3BF72E0-D91B-4152-B664-FF33F39DDC65}"/>
    <cellStyle name="T.Cuenta_Anexos_Activo" xfId="27" xr:uid="{4F8481DD-8076-42B7-963C-672ED7DE7280}"/>
    <cellStyle name="Valores_Anexos_Activo" xfId="28" xr:uid="{3DCD1CD1-C46C-4972-A4DD-C7986DC4DA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4"/>
  <sheetViews>
    <sheetView tabSelected="1" zoomScale="87" zoomScaleNormal="87" workbookViewId="0">
      <selection activeCell="H45" sqref="H44:H45"/>
    </sheetView>
  </sheetViews>
  <sheetFormatPr baseColWidth="10" defaultColWidth="10.7109375" defaultRowHeight="14.1" customHeight="1"/>
  <cols>
    <col min="1" max="1" width="65" style="6" customWidth="1"/>
    <col min="2" max="2" width="13.7109375" style="6" customWidth="1"/>
    <col min="3" max="3" width="10.7109375" style="6"/>
    <col min="4" max="4" width="11.85546875" style="6" bestFit="1" customWidth="1"/>
    <col min="5" max="247" width="10.7109375" style="6"/>
    <col min="248" max="248" width="64.5703125" style="6" customWidth="1"/>
    <col min="249" max="249" width="6.28515625" style="6" customWidth="1"/>
    <col min="250" max="250" width="3.5703125" style="6" customWidth="1"/>
    <col min="251" max="251" width="13.7109375" style="6" customWidth="1"/>
    <col min="252" max="252" width="3.5703125" style="6" customWidth="1"/>
    <col min="253" max="253" width="13.7109375" style="6" customWidth="1"/>
    <col min="254" max="254" width="3.5703125" style="6" customWidth="1"/>
    <col min="255" max="255" width="13.7109375" style="6" customWidth="1"/>
    <col min="256" max="256" width="10.85546875" style="6" customWidth="1"/>
    <col min="257" max="503" width="10.7109375" style="6"/>
    <col min="504" max="504" width="64.5703125" style="6" customWidth="1"/>
    <col min="505" max="505" width="6.28515625" style="6" customWidth="1"/>
    <col min="506" max="506" width="3.5703125" style="6" customWidth="1"/>
    <col min="507" max="507" width="13.7109375" style="6" customWidth="1"/>
    <col min="508" max="508" width="3.5703125" style="6" customWidth="1"/>
    <col min="509" max="509" width="13.7109375" style="6" customWidth="1"/>
    <col min="510" max="510" width="3.5703125" style="6" customWidth="1"/>
    <col min="511" max="511" width="13.7109375" style="6" customWidth="1"/>
    <col min="512" max="512" width="10.85546875" style="6" customWidth="1"/>
    <col min="513" max="759" width="10.7109375" style="6"/>
    <col min="760" max="760" width="64.5703125" style="6" customWidth="1"/>
    <col min="761" max="761" width="6.28515625" style="6" customWidth="1"/>
    <col min="762" max="762" width="3.5703125" style="6" customWidth="1"/>
    <col min="763" max="763" width="13.7109375" style="6" customWidth="1"/>
    <col min="764" max="764" width="3.5703125" style="6" customWidth="1"/>
    <col min="765" max="765" width="13.7109375" style="6" customWidth="1"/>
    <col min="766" max="766" width="3.5703125" style="6" customWidth="1"/>
    <col min="767" max="767" width="13.7109375" style="6" customWidth="1"/>
    <col min="768" max="768" width="10.85546875" style="6" customWidth="1"/>
    <col min="769" max="1015" width="10.7109375" style="6"/>
    <col min="1016" max="1016" width="64.5703125" style="6" customWidth="1"/>
    <col min="1017" max="1017" width="6.28515625" style="6" customWidth="1"/>
    <col min="1018" max="1018" width="3.5703125" style="6" customWidth="1"/>
    <col min="1019" max="1019" width="13.7109375" style="6" customWidth="1"/>
    <col min="1020" max="1020" width="3.5703125" style="6" customWidth="1"/>
    <col min="1021" max="1021" width="13.7109375" style="6" customWidth="1"/>
    <col min="1022" max="1022" width="3.5703125" style="6" customWidth="1"/>
    <col min="1023" max="1023" width="13.7109375" style="6" customWidth="1"/>
    <col min="1024" max="1024" width="10.85546875" style="6" customWidth="1"/>
    <col min="1025" max="1271" width="10.7109375" style="6"/>
    <col min="1272" max="1272" width="64.5703125" style="6" customWidth="1"/>
    <col min="1273" max="1273" width="6.28515625" style="6" customWidth="1"/>
    <col min="1274" max="1274" width="3.5703125" style="6" customWidth="1"/>
    <col min="1275" max="1275" width="13.7109375" style="6" customWidth="1"/>
    <col min="1276" max="1276" width="3.5703125" style="6" customWidth="1"/>
    <col min="1277" max="1277" width="13.7109375" style="6" customWidth="1"/>
    <col min="1278" max="1278" width="3.5703125" style="6" customWidth="1"/>
    <col min="1279" max="1279" width="13.7109375" style="6" customWidth="1"/>
    <col min="1280" max="1280" width="10.85546875" style="6" customWidth="1"/>
    <col min="1281" max="1527" width="10.7109375" style="6"/>
    <col min="1528" max="1528" width="64.5703125" style="6" customWidth="1"/>
    <col min="1529" max="1529" width="6.28515625" style="6" customWidth="1"/>
    <col min="1530" max="1530" width="3.5703125" style="6" customWidth="1"/>
    <col min="1531" max="1531" width="13.7109375" style="6" customWidth="1"/>
    <col min="1532" max="1532" width="3.5703125" style="6" customWidth="1"/>
    <col min="1533" max="1533" width="13.7109375" style="6" customWidth="1"/>
    <col min="1534" max="1534" width="3.5703125" style="6" customWidth="1"/>
    <col min="1535" max="1535" width="13.7109375" style="6" customWidth="1"/>
    <col min="1536" max="1536" width="10.85546875" style="6" customWidth="1"/>
    <col min="1537" max="1783" width="10.7109375" style="6"/>
    <col min="1784" max="1784" width="64.5703125" style="6" customWidth="1"/>
    <col min="1785" max="1785" width="6.28515625" style="6" customWidth="1"/>
    <col min="1786" max="1786" width="3.5703125" style="6" customWidth="1"/>
    <col min="1787" max="1787" width="13.7109375" style="6" customWidth="1"/>
    <col min="1788" max="1788" width="3.5703125" style="6" customWidth="1"/>
    <col min="1789" max="1789" width="13.7109375" style="6" customWidth="1"/>
    <col min="1790" max="1790" width="3.5703125" style="6" customWidth="1"/>
    <col min="1791" max="1791" width="13.7109375" style="6" customWidth="1"/>
    <col min="1792" max="1792" width="10.85546875" style="6" customWidth="1"/>
    <col min="1793" max="2039" width="10.7109375" style="6"/>
    <col min="2040" max="2040" width="64.5703125" style="6" customWidth="1"/>
    <col min="2041" max="2041" width="6.28515625" style="6" customWidth="1"/>
    <col min="2042" max="2042" width="3.5703125" style="6" customWidth="1"/>
    <col min="2043" max="2043" width="13.7109375" style="6" customWidth="1"/>
    <col min="2044" max="2044" width="3.5703125" style="6" customWidth="1"/>
    <col min="2045" max="2045" width="13.7109375" style="6" customWidth="1"/>
    <col min="2046" max="2046" width="3.5703125" style="6" customWidth="1"/>
    <col min="2047" max="2047" width="13.7109375" style="6" customWidth="1"/>
    <col min="2048" max="2048" width="10.85546875" style="6" customWidth="1"/>
    <col min="2049" max="2295" width="10.7109375" style="6"/>
    <col min="2296" max="2296" width="64.5703125" style="6" customWidth="1"/>
    <col min="2297" max="2297" width="6.28515625" style="6" customWidth="1"/>
    <col min="2298" max="2298" width="3.5703125" style="6" customWidth="1"/>
    <col min="2299" max="2299" width="13.7109375" style="6" customWidth="1"/>
    <col min="2300" max="2300" width="3.5703125" style="6" customWidth="1"/>
    <col min="2301" max="2301" width="13.7109375" style="6" customWidth="1"/>
    <col min="2302" max="2302" width="3.5703125" style="6" customWidth="1"/>
    <col min="2303" max="2303" width="13.7109375" style="6" customWidth="1"/>
    <col min="2304" max="2304" width="10.85546875" style="6" customWidth="1"/>
    <col min="2305" max="2551" width="10.7109375" style="6"/>
    <col min="2552" max="2552" width="64.5703125" style="6" customWidth="1"/>
    <col min="2553" max="2553" width="6.28515625" style="6" customWidth="1"/>
    <col min="2554" max="2554" width="3.5703125" style="6" customWidth="1"/>
    <col min="2555" max="2555" width="13.7109375" style="6" customWidth="1"/>
    <col min="2556" max="2556" width="3.5703125" style="6" customWidth="1"/>
    <col min="2557" max="2557" width="13.7109375" style="6" customWidth="1"/>
    <col min="2558" max="2558" width="3.5703125" style="6" customWidth="1"/>
    <col min="2559" max="2559" width="13.7109375" style="6" customWidth="1"/>
    <col min="2560" max="2560" width="10.85546875" style="6" customWidth="1"/>
    <col min="2561" max="2807" width="10.7109375" style="6"/>
    <col min="2808" max="2808" width="64.5703125" style="6" customWidth="1"/>
    <col min="2809" max="2809" width="6.28515625" style="6" customWidth="1"/>
    <col min="2810" max="2810" width="3.5703125" style="6" customWidth="1"/>
    <col min="2811" max="2811" width="13.7109375" style="6" customWidth="1"/>
    <col min="2812" max="2812" width="3.5703125" style="6" customWidth="1"/>
    <col min="2813" max="2813" width="13.7109375" style="6" customWidth="1"/>
    <col min="2814" max="2814" width="3.5703125" style="6" customWidth="1"/>
    <col min="2815" max="2815" width="13.7109375" style="6" customWidth="1"/>
    <col min="2816" max="2816" width="10.85546875" style="6" customWidth="1"/>
    <col min="2817" max="3063" width="10.7109375" style="6"/>
    <col min="3064" max="3064" width="64.5703125" style="6" customWidth="1"/>
    <col min="3065" max="3065" width="6.28515625" style="6" customWidth="1"/>
    <col min="3066" max="3066" width="3.5703125" style="6" customWidth="1"/>
    <col min="3067" max="3067" width="13.7109375" style="6" customWidth="1"/>
    <col min="3068" max="3068" width="3.5703125" style="6" customWidth="1"/>
    <col min="3069" max="3069" width="13.7109375" style="6" customWidth="1"/>
    <col min="3070" max="3070" width="3.5703125" style="6" customWidth="1"/>
    <col min="3071" max="3071" width="13.7109375" style="6" customWidth="1"/>
    <col min="3072" max="3072" width="10.85546875" style="6" customWidth="1"/>
    <col min="3073" max="3319" width="10.7109375" style="6"/>
    <col min="3320" max="3320" width="64.5703125" style="6" customWidth="1"/>
    <col min="3321" max="3321" width="6.28515625" style="6" customWidth="1"/>
    <col min="3322" max="3322" width="3.5703125" style="6" customWidth="1"/>
    <col min="3323" max="3323" width="13.7109375" style="6" customWidth="1"/>
    <col min="3324" max="3324" width="3.5703125" style="6" customWidth="1"/>
    <col min="3325" max="3325" width="13.7109375" style="6" customWidth="1"/>
    <col min="3326" max="3326" width="3.5703125" style="6" customWidth="1"/>
    <col min="3327" max="3327" width="13.7109375" style="6" customWidth="1"/>
    <col min="3328" max="3328" width="10.85546875" style="6" customWidth="1"/>
    <col min="3329" max="3575" width="10.7109375" style="6"/>
    <col min="3576" max="3576" width="64.5703125" style="6" customWidth="1"/>
    <col min="3577" max="3577" width="6.28515625" style="6" customWidth="1"/>
    <col min="3578" max="3578" width="3.5703125" style="6" customWidth="1"/>
    <col min="3579" max="3579" width="13.7109375" style="6" customWidth="1"/>
    <col min="3580" max="3580" width="3.5703125" style="6" customWidth="1"/>
    <col min="3581" max="3581" width="13.7109375" style="6" customWidth="1"/>
    <col min="3582" max="3582" width="3.5703125" style="6" customWidth="1"/>
    <col min="3583" max="3583" width="13.7109375" style="6" customWidth="1"/>
    <col min="3584" max="3584" width="10.85546875" style="6" customWidth="1"/>
    <col min="3585" max="3831" width="10.7109375" style="6"/>
    <col min="3832" max="3832" width="64.5703125" style="6" customWidth="1"/>
    <col min="3833" max="3833" width="6.28515625" style="6" customWidth="1"/>
    <col min="3834" max="3834" width="3.5703125" style="6" customWidth="1"/>
    <col min="3835" max="3835" width="13.7109375" style="6" customWidth="1"/>
    <col min="3836" max="3836" width="3.5703125" style="6" customWidth="1"/>
    <col min="3837" max="3837" width="13.7109375" style="6" customWidth="1"/>
    <col min="3838" max="3838" width="3.5703125" style="6" customWidth="1"/>
    <col min="3839" max="3839" width="13.7109375" style="6" customWidth="1"/>
    <col min="3840" max="3840" width="10.85546875" style="6" customWidth="1"/>
    <col min="3841" max="4087" width="10.7109375" style="6"/>
    <col min="4088" max="4088" width="64.5703125" style="6" customWidth="1"/>
    <col min="4089" max="4089" width="6.28515625" style="6" customWidth="1"/>
    <col min="4090" max="4090" width="3.5703125" style="6" customWidth="1"/>
    <col min="4091" max="4091" width="13.7109375" style="6" customWidth="1"/>
    <col min="4092" max="4092" width="3.5703125" style="6" customWidth="1"/>
    <col min="4093" max="4093" width="13.7109375" style="6" customWidth="1"/>
    <col min="4094" max="4094" width="3.5703125" style="6" customWidth="1"/>
    <col min="4095" max="4095" width="13.7109375" style="6" customWidth="1"/>
    <col min="4096" max="4096" width="10.85546875" style="6" customWidth="1"/>
    <col min="4097" max="4343" width="10.7109375" style="6"/>
    <col min="4344" max="4344" width="64.5703125" style="6" customWidth="1"/>
    <col min="4345" max="4345" width="6.28515625" style="6" customWidth="1"/>
    <col min="4346" max="4346" width="3.5703125" style="6" customWidth="1"/>
    <col min="4347" max="4347" width="13.7109375" style="6" customWidth="1"/>
    <col min="4348" max="4348" width="3.5703125" style="6" customWidth="1"/>
    <col min="4349" max="4349" width="13.7109375" style="6" customWidth="1"/>
    <col min="4350" max="4350" width="3.5703125" style="6" customWidth="1"/>
    <col min="4351" max="4351" width="13.7109375" style="6" customWidth="1"/>
    <col min="4352" max="4352" width="10.85546875" style="6" customWidth="1"/>
    <col min="4353" max="4599" width="10.7109375" style="6"/>
    <col min="4600" max="4600" width="64.5703125" style="6" customWidth="1"/>
    <col min="4601" max="4601" width="6.28515625" style="6" customWidth="1"/>
    <col min="4602" max="4602" width="3.5703125" style="6" customWidth="1"/>
    <col min="4603" max="4603" width="13.7109375" style="6" customWidth="1"/>
    <col min="4604" max="4604" width="3.5703125" style="6" customWidth="1"/>
    <col min="4605" max="4605" width="13.7109375" style="6" customWidth="1"/>
    <col min="4606" max="4606" width="3.5703125" style="6" customWidth="1"/>
    <col min="4607" max="4607" width="13.7109375" style="6" customWidth="1"/>
    <col min="4608" max="4608" width="10.85546875" style="6" customWidth="1"/>
    <col min="4609" max="4855" width="10.7109375" style="6"/>
    <col min="4856" max="4856" width="64.5703125" style="6" customWidth="1"/>
    <col min="4857" max="4857" width="6.28515625" style="6" customWidth="1"/>
    <col min="4858" max="4858" width="3.5703125" style="6" customWidth="1"/>
    <col min="4859" max="4859" width="13.7109375" style="6" customWidth="1"/>
    <col min="4860" max="4860" width="3.5703125" style="6" customWidth="1"/>
    <col min="4861" max="4861" width="13.7109375" style="6" customWidth="1"/>
    <col min="4862" max="4862" width="3.5703125" style="6" customWidth="1"/>
    <col min="4863" max="4863" width="13.7109375" style="6" customWidth="1"/>
    <col min="4864" max="4864" width="10.85546875" style="6" customWidth="1"/>
    <col min="4865" max="5111" width="10.7109375" style="6"/>
    <col min="5112" max="5112" width="64.5703125" style="6" customWidth="1"/>
    <col min="5113" max="5113" width="6.28515625" style="6" customWidth="1"/>
    <col min="5114" max="5114" width="3.5703125" style="6" customWidth="1"/>
    <col min="5115" max="5115" width="13.7109375" style="6" customWidth="1"/>
    <col min="5116" max="5116" width="3.5703125" style="6" customWidth="1"/>
    <col min="5117" max="5117" width="13.7109375" style="6" customWidth="1"/>
    <col min="5118" max="5118" width="3.5703125" style="6" customWidth="1"/>
    <col min="5119" max="5119" width="13.7109375" style="6" customWidth="1"/>
    <col min="5120" max="5120" width="10.85546875" style="6" customWidth="1"/>
    <col min="5121" max="5367" width="10.7109375" style="6"/>
    <col min="5368" max="5368" width="64.5703125" style="6" customWidth="1"/>
    <col min="5369" max="5369" width="6.28515625" style="6" customWidth="1"/>
    <col min="5370" max="5370" width="3.5703125" style="6" customWidth="1"/>
    <col min="5371" max="5371" width="13.7109375" style="6" customWidth="1"/>
    <col min="5372" max="5372" width="3.5703125" style="6" customWidth="1"/>
    <col min="5373" max="5373" width="13.7109375" style="6" customWidth="1"/>
    <col min="5374" max="5374" width="3.5703125" style="6" customWidth="1"/>
    <col min="5375" max="5375" width="13.7109375" style="6" customWidth="1"/>
    <col min="5376" max="5376" width="10.85546875" style="6" customWidth="1"/>
    <col min="5377" max="5623" width="10.7109375" style="6"/>
    <col min="5624" max="5624" width="64.5703125" style="6" customWidth="1"/>
    <col min="5625" max="5625" width="6.28515625" style="6" customWidth="1"/>
    <col min="5626" max="5626" width="3.5703125" style="6" customWidth="1"/>
    <col min="5627" max="5627" width="13.7109375" style="6" customWidth="1"/>
    <col min="5628" max="5628" width="3.5703125" style="6" customWidth="1"/>
    <col min="5629" max="5629" width="13.7109375" style="6" customWidth="1"/>
    <col min="5630" max="5630" width="3.5703125" style="6" customWidth="1"/>
    <col min="5631" max="5631" width="13.7109375" style="6" customWidth="1"/>
    <col min="5632" max="5632" width="10.85546875" style="6" customWidth="1"/>
    <col min="5633" max="5879" width="10.7109375" style="6"/>
    <col min="5880" max="5880" width="64.5703125" style="6" customWidth="1"/>
    <col min="5881" max="5881" width="6.28515625" style="6" customWidth="1"/>
    <col min="5882" max="5882" width="3.5703125" style="6" customWidth="1"/>
    <col min="5883" max="5883" width="13.7109375" style="6" customWidth="1"/>
    <col min="5884" max="5884" width="3.5703125" style="6" customWidth="1"/>
    <col min="5885" max="5885" width="13.7109375" style="6" customWidth="1"/>
    <col min="5886" max="5886" width="3.5703125" style="6" customWidth="1"/>
    <col min="5887" max="5887" width="13.7109375" style="6" customWidth="1"/>
    <col min="5888" max="5888" width="10.85546875" style="6" customWidth="1"/>
    <col min="5889" max="6135" width="10.7109375" style="6"/>
    <col min="6136" max="6136" width="64.5703125" style="6" customWidth="1"/>
    <col min="6137" max="6137" width="6.28515625" style="6" customWidth="1"/>
    <col min="6138" max="6138" width="3.5703125" style="6" customWidth="1"/>
    <col min="6139" max="6139" width="13.7109375" style="6" customWidth="1"/>
    <col min="6140" max="6140" width="3.5703125" style="6" customWidth="1"/>
    <col min="6141" max="6141" width="13.7109375" style="6" customWidth="1"/>
    <col min="6142" max="6142" width="3.5703125" style="6" customWidth="1"/>
    <col min="6143" max="6143" width="13.7109375" style="6" customWidth="1"/>
    <col min="6144" max="6144" width="10.85546875" style="6" customWidth="1"/>
    <col min="6145" max="6391" width="10.7109375" style="6"/>
    <col min="6392" max="6392" width="64.5703125" style="6" customWidth="1"/>
    <col min="6393" max="6393" width="6.28515625" style="6" customWidth="1"/>
    <col min="6394" max="6394" width="3.5703125" style="6" customWidth="1"/>
    <col min="6395" max="6395" width="13.7109375" style="6" customWidth="1"/>
    <col min="6396" max="6396" width="3.5703125" style="6" customWidth="1"/>
    <col min="6397" max="6397" width="13.7109375" style="6" customWidth="1"/>
    <col min="6398" max="6398" width="3.5703125" style="6" customWidth="1"/>
    <col min="6399" max="6399" width="13.7109375" style="6" customWidth="1"/>
    <col min="6400" max="6400" width="10.85546875" style="6" customWidth="1"/>
    <col min="6401" max="6647" width="10.7109375" style="6"/>
    <col min="6648" max="6648" width="64.5703125" style="6" customWidth="1"/>
    <col min="6649" max="6649" width="6.28515625" style="6" customWidth="1"/>
    <col min="6650" max="6650" width="3.5703125" style="6" customWidth="1"/>
    <col min="6651" max="6651" width="13.7109375" style="6" customWidth="1"/>
    <col min="6652" max="6652" width="3.5703125" style="6" customWidth="1"/>
    <col min="6653" max="6653" width="13.7109375" style="6" customWidth="1"/>
    <col min="6654" max="6654" width="3.5703125" style="6" customWidth="1"/>
    <col min="6655" max="6655" width="13.7109375" style="6" customWidth="1"/>
    <col min="6656" max="6656" width="10.85546875" style="6" customWidth="1"/>
    <col min="6657" max="6903" width="10.7109375" style="6"/>
    <col min="6904" max="6904" width="64.5703125" style="6" customWidth="1"/>
    <col min="6905" max="6905" width="6.28515625" style="6" customWidth="1"/>
    <col min="6906" max="6906" width="3.5703125" style="6" customWidth="1"/>
    <col min="6907" max="6907" width="13.7109375" style="6" customWidth="1"/>
    <col min="6908" max="6908" width="3.5703125" style="6" customWidth="1"/>
    <col min="6909" max="6909" width="13.7109375" style="6" customWidth="1"/>
    <col min="6910" max="6910" width="3.5703125" style="6" customWidth="1"/>
    <col min="6911" max="6911" width="13.7109375" style="6" customWidth="1"/>
    <col min="6912" max="6912" width="10.85546875" style="6" customWidth="1"/>
    <col min="6913" max="7159" width="10.7109375" style="6"/>
    <col min="7160" max="7160" width="64.5703125" style="6" customWidth="1"/>
    <col min="7161" max="7161" width="6.28515625" style="6" customWidth="1"/>
    <col min="7162" max="7162" width="3.5703125" style="6" customWidth="1"/>
    <col min="7163" max="7163" width="13.7109375" style="6" customWidth="1"/>
    <col min="7164" max="7164" width="3.5703125" style="6" customWidth="1"/>
    <col min="7165" max="7165" width="13.7109375" style="6" customWidth="1"/>
    <col min="7166" max="7166" width="3.5703125" style="6" customWidth="1"/>
    <col min="7167" max="7167" width="13.7109375" style="6" customWidth="1"/>
    <col min="7168" max="7168" width="10.85546875" style="6" customWidth="1"/>
    <col min="7169" max="7415" width="10.7109375" style="6"/>
    <col min="7416" max="7416" width="64.5703125" style="6" customWidth="1"/>
    <col min="7417" max="7417" width="6.28515625" style="6" customWidth="1"/>
    <col min="7418" max="7418" width="3.5703125" style="6" customWidth="1"/>
    <col min="7419" max="7419" width="13.7109375" style="6" customWidth="1"/>
    <col min="7420" max="7420" width="3.5703125" style="6" customWidth="1"/>
    <col min="7421" max="7421" width="13.7109375" style="6" customWidth="1"/>
    <col min="7422" max="7422" width="3.5703125" style="6" customWidth="1"/>
    <col min="7423" max="7423" width="13.7109375" style="6" customWidth="1"/>
    <col min="7424" max="7424" width="10.85546875" style="6" customWidth="1"/>
    <col min="7425" max="7671" width="10.7109375" style="6"/>
    <col min="7672" max="7672" width="64.5703125" style="6" customWidth="1"/>
    <col min="7673" max="7673" width="6.28515625" style="6" customWidth="1"/>
    <col min="7674" max="7674" width="3.5703125" style="6" customWidth="1"/>
    <col min="7675" max="7675" width="13.7109375" style="6" customWidth="1"/>
    <col min="7676" max="7676" width="3.5703125" style="6" customWidth="1"/>
    <col min="7677" max="7677" width="13.7109375" style="6" customWidth="1"/>
    <col min="7678" max="7678" width="3.5703125" style="6" customWidth="1"/>
    <col min="7679" max="7679" width="13.7109375" style="6" customWidth="1"/>
    <col min="7680" max="7680" width="10.85546875" style="6" customWidth="1"/>
    <col min="7681" max="7927" width="10.7109375" style="6"/>
    <col min="7928" max="7928" width="64.5703125" style="6" customWidth="1"/>
    <col min="7929" max="7929" width="6.28515625" style="6" customWidth="1"/>
    <col min="7930" max="7930" width="3.5703125" style="6" customWidth="1"/>
    <col min="7931" max="7931" width="13.7109375" style="6" customWidth="1"/>
    <col min="7932" max="7932" width="3.5703125" style="6" customWidth="1"/>
    <col min="7933" max="7933" width="13.7109375" style="6" customWidth="1"/>
    <col min="7934" max="7934" width="3.5703125" style="6" customWidth="1"/>
    <col min="7935" max="7935" width="13.7109375" style="6" customWidth="1"/>
    <col min="7936" max="7936" width="10.85546875" style="6" customWidth="1"/>
    <col min="7937" max="8183" width="10.7109375" style="6"/>
    <col min="8184" max="8184" width="64.5703125" style="6" customWidth="1"/>
    <col min="8185" max="8185" width="6.28515625" style="6" customWidth="1"/>
    <col min="8186" max="8186" width="3.5703125" style="6" customWidth="1"/>
    <col min="8187" max="8187" width="13.7109375" style="6" customWidth="1"/>
    <col min="8188" max="8188" width="3.5703125" style="6" customWidth="1"/>
    <col min="8189" max="8189" width="13.7109375" style="6" customWidth="1"/>
    <col min="8190" max="8190" width="3.5703125" style="6" customWidth="1"/>
    <col min="8191" max="8191" width="13.7109375" style="6" customWidth="1"/>
    <col min="8192" max="8192" width="10.85546875" style="6" customWidth="1"/>
    <col min="8193" max="8439" width="10.7109375" style="6"/>
    <col min="8440" max="8440" width="64.5703125" style="6" customWidth="1"/>
    <col min="8441" max="8441" width="6.28515625" style="6" customWidth="1"/>
    <col min="8442" max="8442" width="3.5703125" style="6" customWidth="1"/>
    <col min="8443" max="8443" width="13.7109375" style="6" customWidth="1"/>
    <col min="8444" max="8444" width="3.5703125" style="6" customWidth="1"/>
    <col min="8445" max="8445" width="13.7109375" style="6" customWidth="1"/>
    <col min="8446" max="8446" width="3.5703125" style="6" customWidth="1"/>
    <col min="8447" max="8447" width="13.7109375" style="6" customWidth="1"/>
    <col min="8448" max="8448" width="10.85546875" style="6" customWidth="1"/>
    <col min="8449" max="8695" width="10.7109375" style="6"/>
    <col min="8696" max="8696" width="64.5703125" style="6" customWidth="1"/>
    <col min="8697" max="8697" width="6.28515625" style="6" customWidth="1"/>
    <col min="8698" max="8698" width="3.5703125" style="6" customWidth="1"/>
    <col min="8699" max="8699" width="13.7109375" style="6" customWidth="1"/>
    <col min="8700" max="8700" width="3.5703125" style="6" customWidth="1"/>
    <col min="8701" max="8701" width="13.7109375" style="6" customWidth="1"/>
    <col min="8702" max="8702" width="3.5703125" style="6" customWidth="1"/>
    <col min="8703" max="8703" width="13.7109375" style="6" customWidth="1"/>
    <col min="8704" max="8704" width="10.85546875" style="6" customWidth="1"/>
    <col min="8705" max="8951" width="10.7109375" style="6"/>
    <col min="8952" max="8952" width="64.5703125" style="6" customWidth="1"/>
    <col min="8953" max="8953" width="6.28515625" style="6" customWidth="1"/>
    <col min="8954" max="8954" width="3.5703125" style="6" customWidth="1"/>
    <col min="8955" max="8955" width="13.7109375" style="6" customWidth="1"/>
    <col min="8956" max="8956" width="3.5703125" style="6" customWidth="1"/>
    <col min="8957" max="8957" width="13.7109375" style="6" customWidth="1"/>
    <col min="8958" max="8958" width="3.5703125" style="6" customWidth="1"/>
    <col min="8959" max="8959" width="13.7109375" style="6" customWidth="1"/>
    <col min="8960" max="8960" width="10.85546875" style="6" customWidth="1"/>
    <col min="8961" max="9207" width="10.7109375" style="6"/>
    <col min="9208" max="9208" width="64.5703125" style="6" customWidth="1"/>
    <col min="9209" max="9209" width="6.28515625" style="6" customWidth="1"/>
    <col min="9210" max="9210" width="3.5703125" style="6" customWidth="1"/>
    <col min="9211" max="9211" width="13.7109375" style="6" customWidth="1"/>
    <col min="9212" max="9212" width="3.5703125" style="6" customWidth="1"/>
    <col min="9213" max="9213" width="13.7109375" style="6" customWidth="1"/>
    <col min="9214" max="9214" width="3.5703125" style="6" customWidth="1"/>
    <col min="9215" max="9215" width="13.7109375" style="6" customWidth="1"/>
    <col min="9216" max="9216" width="10.85546875" style="6" customWidth="1"/>
    <col min="9217" max="9463" width="10.7109375" style="6"/>
    <col min="9464" max="9464" width="64.5703125" style="6" customWidth="1"/>
    <col min="9465" max="9465" width="6.28515625" style="6" customWidth="1"/>
    <col min="9466" max="9466" width="3.5703125" style="6" customWidth="1"/>
    <col min="9467" max="9467" width="13.7109375" style="6" customWidth="1"/>
    <col min="9468" max="9468" width="3.5703125" style="6" customWidth="1"/>
    <col min="9469" max="9469" width="13.7109375" style="6" customWidth="1"/>
    <col min="9470" max="9470" width="3.5703125" style="6" customWidth="1"/>
    <col min="9471" max="9471" width="13.7109375" style="6" customWidth="1"/>
    <col min="9472" max="9472" width="10.85546875" style="6" customWidth="1"/>
    <col min="9473" max="9719" width="10.7109375" style="6"/>
    <col min="9720" max="9720" width="64.5703125" style="6" customWidth="1"/>
    <col min="9721" max="9721" width="6.28515625" style="6" customWidth="1"/>
    <col min="9722" max="9722" width="3.5703125" style="6" customWidth="1"/>
    <col min="9723" max="9723" width="13.7109375" style="6" customWidth="1"/>
    <col min="9724" max="9724" width="3.5703125" style="6" customWidth="1"/>
    <col min="9725" max="9725" width="13.7109375" style="6" customWidth="1"/>
    <col min="9726" max="9726" width="3.5703125" style="6" customWidth="1"/>
    <col min="9727" max="9727" width="13.7109375" style="6" customWidth="1"/>
    <col min="9728" max="9728" width="10.85546875" style="6" customWidth="1"/>
    <col min="9729" max="9975" width="10.7109375" style="6"/>
    <col min="9976" max="9976" width="64.5703125" style="6" customWidth="1"/>
    <col min="9977" max="9977" width="6.28515625" style="6" customWidth="1"/>
    <col min="9978" max="9978" width="3.5703125" style="6" customWidth="1"/>
    <col min="9979" max="9979" width="13.7109375" style="6" customWidth="1"/>
    <col min="9980" max="9980" width="3.5703125" style="6" customWidth="1"/>
    <col min="9981" max="9981" width="13.7109375" style="6" customWidth="1"/>
    <col min="9982" max="9982" width="3.5703125" style="6" customWidth="1"/>
    <col min="9983" max="9983" width="13.7109375" style="6" customWidth="1"/>
    <col min="9984" max="9984" width="10.85546875" style="6" customWidth="1"/>
    <col min="9985" max="10231" width="10.7109375" style="6"/>
    <col min="10232" max="10232" width="64.5703125" style="6" customWidth="1"/>
    <col min="10233" max="10233" width="6.28515625" style="6" customWidth="1"/>
    <col min="10234" max="10234" width="3.5703125" style="6" customWidth="1"/>
    <col min="10235" max="10235" width="13.7109375" style="6" customWidth="1"/>
    <col min="10236" max="10236" width="3.5703125" style="6" customWidth="1"/>
    <col min="10237" max="10237" width="13.7109375" style="6" customWidth="1"/>
    <col min="10238" max="10238" width="3.5703125" style="6" customWidth="1"/>
    <col min="10239" max="10239" width="13.7109375" style="6" customWidth="1"/>
    <col min="10240" max="10240" width="10.85546875" style="6" customWidth="1"/>
    <col min="10241" max="10487" width="10.7109375" style="6"/>
    <col min="10488" max="10488" width="64.5703125" style="6" customWidth="1"/>
    <col min="10489" max="10489" width="6.28515625" style="6" customWidth="1"/>
    <col min="10490" max="10490" width="3.5703125" style="6" customWidth="1"/>
    <col min="10491" max="10491" width="13.7109375" style="6" customWidth="1"/>
    <col min="10492" max="10492" width="3.5703125" style="6" customWidth="1"/>
    <col min="10493" max="10493" width="13.7109375" style="6" customWidth="1"/>
    <col min="10494" max="10494" width="3.5703125" style="6" customWidth="1"/>
    <col min="10495" max="10495" width="13.7109375" style="6" customWidth="1"/>
    <col min="10496" max="10496" width="10.85546875" style="6" customWidth="1"/>
    <col min="10497" max="10743" width="10.7109375" style="6"/>
    <col min="10744" max="10744" width="64.5703125" style="6" customWidth="1"/>
    <col min="10745" max="10745" width="6.28515625" style="6" customWidth="1"/>
    <col min="10746" max="10746" width="3.5703125" style="6" customWidth="1"/>
    <col min="10747" max="10747" width="13.7109375" style="6" customWidth="1"/>
    <col min="10748" max="10748" width="3.5703125" style="6" customWidth="1"/>
    <col min="10749" max="10749" width="13.7109375" style="6" customWidth="1"/>
    <col min="10750" max="10750" width="3.5703125" style="6" customWidth="1"/>
    <col min="10751" max="10751" width="13.7109375" style="6" customWidth="1"/>
    <col min="10752" max="10752" width="10.85546875" style="6" customWidth="1"/>
    <col min="10753" max="10999" width="10.7109375" style="6"/>
    <col min="11000" max="11000" width="64.5703125" style="6" customWidth="1"/>
    <col min="11001" max="11001" width="6.28515625" style="6" customWidth="1"/>
    <col min="11002" max="11002" width="3.5703125" style="6" customWidth="1"/>
    <col min="11003" max="11003" width="13.7109375" style="6" customWidth="1"/>
    <col min="11004" max="11004" width="3.5703125" style="6" customWidth="1"/>
    <col min="11005" max="11005" width="13.7109375" style="6" customWidth="1"/>
    <col min="11006" max="11006" width="3.5703125" style="6" customWidth="1"/>
    <col min="11007" max="11007" width="13.7109375" style="6" customWidth="1"/>
    <col min="11008" max="11008" width="10.85546875" style="6" customWidth="1"/>
    <col min="11009" max="11255" width="10.7109375" style="6"/>
    <col min="11256" max="11256" width="64.5703125" style="6" customWidth="1"/>
    <col min="11257" max="11257" width="6.28515625" style="6" customWidth="1"/>
    <col min="11258" max="11258" width="3.5703125" style="6" customWidth="1"/>
    <col min="11259" max="11259" width="13.7109375" style="6" customWidth="1"/>
    <col min="11260" max="11260" width="3.5703125" style="6" customWidth="1"/>
    <col min="11261" max="11261" width="13.7109375" style="6" customWidth="1"/>
    <col min="11262" max="11262" width="3.5703125" style="6" customWidth="1"/>
    <col min="11263" max="11263" width="13.7109375" style="6" customWidth="1"/>
    <col min="11264" max="11264" width="10.85546875" style="6" customWidth="1"/>
    <col min="11265" max="11511" width="10.7109375" style="6"/>
    <col min="11512" max="11512" width="64.5703125" style="6" customWidth="1"/>
    <col min="11513" max="11513" width="6.28515625" style="6" customWidth="1"/>
    <col min="11514" max="11514" width="3.5703125" style="6" customWidth="1"/>
    <col min="11515" max="11515" width="13.7109375" style="6" customWidth="1"/>
    <col min="11516" max="11516" width="3.5703125" style="6" customWidth="1"/>
    <col min="11517" max="11517" width="13.7109375" style="6" customWidth="1"/>
    <col min="11518" max="11518" width="3.5703125" style="6" customWidth="1"/>
    <col min="11519" max="11519" width="13.7109375" style="6" customWidth="1"/>
    <col min="11520" max="11520" width="10.85546875" style="6" customWidth="1"/>
    <col min="11521" max="11767" width="10.7109375" style="6"/>
    <col min="11768" max="11768" width="64.5703125" style="6" customWidth="1"/>
    <col min="11769" max="11769" width="6.28515625" style="6" customWidth="1"/>
    <col min="11770" max="11770" width="3.5703125" style="6" customWidth="1"/>
    <col min="11771" max="11771" width="13.7109375" style="6" customWidth="1"/>
    <col min="11772" max="11772" width="3.5703125" style="6" customWidth="1"/>
    <col min="11773" max="11773" width="13.7109375" style="6" customWidth="1"/>
    <col min="11774" max="11774" width="3.5703125" style="6" customWidth="1"/>
    <col min="11775" max="11775" width="13.7109375" style="6" customWidth="1"/>
    <col min="11776" max="11776" width="10.85546875" style="6" customWidth="1"/>
    <col min="11777" max="12023" width="10.7109375" style="6"/>
    <col min="12024" max="12024" width="64.5703125" style="6" customWidth="1"/>
    <col min="12025" max="12025" width="6.28515625" style="6" customWidth="1"/>
    <col min="12026" max="12026" width="3.5703125" style="6" customWidth="1"/>
    <col min="12027" max="12027" width="13.7109375" style="6" customWidth="1"/>
    <col min="12028" max="12028" width="3.5703125" style="6" customWidth="1"/>
    <col min="12029" max="12029" width="13.7109375" style="6" customWidth="1"/>
    <col min="12030" max="12030" width="3.5703125" style="6" customWidth="1"/>
    <col min="12031" max="12031" width="13.7109375" style="6" customWidth="1"/>
    <col min="12032" max="12032" width="10.85546875" style="6" customWidth="1"/>
    <col min="12033" max="12279" width="10.7109375" style="6"/>
    <col min="12280" max="12280" width="64.5703125" style="6" customWidth="1"/>
    <col min="12281" max="12281" width="6.28515625" style="6" customWidth="1"/>
    <col min="12282" max="12282" width="3.5703125" style="6" customWidth="1"/>
    <col min="12283" max="12283" width="13.7109375" style="6" customWidth="1"/>
    <col min="12284" max="12284" width="3.5703125" style="6" customWidth="1"/>
    <col min="12285" max="12285" width="13.7109375" style="6" customWidth="1"/>
    <col min="12286" max="12286" width="3.5703125" style="6" customWidth="1"/>
    <col min="12287" max="12287" width="13.7109375" style="6" customWidth="1"/>
    <col min="12288" max="12288" width="10.85546875" style="6" customWidth="1"/>
    <col min="12289" max="12535" width="10.7109375" style="6"/>
    <col min="12536" max="12536" width="64.5703125" style="6" customWidth="1"/>
    <col min="12537" max="12537" width="6.28515625" style="6" customWidth="1"/>
    <col min="12538" max="12538" width="3.5703125" style="6" customWidth="1"/>
    <col min="12539" max="12539" width="13.7109375" style="6" customWidth="1"/>
    <col min="12540" max="12540" width="3.5703125" style="6" customWidth="1"/>
    <col min="12541" max="12541" width="13.7109375" style="6" customWidth="1"/>
    <col min="12542" max="12542" width="3.5703125" style="6" customWidth="1"/>
    <col min="12543" max="12543" width="13.7109375" style="6" customWidth="1"/>
    <col min="12544" max="12544" width="10.85546875" style="6" customWidth="1"/>
    <col min="12545" max="12791" width="10.7109375" style="6"/>
    <col min="12792" max="12792" width="64.5703125" style="6" customWidth="1"/>
    <col min="12793" max="12793" width="6.28515625" style="6" customWidth="1"/>
    <col min="12794" max="12794" width="3.5703125" style="6" customWidth="1"/>
    <col min="12795" max="12795" width="13.7109375" style="6" customWidth="1"/>
    <col min="12796" max="12796" width="3.5703125" style="6" customWidth="1"/>
    <col min="12797" max="12797" width="13.7109375" style="6" customWidth="1"/>
    <col min="12798" max="12798" width="3.5703125" style="6" customWidth="1"/>
    <col min="12799" max="12799" width="13.7109375" style="6" customWidth="1"/>
    <col min="12800" max="12800" width="10.85546875" style="6" customWidth="1"/>
    <col min="12801" max="13047" width="10.7109375" style="6"/>
    <col min="13048" max="13048" width="64.5703125" style="6" customWidth="1"/>
    <col min="13049" max="13049" width="6.28515625" style="6" customWidth="1"/>
    <col min="13050" max="13050" width="3.5703125" style="6" customWidth="1"/>
    <col min="13051" max="13051" width="13.7109375" style="6" customWidth="1"/>
    <col min="13052" max="13052" width="3.5703125" style="6" customWidth="1"/>
    <col min="13053" max="13053" width="13.7109375" style="6" customWidth="1"/>
    <col min="13054" max="13054" width="3.5703125" style="6" customWidth="1"/>
    <col min="13055" max="13055" width="13.7109375" style="6" customWidth="1"/>
    <col min="13056" max="13056" width="10.85546875" style="6" customWidth="1"/>
    <col min="13057" max="13303" width="10.7109375" style="6"/>
    <col min="13304" max="13304" width="64.5703125" style="6" customWidth="1"/>
    <col min="13305" max="13305" width="6.28515625" style="6" customWidth="1"/>
    <col min="13306" max="13306" width="3.5703125" style="6" customWidth="1"/>
    <col min="13307" max="13307" width="13.7109375" style="6" customWidth="1"/>
    <col min="13308" max="13308" width="3.5703125" style="6" customWidth="1"/>
    <col min="13309" max="13309" width="13.7109375" style="6" customWidth="1"/>
    <col min="13310" max="13310" width="3.5703125" style="6" customWidth="1"/>
    <col min="13311" max="13311" width="13.7109375" style="6" customWidth="1"/>
    <col min="13312" max="13312" width="10.85546875" style="6" customWidth="1"/>
    <col min="13313" max="13559" width="10.7109375" style="6"/>
    <col min="13560" max="13560" width="64.5703125" style="6" customWidth="1"/>
    <col min="13561" max="13561" width="6.28515625" style="6" customWidth="1"/>
    <col min="13562" max="13562" width="3.5703125" style="6" customWidth="1"/>
    <col min="13563" max="13563" width="13.7109375" style="6" customWidth="1"/>
    <col min="13564" max="13564" width="3.5703125" style="6" customWidth="1"/>
    <col min="13565" max="13565" width="13.7109375" style="6" customWidth="1"/>
    <col min="13566" max="13566" width="3.5703125" style="6" customWidth="1"/>
    <col min="13567" max="13567" width="13.7109375" style="6" customWidth="1"/>
    <col min="13568" max="13568" width="10.85546875" style="6" customWidth="1"/>
    <col min="13569" max="13815" width="10.7109375" style="6"/>
    <col min="13816" max="13816" width="64.5703125" style="6" customWidth="1"/>
    <col min="13817" max="13817" width="6.28515625" style="6" customWidth="1"/>
    <col min="13818" max="13818" width="3.5703125" style="6" customWidth="1"/>
    <col min="13819" max="13819" width="13.7109375" style="6" customWidth="1"/>
    <col min="13820" max="13820" width="3.5703125" style="6" customWidth="1"/>
    <col min="13821" max="13821" width="13.7109375" style="6" customWidth="1"/>
    <col min="13822" max="13822" width="3.5703125" style="6" customWidth="1"/>
    <col min="13823" max="13823" width="13.7109375" style="6" customWidth="1"/>
    <col min="13824" max="13824" width="10.85546875" style="6" customWidth="1"/>
    <col min="13825" max="14071" width="10.7109375" style="6"/>
    <col min="14072" max="14072" width="64.5703125" style="6" customWidth="1"/>
    <col min="14073" max="14073" width="6.28515625" style="6" customWidth="1"/>
    <col min="14074" max="14074" width="3.5703125" style="6" customWidth="1"/>
    <col min="14075" max="14075" width="13.7109375" style="6" customWidth="1"/>
    <col min="14076" max="14076" width="3.5703125" style="6" customWidth="1"/>
    <col min="14077" max="14077" width="13.7109375" style="6" customWidth="1"/>
    <col min="14078" max="14078" width="3.5703125" style="6" customWidth="1"/>
    <col min="14079" max="14079" width="13.7109375" style="6" customWidth="1"/>
    <col min="14080" max="14080" width="10.85546875" style="6" customWidth="1"/>
    <col min="14081" max="14327" width="10.7109375" style="6"/>
    <col min="14328" max="14328" width="64.5703125" style="6" customWidth="1"/>
    <col min="14329" max="14329" width="6.28515625" style="6" customWidth="1"/>
    <col min="14330" max="14330" width="3.5703125" style="6" customWidth="1"/>
    <col min="14331" max="14331" width="13.7109375" style="6" customWidth="1"/>
    <col min="14332" max="14332" width="3.5703125" style="6" customWidth="1"/>
    <col min="14333" max="14333" width="13.7109375" style="6" customWidth="1"/>
    <col min="14334" max="14334" width="3.5703125" style="6" customWidth="1"/>
    <col min="14335" max="14335" width="13.7109375" style="6" customWidth="1"/>
    <col min="14336" max="14336" width="10.85546875" style="6" customWidth="1"/>
    <col min="14337" max="14583" width="10.7109375" style="6"/>
    <col min="14584" max="14584" width="64.5703125" style="6" customWidth="1"/>
    <col min="14585" max="14585" width="6.28515625" style="6" customWidth="1"/>
    <col min="14586" max="14586" width="3.5703125" style="6" customWidth="1"/>
    <col min="14587" max="14587" width="13.7109375" style="6" customWidth="1"/>
    <col min="14588" max="14588" width="3.5703125" style="6" customWidth="1"/>
    <col min="14589" max="14589" width="13.7109375" style="6" customWidth="1"/>
    <col min="14590" max="14590" width="3.5703125" style="6" customWidth="1"/>
    <col min="14591" max="14591" width="13.7109375" style="6" customWidth="1"/>
    <col min="14592" max="14592" width="10.85546875" style="6" customWidth="1"/>
    <col min="14593" max="14839" width="10.7109375" style="6"/>
    <col min="14840" max="14840" width="64.5703125" style="6" customWidth="1"/>
    <col min="14841" max="14841" width="6.28515625" style="6" customWidth="1"/>
    <col min="14842" max="14842" width="3.5703125" style="6" customWidth="1"/>
    <col min="14843" max="14843" width="13.7109375" style="6" customWidth="1"/>
    <col min="14844" max="14844" width="3.5703125" style="6" customWidth="1"/>
    <col min="14845" max="14845" width="13.7109375" style="6" customWidth="1"/>
    <col min="14846" max="14846" width="3.5703125" style="6" customWidth="1"/>
    <col min="14847" max="14847" width="13.7109375" style="6" customWidth="1"/>
    <col min="14848" max="14848" width="10.85546875" style="6" customWidth="1"/>
    <col min="14849" max="15095" width="10.7109375" style="6"/>
    <col min="15096" max="15096" width="64.5703125" style="6" customWidth="1"/>
    <col min="15097" max="15097" width="6.28515625" style="6" customWidth="1"/>
    <col min="15098" max="15098" width="3.5703125" style="6" customWidth="1"/>
    <col min="15099" max="15099" width="13.7109375" style="6" customWidth="1"/>
    <col min="15100" max="15100" width="3.5703125" style="6" customWidth="1"/>
    <col min="15101" max="15101" width="13.7109375" style="6" customWidth="1"/>
    <col min="15102" max="15102" width="3.5703125" style="6" customWidth="1"/>
    <col min="15103" max="15103" width="13.7109375" style="6" customWidth="1"/>
    <col min="15104" max="15104" width="10.85546875" style="6" customWidth="1"/>
    <col min="15105" max="15351" width="10.7109375" style="6"/>
    <col min="15352" max="15352" width="64.5703125" style="6" customWidth="1"/>
    <col min="15353" max="15353" width="6.28515625" style="6" customWidth="1"/>
    <col min="15354" max="15354" width="3.5703125" style="6" customWidth="1"/>
    <col min="15355" max="15355" width="13.7109375" style="6" customWidth="1"/>
    <col min="15356" max="15356" width="3.5703125" style="6" customWidth="1"/>
    <col min="15357" max="15357" width="13.7109375" style="6" customWidth="1"/>
    <col min="15358" max="15358" width="3.5703125" style="6" customWidth="1"/>
    <col min="15359" max="15359" width="13.7109375" style="6" customWidth="1"/>
    <col min="15360" max="15360" width="10.85546875" style="6" customWidth="1"/>
    <col min="15361" max="15607" width="10.7109375" style="6"/>
    <col min="15608" max="15608" width="64.5703125" style="6" customWidth="1"/>
    <col min="15609" max="15609" width="6.28515625" style="6" customWidth="1"/>
    <col min="15610" max="15610" width="3.5703125" style="6" customWidth="1"/>
    <col min="15611" max="15611" width="13.7109375" style="6" customWidth="1"/>
    <col min="15612" max="15612" width="3.5703125" style="6" customWidth="1"/>
    <col min="15613" max="15613" width="13.7109375" style="6" customWidth="1"/>
    <col min="15614" max="15614" width="3.5703125" style="6" customWidth="1"/>
    <col min="15615" max="15615" width="13.7109375" style="6" customWidth="1"/>
    <col min="15616" max="15616" width="10.85546875" style="6" customWidth="1"/>
    <col min="15617" max="15863" width="10.7109375" style="6"/>
    <col min="15864" max="15864" width="64.5703125" style="6" customWidth="1"/>
    <col min="15865" max="15865" width="6.28515625" style="6" customWidth="1"/>
    <col min="15866" max="15866" width="3.5703125" style="6" customWidth="1"/>
    <col min="15867" max="15867" width="13.7109375" style="6" customWidth="1"/>
    <col min="15868" max="15868" width="3.5703125" style="6" customWidth="1"/>
    <col min="15869" max="15869" width="13.7109375" style="6" customWidth="1"/>
    <col min="15870" max="15870" width="3.5703125" style="6" customWidth="1"/>
    <col min="15871" max="15871" width="13.7109375" style="6" customWidth="1"/>
    <col min="15872" max="15872" width="10.85546875" style="6" customWidth="1"/>
    <col min="15873" max="16119" width="10.7109375" style="6"/>
    <col min="16120" max="16120" width="64.5703125" style="6" customWidth="1"/>
    <col min="16121" max="16121" width="6.28515625" style="6" customWidth="1"/>
    <col min="16122" max="16122" width="3.5703125" style="6" customWidth="1"/>
    <col min="16123" max="16123" width="13.7109375" style="6" customWidth="1"/>
    <col min="16124" max="16124" width="3.5703125" style="6" customWidth="1"/>
    <col min="16125" max="16125" width="13.7109375" style="6" customWidth="1"/>
    <col min="16126" max="16126" width="3.5703125" style="6" customWidth="1"/>
    <col min="16127" max="16127" width="13.7109375" style="6" customWidth="1"/>
    <col min="16128" max="16128" width="10.85546875" style="6" customWidth="1"/>
    <col min="16129" max="16384" width="10.7109375" style="6"/>
  </cols>
  <sheetData>
    <row r="1" spans="1:4" s="3" customFormat="1" ht="17.25" customHeight="1">
      <c r="A1" s="1" t="s">
        <v>0</v>
      </c>
      <c r="B1" s="1"/>
    </row>
    <row r="2" spans="1:4" s="3" customFormat="1" ht="17.25" customHeight="1">
      <c r="A2" s="1" t="s">
        <v>1</v>
      </c>
      <c r="B2" s="1"/>
    </row>
    <row r="3" spans="1:4" s="3" customFormat="1" ht="17.25" customHeight="1">
      <c r="A3" s="2" t="s">
        <v>2</v>
      </c>
      <c r="B3" s="2"/>
    </row>
    <row r="4" spans="1:4" s="3" customFormat="1" ht="25.5" customHeight="1">
      <c r="A4" s="1" t="s">
        <v>63</v>
      </c>
      <c r="B4" s="1"/>
    </row>
    <row r="5" spans="1:4" s="3" customFormat="1" ht="16.5" customHeight="1">
      <c r="A5" s="2" t="s">
        <v>64</v>
      </c>
      <c r="B5" s="2"/>
    </row>
    <row r="6" spans="1:4" s="3" customFormat="1" ht="16.5" customHeight="1">
      <c r="A6" s="2" t="s">
        <v>3</v>
      </c>
      <c r="B6" s="2"/>
    </row>
    <row r="7" spans="1:4" ht="15" customHeight="1">
      <c r="A7" s="4"/>
      <c r="B7" s="4"/>
    </row>
    <row r="8" spans="1:4" ht="14.1" customHeight="1">
      <c r="A8" s="5"/>
      <c r="B8" s="7">
        <v>2019</v>
      </c>
      <c r="D8" s="68">
        <v>2018</v>
      </c>
    </row>
    <row r="9" spans="1:4" ht="12.75">
      <c r="A9" s="8" t="s">
        <v>4</v>
      </c>
      <c r="B9" s="5"/>
    </row>
    <row r="10" spans="1:4" ht="12.75">
      <c r="A10" s="9" t="s">
        <v>5</v>
      </c>
      <c r="B10" s="10">
        <f>SUM(B11:B14)</f>
        <v>2041101.2000000002</v>
      </c>
      <c r="D10" s="69">
        <v>1861612.9000000001</v>
      </c>
    </row>
    <row r="11" spans="1:4" ht="14.1" customHeight="1">
      <c r="A11" s="12" t="s">
        <v>6</v>
      </c>
      <c r="B11" s="13">
        <v>618612.4</v>
      </c>
      <c r="D11" s="71">
        <v>373435.2</v>
      </c>
    </row>
    <row r="12" spans="1:4" ht="15" customHeight="1">
      <c r="A12" s="12" t="s">
        <v>7</v>
      </c>
      <c r="B12" s="13">
        <v>2000</v>
      </c>
      <c r="D12" s="71"/>
    </row>
    <row r="13" spans="1:4" ht="14.1" customHeight="1">
      <c r="A13" s="12" t="s">
        <v>8</v>
      </c>
      <c r="B13" s="13">
        <v>45139.3</v>
      </c>
      <c r="D13" s="71">
        <v>55921.599999999999</v>
      </c>
    </row>
    <row r="14" spans="1:4" ht="14.1" customHeight="1">
      <c r="A14" s="12" t="s">
        <v>9</v>
      </c>
      <c r="B14" s="10">
        <v>1375349.5</v>
      </c>
      <c r="D14" s="70">
        <v>1432256.1</v>
      </c>
    </row>
    <row r="15" spans="1:4" ht="8.25" customHeight="1">
      <c r="A15" s="12"/>
      <c r="B15" s="13"/>
    </row>
    <row r="16" spans="1:4" ht="14.1" customHeight="1">
      <c r="A16" s="1" t="s">
        <v>10</v>
      </c>
      <c r="B16" s="10">
        <f>SUM(B17:B19)</f>
        <v>34618.199999999997</v>
      </c>
      <c r="D16" s="72">
        <v>39419.300000000003</v>
      </c>
    </row>
    <row r="17" spans="1:4" ht="14.1" customHeight="1">
      <c r="A17" s="12" t="s">
        <v>11</v>
      </c>
      <c r="B17" s="13">
        <v>2841.7</v>
      </c>
      <c r="D17" s="74">
        <v>3494.5</v>
      </c>
    </row>
    <row r="18" spans="1:4" ht="14.1" customHeight="1">
      <c r="A18" s="12" t="s">
        <v>12</v>
      </c>
      <c r="B18" s="13">
        <v>3994.3</v>
      </c>
      <c r="D18" s="74">
        <v>3839.1</v>
      </c>
    </row>
    <row r="19" spans="1:4" ht="14.1" customHeight="1">
      <c r="A19" s="12" t="s">
        <v>13</v>
      </c>
      <c r="B19" s="10">
        <v>27782.2</v>
      </c>
      <c r="D19" s="73">
        <v>32085.7</v>
      </c>
    </row>
    <row r="20" spans="1:4" ht="8.25" customHeight="1">
      <c r="A20" s="12"/>
      <c r="B20" s="13"/>
    </row>
    <row r="21" spans="1:4" ht="14.1" customHeight="1">
      <c r="A21" s="1" t="s">
        <v>14</v>
      </c>
      <c r="B21" s="13"/>
    </row>
    <row r="22" spans="1:4" ht="14.1" customHeight="1">
      <c r="A22" s="12" t="s">
        <v>15</v>
      </c>
      <c r="B22" s="13">
        <v>33164.400000000001</v>
      </c>
      <c r="D22" s="75">
        <v>36714.699999999997</v>
      </c>
    </row>
    <row r="23" spans="1:4" ht="15.75" customHeight="1" thickBot="1">
      <c r="A23" s="9" t="s">
        <v>16</v>
      </c>
      <c r="B23" s="14">
        <f>B16+B10+B22</f>
        <v>2108883.8000000003</v>
      </c>
      <c r="D23" s="76">
        <v>1937746.9000000001</v>
      </c>
    </row>
    <row r="24" spans="1:4" ht="9" customHeight="1" thickTop="1">
      <c r="A24" s="9"/>
      <c r="B24" s="11"/>
    </row>
    <row r="25" spans="1:4" ht="14.1" customHeight="1">
      <c r="A25" s="8" t="s">
        <v>17</v>
      </c>
      <c r="B25" s="15"/>
    </row>
    <row r="26" spans="1:4" ht="14.1" customHeight="1">
      <c r="A26" s="9" t="s">
        <v>18</v>
      </c>
      <c r="B26" s="10">
        <f>SUM(B27:B32)</f>
        <v>1834454.0000000002</v>
      </c>
      <c r="D26" s="77">
        <v>1546133.8</v>
      </c>
    </row>
    <row r="27" spans="1:4" ht="14.1" customHeight="1">
      <c r="A27" s="12" t="s">
        <v>19</v>
      </c>
      <c r="B27" s="13">
        <v>1521141.6</v>
      </c>
      <c r="D27" s="78">
        <v>1337180</v>
      </c>
    </row>
    <row r="28" spans="1:4" ht="14.1" customHeight="1">
      <c r="A28" s="12" t="s">
        <v>20</v>
      </c>
      <c r="B28" s="13">
        <v>147.69999999999999</v>
      </c>
      <c r="D28" s="78">
        <v>247.8</v>
      </c>
    </row>
    <row r="29" spans="1:4" ht="14.1" customHeight="1">
      <c r="A29" s="12" t="s">
        <v>21</v>
      </c>
      <c r="B29" s="13">
        <v>176707.6</v>
      </c>
      <c r="D29" s="78">
        <v>130633.2</v>
      </c>
    </row>
    <row r="30" spans="1:4" ht="12.75" hidden="1">
      <c r="A30" s="12" t="s">
        <v>22</v>
      </c>
      <c r="B30" s="13">
        <v>0</v>
      </c>
      <c r="D30" s="78"/>
    </row>
    <row r="31" spans="1:4" ht="14.1" customHeight="1">
      <c r="A31" s="12" t="s">
        <v>23</v>
      </c>
      <c r="B31" s="13">
        <v>130814.5</v>
      </c>
      <c r="D31" s="78">
        <v>70654.8</v>
      </c>
    </row>
    <row r="32" spans="1:4" ht="15.75" customHeight="1">
      <c r="A32" s="12" t="s">
        <v>24</v>
      </c>
      <c r="B32" s="10">
        <v>5642.6</v>
      </c>
      <c r="D32" s="77">
        <v>7418</v>
      </c>
    </row>
    <row r="33" spans="1:4" ht="7.5" customHeight="1">
      <c r="A33" s="5"/>
      <c r="B33" s="13"/>
    </row>
    <row r="34" spans="1:4" ht="14.1" customHeight="1">
      <c r="A34" s="9" t="s">
        <v>25</v>
      </c>
      <c r="B34" s="10">
        <f>SUM(B35:B37)</f>
        <v>25746.500000000004</v>
      </c>
      <c r="D34" s="79">
        <v>46853.2</v>
      </c>
    </row>
    <row r="35" spans="1:4" ht="14.1" customHeight="1">
      <c r="A35" s="12" t="s">
        <v>26</v>
      </c>
      <c r="B35" s="13">
        <v>12062.7</v>
      </c>
      <c r="D35" s="81">
        <v>32075</v>
      </c>
    </row>
    <row r="36" spans="1:4" ht="14.1" customHeight="1">
      <c r="A36" s="12" t="s">
        <v>27</v>
      </c>
      <c r="B36" s="13">
        <v>7956.1</v>
      </c>
      <c r="D36" s="81">
        <v>8013.5</v>
      </c>
    </row>
    <row r="37" spans="1:4" ht="14.1" customHeight="1">
      <c r="A37" s="12" t="s">
        <v>24</v>
      </c>
      <c r="B37" s="10">
        <v>5727.7</v>
      </c>
      <c r="D37" s="80">
        <v>6764.7</v>
      </c>
    </row>
    <row r="38" spans="1:4" ht="15" customHeight="1">
      <c r="A38" s="9" t="s">
        <v>28</v>
      </c>
      <c r="B38" s="10">
        <f>B34+B26</f>
        <v>1860200.5000000002</v>
      </c>
      <c r="D38" s="82">
        <v>1592987</v>
      </c>
    </row>
    <row r="39" spans="1:4" ht="7.5" customHeight="1">
      <c r="A39" s="5"/>
      <c r="B39" s="15"/>
    </row>
    <row r="40" spans="1:4" ht="14.25" customHeight="1">
      <c r="A40" s="9" t="s">
        <v>29</v>
      </c>
      <c r="B40" s="16">
        <v>0.1</v>
      </c>
      <c r="D40" s="83">
        <v>0.1</v>
      </c>
    </row>
    <row r="41" spans="1:4" ht="7.5" customHeight="1">
      <c r="A41" s="5"/>
      <c r="B41" s="15"/>
    </row>
    <row r="42" spans="1:4" ht="15" customHeight="1">
      <c r="A42" s="1" t="s">
        <v>30</v>
      </c>
      <c r="B42" s="10">
        <f>SUM(B43:B44)</f>
        <v>248683.2</v>
      </c>
      <c r="D42" s="84">
        <v>344759.8</v>
      </c>
    </row>
    <row r="43" spans="1:4" ht="14.1" customHeight="1">
      <c r="A43" s="12" t="s">
        <v>31</v>
      </c>
      <c r="B43" s="13">
        <v>114131.2</v>
      </c>
      <c r="D43" s="85">
        <v>114131.2</v>
      </c>
    </row>
    <row r="44" spans="1:4" ht="14.1" customHeight="1">
      <c r="A44" s="12" t="s">
        <v>32</v>
      </c>
      <c r="B44" s="13">
        <v>134552</v>
      </c>
      <c r="D44" s="85">
        <v>230628.6</v>
      </c>
    </row>
    <row r="45" spans="1:4" ht="15" customHeight="1" thickBot="1">
      <c r="A45" s="9" t="s">
        <v>33</v>
      </c>
      <c r="B45" s="14">
        <f>+B42+B38+B40</f>
        <v>2108883.8000000003</v>
      </c>
      <c r="D45" s="86">
        <v>1937746.9000000001</v>
      </c>
    </row>
    <row r="46" spans="1:4" ht="6" customHeight="1" thickTop="1">
      <c r="A46" s="5"/>
      <c r="B46" s="15"/>
    </row>
    <row r="47" spans="1:4" ht="5.25" customHeight="1">
      <c r="A47" s="5"/>
      <c r="B47" s="18"/>
    </row>
    <row r="48" spans="1:4" ht="12.75">
      <c r="A48" s="5"/>
      <c r="B48" s="17"/>
    </row>
    <row r="49" spans="1:2" ht="12.75">
      <c r="A49" s="5"/>
      <c r="B49" s="19"/>
    </row>
    <row r="50" spans="1:2" ht="13.5" thickBot="1">
      <c r="A50" s="5"/>
      <c r="B50" s="5"/>
    </row>
    <row r="51" spans="1:2" ht="13.5" thickTop="1">
      <c r="A51" s="20"/>
      <c r="B51" s="20"/>
    </row>
    <row r="52" spans="1:2" ht="12.75">
      <c r="A52" s="21"/>
      <c r="B52" s="21"/>
    </row>
    <row r="53" spans="1:2" ht="12.75">
      <c r="B53" s="22"/>
    </row>
    <row r="54" spans="1:2" s="24" customFormat="1" ht="15" customHeight="1">
      <c r="A54" s="6"/>
      <c r="B54" s="23"/>
    </row>
    <row r="55" spans="1:2" ht="14.1" customHeight="1">
      <c r="B55" s="23"/>
    </row>
    <row r="56" spans="1:2" s="25" customFormat="1" ht="14.1" customHeight="1">
      <c r="A56" s="6"/>
      <c r="B56" s="23"/>
    </row>
    <row r="57" spans="1:2" ht="14.1" customHeight="1">
      <c r="B57" s="23"/>
    </row>
    <row r="58" spans="1:2" s="21" customFormat="1" ht="12.75">
      <c r="A58" s="6"/>
      <c r="B58" s="23"/>
    </row>
    <row r="59" spans="1:2" ht="13.5" customHeight="1">
      <c r="B59" s="23"/>
    </row>
    <row r="60" spans="1:2" ht="13.5" customHeight="1">
      <c r="B60" s="23"/>
    </row>
    <row r="61" spans="1:2" ht="14.1" customHeight="1">
      <c r="B61" s="23"/>
    </row>
    <row r="62" spans="1:2" ht="14.1" customHeight="1">
      <c r="B62" s="23"/>
    </row>
    <row r="63" spans="1:2" ht="14.1" customHeight="1">
      <c r="B63" s="23"/>
    </row>
    <row r="64" spans="1:2" ht="14.1" customHeight="1">
      <c r="B64" s="23"/>
    </row>
  </sheetData>
  <pageMargins left="0.69" right="0" top="0.43307086614173229" bottom="0.31496062992125984" header="0.35433070866141736" footer="0.15748031496062992"/>
  <pageSetup firstPageNumber="2" orientation="portrait" blackAndWhite="1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1"/>
  <sheetViews>
    <sheetView zoomScale="98" zoomScaleNormal="98" zoomScaleSheetLayoutView="100" workbookViewId="0">
      <selection activeCell="G41" sqref="G41"/>
    </sheetView>
  </sheetViews>
  <sheetFormatPr baseColWidth="10" defaultColWidth="10.7109375" defaultRowHeight="14.25" customHeight="1"/>
  <cols>
    <col min="1" max="1" width="55" style="6" customWidth="1"/>
    <col min="2" max="2" width="14.42578125" style="6" customWidth="1"/>
    <col min="3" max="3" width="5.140625" style="6" customWidth="1"/>
    <col min="4" max="251" width="10.7109375" style="6"/>
    <col min="252" max="252" width="57.42578125" style="6" customWidth="1"/>
    <col min="253" max="253" width="5.5703125" style="6" customWidth="1"/>
    <col min="254" max="254" width="14.42578125" style="6" customWidth="1"/>
    <col min="255" max="255" width="4.140625" style="6" customWidth="1"/>
    <col min="256" max="256" width="14.42578125" style="6" customWidth="1"/>
    <col min="257" max="257" width="13.5703125" style="6" customWidth="1"/>
    <col min="258" max="258" width="19.5703125" style="6" customWidth="1"/>
    <col min="259" max="259" width="5.140625" style="6" customWidth="1"/>
    <col min="260" max="507" width="10.7109375" style="6"/>
    <col min="508" max="508" width="57.42578125" style="6" customWidth="1"/>
    <col min="509" max="509" width="5.5703125" style="6" customWidth="1"/>
    <col min="510" max="510" width="14.42578125" style="6" customWidth="1"/>
    <col min="511" max="511" width="4.140625" style="6" customWidth="1"/>
    <col min="512" max="512" width="14.42578125" style="6" customWidth="1"/>
    <col min="513" max="513" width="13.5703125" style="6" customWidth="1"/>
    <col min="514" max="514" width="19.5703125" style="6" customWidth="1"/>
    <col min="515" max="515" width="5.140625" style="6" customWidth="1"/>
    <col min="516" max="763" width="10.7109375" style="6"/>
    <col min="764" max="764" width="57.42578125" style="6" customWidth="1"/>
    <col min="765" max="765" width="5.5703125" style="6" customWidth="1"/>
    <col min="766" max="766" width="14.42578125" style="6" customWidth="1"/>
    <col min="767" max="767" width="4.140625" style="6" customWidth="1"/>
    <col min="768" max="768" width="14.42578125" style="6" customWidth="1"/>
    <col min="769" max="769" width="13.5703125" style="6" customWidth="1"/>
    <col min="770" max="770" width="19.5703125" style="6" customWidth="1"/>
    <col min="771" max="771" width="5.140625" style="6" customWidth="1"/>
    <col min="772" max="1019" width="10.7109375" style="6"/>
    <col min="1020" max="1020" width="57.42578125" style="6" customWidth="1"/>
    <col min="1021" max="1021" width="5.5703125" style="6" customWidth="1"/>
    <col min="1022" max="1022" width="14.42578125" style="6" customWidth="1"/>
    <col min="1023" max="1023" width="4.140625" style="6" customWidth="1"/>
    <col min="1024" max="1024" width="14.42578125" style="6" customWidth="1"/>
    <col min="1025" max="1025" width="13.5703125" style="6" customWidth="1"/>
    <col min="1026" max="1026" width="19.5703125" style="6" customWidth="1"/>
    <col min="1027" max="1027" width="5.140625" style="6" customWidth="1"/>
    <col min="1028" max="1275" width="10.7109375" style="6"/>
    <col min="1276" max="1276" width="57.42578125" style="6" customWidth="1"/>
    <col min="1277" max="1277" width="5.5703125" style="6" customWidth="1"/>
    <col min="1278" max="1278" width="14.42578125" style="6" customWidth="1"/>
    <col min="1279" max="1279" width="4.140625" style="6" customWidth="1"/>
    <col min="1280" max="1280" width="14.42578125" style="6" customWidth="1"/>
    <col min="1281" max="1281" width="13.5703125" style="6" customWidth="1"/>
    <col min="1282" max="1282" width="19.5703125" style="6" customWidth="1"/>
    <col min="1283" max="1283" width="5.140625" style="6" customWidth="1"/>
    <col min="1284" max="1531" width="10.7109375" style="6"/>
    <col min="1532" max="1532" width="57.42578125" style="6" customWidth="1"/>
    <col min="1533" max="1533" width="5.5703125" style="6" customWidth="1"/>
    <col min="1534" max="1534" width="14.42578125" style="6" customWidth="1"/>
    <col min="1535" max="1535" width="4.140625" style="6" customWidth="1"/>
    <col min="1536" max="1536" width="14.42578125" style="6" customWidth="1"/>
    <col min="1537" max="1537" width="13.5703125" style="6" customWidth="1"/>
    <col min="1538" max="1538" width="19.5703125" style="6" customWidth="1"/>
    <col min="1539" max="1539" width="5.140625" style="6" customWidth="1"/>
    <col min="1540" max="1787" width="10.7109375" style="6"/>
    <col min="1788" max="1788" width="57.42578125" style="6" customWidth="1"/>
    <col min="1789" max="1789" width="5.5703125" style="6" customWidth="1"/>
    <col min="1790" max="1790" width="14.42578125" style="6" customWidth="1"/>
    <col min="1791" max="1791" width="4.140625" style="6" customWidth="1"/>
    <col min="1792" max="1792" width="14.42578125" style="6" customWidth="1"/>
    <col min="1793" max="1793" width="13.5703125" style="6" customWidth="1"/>
    <col min="1794" max="1794" width="19.5703125" style="6" customWidth="1"/>
    <col min="1795" max="1795" width="5.140625" style="6" customWidth="1"/>
    <col min="1796" max="2043" width="10.7109375" style="6"/>
    <col min="2044" max="2044" width="57.42578125" style="6" customWidth="1"/>
    <col min="2045" max="2045" width="5.5703125" style="6" customWidth="1"/>
    <col min="2046" max="2046" width="14.42578125" style="6" customWidth="1"/>
    <col min="2047" max="2047" width="4.140625" style="6" customWidth="1"/>
    <col min="2048" max="2048" width="14.42578125" style="6" customWidth="1"/>
    <col min="2049" max="2049" width="13.5703125" style="6" customWidth="1"/>
    <col min="2050" max="2050" width="19.5703125" style="6" customWidth="1"/>
    <col min="2051" max="2051" width="5.140625" style="6" customWidth="1"/>
    <col min="2052" max="2299" width="10.7109375" style="6"/>
    <col min="2300" max="2300" width="57.42578125" style="6" customWidth="1"/>
    <col min="2301" max="2301" width="5.5703125" style="6" customWidth="1"/>
    <col min="2302" max="2302" width="14.42578125" style="6" customWidth="1"/>
    <col min="2303" max="2303" width="4.140625" style="6" customWidth="1"/>
    <col min="2304" max="2304" width="14.42578125" style="6" customWidth="1"/>
    <col min="2305" max="2305" width="13.5703125" style="6" customWidth="1"/>
    <col min="2306" max="2306" width="19.5703125" style="6" customWidth="1"/>
    <col min="2307" max="2307" width="5.140625" style="6" customWidth="1"/>
    <col min="2308" max="2555" width="10.7109375" style="6"/>
    <col min="2556" max="2556" width="57.42578125" style="6" customWidth="1"/>
    <col min="2557" max="2557" width="5.5703125" style="6" customWidth="1"/>
    <col min="2558" max="2558" width="14.42578125" style="6" customWidth="1"/>
    <col min="2559" max="2559" width="4.140625" style="6" customWidth="1"/>
    <col min="2560" max="2560" width="14.42578125" style="6" customWidth="1"/>
    <col min="2561" max="2561" width="13.5703125" style="6" customWidth="1"/>
    <col min="2562" max="2562" width="19.5703125" style="6" customWidth="1"/>
    <col min="2563" max="2563" width="5.140625" style="6" customWidth="1"/>
    <col min="2564" max="2811" width="10.7109375" style="6"/>
    <col min="2812" max="2812" width="57.42578125" style="6" customWidth="1"/>
    <col min="2813" max="2813" width="5.5703125" style="6" customWidth="1"/>
    <col min="2814" max="2814" width="14.42578125" style="6" customWidth="1"/>
    <col min="2815" max="2815" width="4.140625" style="6" customWidth="1"/>
    <col min="2816" max="2816" width="14.42578125" style="6" customWidth="1"/>
    <col min="2817" max="2817" width="13.5703125" style="6" customWidth="1"/>
    <col min="2818" max="2818" width="19.5703125" style="6" customWidth="1"/>
    <col min="2819" max="2819" width="5.140625" style="6" customWidth="1"/>
    <col min="2820" max="3067" width="10.7109375" style="6"/>
    <col min="3068" max="3068" width="57.42578125" style="6" customWidth="1"/>
    <col min="3069" max="3069" width="5.5703125" style="6" customWidth="1"/>
    <col min="3070" max="3070" width="14.42578125" style="6" customWidth="1"/>
    <col min="3071" max="3071" width="4.140625" style="6" customWidth="1"/>
    <col min="3072" max="3072" width="14.42578125" style="6" customWidth="1"/>
    <col min="3073" max="3073" width="13.5703125" style="6" customWidth="1"/>
    <col min="3074" max="3074" width="19.5703125" style="6" customWidth="1"/>
    <col min="3075" max="3075" width="5.140625" style="6" customWidth="1"/>
    <col min="3076" max="3323" width="10.7109375" style="6"/>
    <col min="3324" max="3324" width="57.42578125" style="6" customWidth="1"/>
    <col min="3325" max="3325" width="5.5703125" style="6" customWidth="1"/>
    <col min="3326" max="3326" width="14.42578125" style="6" customWidth="1"/>
    <col min="3327" max="3327" width="4.140625" style="6" customWidth="1"/>
    <col min="3328" max="3328" width="14.42578125" style="6" customWidth="1"/>
    <col min="3329" max="3329" width="13.5703125" style="6" customWidth="1"/>
    <col min="3330" max="3330" width="19.5703125" style="6" customWidth="1"/>
    <col min="3331" max="3331" width="5.140625" style="6" customWidth="1"/>
    <col min="3332" max="3579" width="10.7109375" style="6"/>
    <col min="3580" max="3580" width="57.42578125" style="6" customWidth="1"/>
    <col min="3581" max="3581" width="5.5703125" style="6" customWidth="1"/>
    <col min="3582" max="3582" width="14.42578125" style="6" customWidth="1"/>
    <col min="3583" max="3583" width="4.140625" style="6" customWidth="1"/>
    <col min="3584" max="3584" width="14.42578125" style="6" customWidth="1"/>
    <col min="3585" max="3585" width="13.5703125" style="6" customWidth="1"/>
    <col min="3586" max="3586" width="19.5703125" style="6" customWidth="1"/>
    <col min="3587" max="3587" width="5.140625" style="6" customWidth="1"/>
    <col min="3588" max="3835" width="10.7109375" style="6"/>
    <col min="3836" max="3836" width="57.42578125" style="6" customWidth="1"/>
    <col min="3837" max="3837" width="5.5703125" style="6" customWidth="1"/>
    <col min="3838" max="3838" width="14.42578125" style="6" customWidth="1"/>
    <col min="3839" max="3839" width="4.140625" style="6" customWidth="1"/>
    <col min="3840" max="3840" width="14.42578125" style="6" customWidth="1"/>
    <col min="3841" max="3841" width="13.5703125" style="6" customWidth="1"/>
    <col min="3842" max="3842" width="19.5703125" style="6" customWidth="1"/>
    <col min="3843" max="3843" width="5.140625" style="6" customWidth="1"/>
    <col min="3844" max="4091" width="10.7109375" style="6"/>
    <col min="4092" max="4092" width="57.42578125" style="6" customWidth="1"/>
    <col min="4093" max="4093" width="5.5703125" style="6" customWidth="1"/>
    <col min="4094" max="4094" width="14.42578125" style="6" customWidth="1"/>
    <col min="4095" max="4095" width="4.140625" style="6" customWidth="1"/>
    <col min="4096" max="4096" width="14.42578125" style="6" customWidth="1"/>
    <col min="4097" max="4097" width="13.5703125" style="6" customWidth="1"/>
    <col min="4098" max="4098" width="19.5703125" style="6" customWidth="1"/>
    <col min="4099" max="4099" width="5.140625" style="6" customWidth="1"/>
    <col min="4100" max="4347" width="10.7109375" style="6"/>
    <col min="4348" max="4348" width="57.42578125" style="6" customWidth="1"/>
    <col min="4349" max="4349" width="5.5703125" style="6" customWidth="1"/>
    <col min="4350" max="4350" width="14.42578125" style="6" customWidth="1"/>
    <col min="4351" max="4351" width="4.140625" style="6" customWidth="1"/>
    <col min="4352" max="4352" width="14.42578125" style="6" customWidth="1"/>
    <col min="4353" max="4353" width="13.5703125" style="6" customWidth="1"/>
    <col min="4354" max="4354" width="19.5703125" style="6" customWidth="1"/>
    <col min="4355" max="4355" width="5.140625" style="6" customWidth="1"/>
    <col min="4356" max="4603" width="10.7109375" style="6"/>
    <col min="4604" max="4604" width="57.42578125" style="6" customWidth="1"/>
    <col min="4605" max="4605" width="5.5703125" style="6" customWidth="1"/>
    <col min="4606" max="4606" width="14.42578125" style="6" customWidth="1"/>
    <col min="4607" max="4607" width="4.140625" style="6" customWidth="1"/>
    <col min="4608" max="4608" width="14.42578125" style="6" customWidth="1"/>
    <col min="4609" max="4609" width="13.5703125" style="6" customWidth="1"/>
    <col min="4610" max="4610" width="19.5703125" style="6" customWidth="1"/>
    <col min="4611" max="4611" width="5.140625" style="6" customWidth="1"/>
    <col min="4612" max="4859" width="10.7109375" style="6"/>
    <col min="4860" max="4860" width="57.42578125" style="6" customWidth="1"/>
    <col min="4861" max="4861" width="5.5703125" style="6" customWidth="1"/>
    <col min="4862" max="4862" width="14.42578125" style="6" customWidth="1"/>
    <col min="4863" max="4863" width="4.140625" style="6" customWidth="1"/>
    <col min="4864" max="4864" width="14.42578125" style="6" customWidth="1"/>
    <col min="4865" max="4865" width="13.5703125" style="6" customWidth="1"/>
    <col min="4866" max="4866" width="19.5703125" style="6" customWidth="1"/>
    <col min="4867" max="4867" width="5.140625" style="6" customWidth="1"/>
    <col min="4868" max="5115" width="10.7109375" style="6"/>
    <col min="5116" max="5116" width="57.42578125" style="6" customWidth="1"/>
    <col min="5117" max="5117" width="5.5703125" style="6" customWidth="1"/>
    <col min="5118" max="5118" width="14.42578125" style="6" customWidth="1"/>
    <col min="5119" max="5119" width="4.140625" style="6" customWidth="1"/>
    <col min="5120" max="5120" width="14.42578125" style="6" customWidth="1"/>
    <col min="5121" max="5121" width="13.5703125" style="6" customWidth="1"/>
    <col min="5122" max="5122" width="19.5703125" style="6" customWidth="1"/>
    <col min="5123" max="5123" width="5.140625" style="6" customWidth="1"/>
    <col min="5124" max="5371" width="10.7109375" style="6"/>
    <col min="5372" max="5372" width="57.42578125" style="6" customWidth="1"/>
    <col min="5373" max="5373" width="5.5703125" style="6" customWidth="1"/>
    <col min="5374" max="5374" width="14.42578125" style="6" customWidth="1"/>
    <col min="5375" max="5375" width="4.140625" style="6" customWidth="1"/>
    <col min="5376" max="5376" width="14.42578125" style="6" customWidth="1"/>
    <col min="5377" max="5377" width="13.5703125" style="6" customWidth="1"/>
    <col min="5378" max="5378" width="19.5703125" style="6" customWidth="1"/>
    <col min="5379" max="5379" width="5.140625" style="6" customWidth="1"/>
    <col min="5380" max="5627" width="10.7109375" style="6"/>
    <col min="5628" max="5628" width="57.42578125" style="6" customWidth="1"/>
    <col min="5629" max="5629" width="5.5703125" style="6" customWidth="1"/>
    <col min="5630" max="5630" width="14.42578125" style="6" customWidth="1"/>
    <col min="5631" max="5631" width="4.140625" style="6" customWidth="1"/>
    <col min="5632" max="5632" width="14.42578125" style="6" customWidth="1"/>
    <col min="5633" max="5633" width="13.5703125" style="6" customWidth="1"/>
    <col min="5634" max="5634" width="19.5703125" style="6" customWidth="1"/>
    <col min="5635" max="5635" width="5.140625" style="6" customWidth="1"/>
    <col min="5636" max="5883" width="10.7109375" style="6"/>
    <col min="5884" max="5884" width="57.42578125" style="6" customWidth="1"/>
    <col min="5885" max="5885" width="5.5703125" style="6" customWidth="1"/>
    <col min="5886" max="5886" width="14.42578125" style="6" customWidth="1"/>
    <col min="5887" max="5887" width="4.140625" style="6" customWidth="1"/>
    <col min="5888" max="5888" width="14.42578125" style="6" customWidth="1"/>
    <col min="5889" max="5889" width="13.5703125" style="6" customWidth="1"/>
    <col min="5890" max="5890" width="19.5703125" style="6" customWidth="1"/>
    <col min="5891" max="5891" width="5.140625" style="6" customWidth="1"/>
    <col min="5892" max="6139" width="10.7109375" style="6"/>
    <col min="6140" max="6140" width="57.42578125" style="6" customWidth="1"/>
    <col min="6141" max="6141" width="5.5703125" style="6" customWidth="1"/>
    <col min="6142" max="6142" width="14.42578125" style="6" customWidth="1"/>
    <col min="6143" max="6143" width="4.140625" style="6" customWidth="1"/>
    <col min="6144" max="6144" width="14.42578125" style="6" customWidth="1"/>
    <col min="6145" max="6145" width="13.5703125" style="6" customWidth="1"/>
    <col min="6146" max="6146" width="19.5703125" style="6" customWidth="1"/>
    <col min="6147" max="6147" width="5.140625" style="6" customWidth="1"/>
    <col min="6148" max="6395" width="10.7109375" style="6"/>
    <col min="6396" max="6396" width="57.42578125" style="6" customWidth="1"/>
    <col min="6397" max="6397" width="5.5703125" style="6" customWidth="1"/>
    <col min="6398" max="6398" width="14.42578125" style="6" customWidth="1"/>
    <col min="6399" max="6399" width="4.140625" style="6" customWidth="1"/>
    <col min="6400" max="6400" width="14.42578125" style="6" customWidth="1"/>
    <col min="6401" max="6401" width="13.5703125" style="6" customWidth="1"/>
    <col min="6402" max="6402" width="19.5703125" style="6" customWidth="1"/>
    <col min="6403" max="6403" width="5.140625" style="6" customWidth="1"/>
    <col min="6404" max="6651" width="10.7109375" style="6"/>
    <col min="6652" max="6652" width="57.42578125" style="6" customWidth="1"/>
    <col min="6653" max="6653" width="5.5703125" style="6" customWidth="1"/>
    <col min="6654" max="6654" width="14.42578125" style="6" customWidth="1"/>
    <col min="6655" max="6655" width="4.140625" style="6" customWidth="1"/>
    <col min="6656" max="6656" width="14.42578125" style="6" customWidth="1"/>
    <col min="6657" max="6657" width="13.5703125" style="6" customWidth="1"/>
    <col min="6658" max="6658" width="19.5703125" style="6" customWidth="1"/>
    <col min="6659" max="6659" width="5.140625" style="6" customWidth="1"/>
    <col min="6660" max="6907" width="10.7109375" style="6"/>
    <col min="6908" max="6908" width="57.42578125" style="6" customWidth="1"/>
    <col min="6909" max="6909" width="5.5703125" style="6" customWidth="1"/>
    <col min="6910" max="6910" width="14.42578125" style="6" customWidth="1"/>
    <col min="6911" max="6911" width="4.140625" style="6" customWidth="1"/>
    <col min="6912" max="6912" width="14.42578125" style="6" customWidth="1"/>
    <col min="6913" max="6913" width="13.5703125" style="6" customWidth="1"/>
    <col min="6914" max="6914" width="19.5703125" style="6" customWidth="1"/>
    <col min="6915" max="6915" width="5.140625" style="6" customWidth="1"/>
    <col min="6916" max="7163" width="10.7109375" style="6"/>
    <col min="7164" max="7164" width="57.42578125" style="6" customWidth="1"/>
    <col min="7165" max="7165" width="5.5703125" style="6" customWidth="1"/>
    <col min="7166" max="7166" width="14.42578125" style="6" customWidth="1"/>
    <col min="7167" max="7167" width="4.140625" style="6" customWidth="1"/>
    <col min="7168" max="7168" width="14.42578125" style="6" customWidth="1"/>
    <col min="7169" max="7169" width="13.5703125" style="6" customWidth="1"/>
    <col min="7170" max="7170" width="19.5703125" style="6" customWidth="1"/>
    <col min="7171" max="7171" width="5.140625" style="6" customWidth="1"/>
    <col min="7172" max="7419" width="10.7109375" style="6"/>
    <col min="7420" max="7420" width="57.42578125" style="6" customWidth="1"/>
    <col min="7421" max="7421" width="5.5703125" style="6" customWidth="1"/>
    <col min="7422" max="7422" width="14.42578125" style="6" customWidth="1"/>
    <col min="7423" max="7423" width="4.140625" style="6" customWidth="1"/>
    <col min="7424" max="7424" width="14.42578125" style="6" customWidth="1"/>
    <col min="7425" max="7425" width="13.5703125" style="6" customWidth="1"/>
    <col min="7426" max="7426" width="19.5703125" style="6" customWidth="1"/>
    <col min="7427" max="7427" width="5.140625" style="6" customWidth="1"/>
    <col min="7428" max="7675" width="10.7109375" style="6"/>
    <col min="7676" max="7676" width="57.42578125" style="6" customWidth="1"/>
    <col min="7677" max="7677" width="5.5703125" style="6" customWidth="1"/>
    <col min="7678" max="7678" width="14.42578125" style="6" customWidth="1"/>
    <col min="7679" max="7679" width="4.140625" style="6" customWidth="1"/>
    <col min="7680" max="7680" width="14.42578125" style="6" customWidth="1"/>
    <col min="7681" max="7681" width="13.5703125" style="6" customWidth="1"/>
    <col min="7682" max="7682" width="19.5703125" style="6" customWidth="1"/>
    <col min="7683" max="7683" width="5.140625" style="6" customWidth="1"/>
    <col min="7684" max="7931" width="10.7109375" style="6"/>
    <col min="7932" max="7932" width="57.42578125" style="6" customWidth="1"/>
    <col min="7933" max="7933" width="5.5703125" style="6" customWidth="1"/>
    <col min="7934" max="7934" width="14.42578125" style="6" customWidth="1"/>
    <col min="7935" max="7935" width="4.140625" style="6" customWidth="1"/>
    <col min="7936" max="7936" width="14.42578125" style="6" customWidth="1"/>
    <col min="7937" max="7937" width="13.5703125" style="6" customWidth="1"/>
    <col min="7938" max="7938" width="19.5703125" style="6" customWidth="1"/>
    <col min="7939" max="7939" width="5.140625" style="6" customWidth="1"/>
    <col min="7940" max="8187" width="10.7109375" style="6"/>
    <col min="8188" max="8188" width="57.42578125" style="6" customWidth="1"/>
    <col min="8189" max="8189" width="5.5703125" style="6" customWidth="1"/>
    <col min="8190" max="8190" width="14.42578125" style="6" customWidth="1"/>
    <col min="8191" max="8191" width="4.140625" style="6" customWidth="1"/>
    <col min="8192" max="8192" width="14.42578125" style="6" customWidth="1"/>
    <col min="8193" max="8193" width="13.5703125" style="6" customWidth="1"/>
    <col min="8194" max="8194" width="19.5703125" style="6" customWidth="1"/>
    <col min="8195" max="8195" width="5.140625" style="6" customWidth="1"/>
    <col min="8196" max="8443" width="10.7109375" style="6"/>
    <col min="8444" max="8444" width="57.42578125" style="6" customWidth="1"/>
    <col min="8445" max="8445" width="5.5703125" style="6" customWidth="1"/>
    <col min="8446" max="8446" width="14.42578125" style="6" customWidth="1"/>
    <col min="8447" max="8447" width="4.140625" style="6" customWidth="1"/>
    <col min="8448" max="8448" width="14.42578125" style="6" customWidth="1"/>
    <col min="8449" max="8449" width="13.5703125" style="6" customWidth="1"/>
    <col min="8450" max="8450" width="19.5703125" style="6" customWidth="1"/>
    <col min="8451" max="8451" width="5.140625" style="6" customWidth="1"/>
    <col min="8452" max="8699" width="10.7109375" style="6"/>
    <col min="8700" max="8700" width="57.42578125" style="6" customWidth="1"/>
    <col min="8701" max="8701" width="5.5703125" style="6" customWidth="1"/>
    <col min="8702" max="8702" width="14.42578125" style="6" customWidth="1"/>
    <col min="8703" max="8703" width="4.140625" style="6" customWidth="1"/>
    <col min="8704" max="8704" width="14.42578125" style="6" customWidth="1"/>
    <col min="8705" max="8705" width="13.5703125" style="6" customWidth="1"/>
    <col min="8706" max="8706" width="19.5703125" style="6" customWidth="1"/>
    <col min="8707" max="8707" width="5.140625" style="6" customWidth="1"/>
    <col min="8708" max="8955" width="10.7109375" style="6"/>
    <col min="8956" max="8956" width="57.42578125" style="6" customWidth="1"/>
    <col min="8957" max="8957" width="5.5703125" style="6" customWidth="1"/>
    <col min="8958" max="8958" width="14.42578125" style="6" customWidth="1"/>
    <col min="8959" max="8959" width="4.140625" style="6" customWidth="1"/>
    <col min="8960" max="8960" width="14.42578125" style="6" customWidth="1"/>
    <col min="8961" max="8961" width="13.5703125" style="6" customWidth="1"/>
    <col min="8962" max="8962" width="19.5703125" style="6" customWidth="1"/>
    <col min="8963" max="8963" width="5.140625" style="6" customWidth="1"/>
    <col min="8964" max="9211" width="10.7109375" style="6"/>
    <col min="9212" max="9212" width="57.42578125" style="6" customWidth="1"/>
    <col min="9213" max="9213" width="5.5703125" style="6" customWidth="1"/>
    <col min="9214" max="9214" width="14.42578125" style="6" customWidth="1"/>
    <col min="9215" max="9215" width="4.140625" style="6" customWidth="1"/>
    <col min="9216" max="9216" width="14.42578125" style="6" customWidth="1"/>
    <col min="9217" max="9217" width="13.5703125" style="6" customWidth="1"/>
    <col min="9218" max="9218" width="19.5703125" style="6" customWidth="1"/>
    <col min="9219" max="9219" width="5.140625" style="6" customWidth="1"/>
    <col min="9220" max="9467" width="10.7109375" style="6"/>
    <col min="9468" max="9468" width="57.42578125" style="6" customWidth="1"/>
    <col min="9469" max="9469" width="5.5703125" style="6" customWidth="1"/>
    <col min="9470" max="9470" width="14.42578125" style="6" customWidth="1"/>
    <col min="9471" max="9471" width="4.140625" style="6" customWidth="1"/>
    <col min="9472" max="9472" width="14.42578125" style="6" customWidth="1"/>
    <col min="9473" max="9473" width="13.5703125" style="6" customWidth="1"/>
    <col min="9474" max="9474" width="19.5703125" style="6" customWidth="1"/>
    <col min="9475" max="9475" width="5.140625" style="6" customWidth="1"/>
    <col min="9476" max="9723" width="10.7109375" style="6"/>
    <col min="9724" max="9724" width="57.42578125" style="6" customWidth="1"/>
    <col min="9725" max="9725" width="5.5703125" style="6" customWidth="1"/>
    <col min="9726" max="9726" width="14.42578125" style="6" customWidth="1"/>
    <col min="9727" max="9727" width="4.140625" style="6" customWidth="1"/>
    <col min="9728" max="9728" width="14.42578125" style="6" customWidth="1"/>
    <col min="9729" max="9729" width="13.5703125" style="6" customWidth="1"/>
    <col min="9730" max="9730" width="19.5703125" style="6" customWidth="1"/>
    <col min="9731" max="9731" width="5.140625" style="6" customWidth="1"/>
    <col min="9732" max="9979" width="10.7109375" style="6"/>
    <col min="9980" max="9980" width="57.42578125" style="6" customWidth="1"/>
    <col min="9981" max="9981" width="5.5703125" style="6" customWidth="1"/>
    <col min="9982" max="9982" width="14.42578125" style="6" customWidth="1"/>
    <col min="9983" max="9983" width="4.140625" style="6" customWidth="1"/>
    <col min="9984" max="9984" width="14.42578125" style="6" customWidth="1"/>
    <col min="9985" max="9985" width="13.5703125" style="6" customWidth="1"/>
    <col min="9986" max="9986" width="19.5703125" style="6" customWidth="1"/>
    <col min="9987" max="9987" width="5.140625" style="6" customWidth="1"/>
    <col min="9988" max="10235" width="10.7109375" style="6"/>
    <col min="10236" max="10236" width="57.42578125" style="6" customWidth="1"/>
    <col min="10237" max="10237" width="5.5703125" style="6" customWidth="1"/>
    <col min="10238" max="10238" width="14.42578125" style="6" customWidth="1"/>
    <col min="10239" max="10239" width="4.140625" style="6" customWidth="1"/>
    <col min="10240" max="10240" width="14.42578125" style="6" customWidth="1"/>
    <col min="10241" max="10241" width="13.5703125" style="6" customWidth="1"/>
    <col min="10242" max="10242" width="19.5703125" style="6" customWidth="1"/>
    <col min="10243" max="10243" width="5.140625" style="6" customWidth="1"/>
    <col min="10244" max="10491" width="10.7109375" style="6"/>
    <col min="10492" max="10492" width="57.42578125" style="6" customWidth="1"/>
    <col min="10493" max="10493" width="5.5703125" style="6" customWidth="1"/>
    <col min="10494" max="10494" width="14.42578125" style="6" customWidth="1"/>
    <col min="10495" max="10495" width="4.140625" style="6" customWidth="1"/>
    <col min="10496" max="10496" width="14.42578125" style="6" customWidth="1"/>
    <col min="10497" max="10497" width="13.5703125" style="6" customWidth="1"/>
    <col min="10498" max="10498" width="19.5703125" style="6" customWidth="1"/>
    <col min="10499" max="10499" width="5.140625" style="6" customWidth="1"/>
    <col min="10500" max="10747" width="10.7109375" style="6"/>
    <col min="10748" max="10748" width="57.42578125" style="6" customWidth="1"/>
    <col min="10749" max="10749" width="5.5703125" style="6" customWidth="1"/>
    <col min="10750" max="10750" width="14.42578125" style="6" customWidth="1"/>
    <col min="10751" max="10751" width="4.140625" style="6" customWidth="1"/>
    <col min="10752" max="10752" width="14.42578125" style="6" customWidth="1"/>
    <col min="10753" max="10753" width="13.5703125" style="6" customWidth="1"/>
    <col min="10754" max="10754" width="19.5703125" style="6" customWidth="1"/>
    <col min="10755" max="10755" width="5.140625" style="6" customWidth="1"/>
    <col min="10756" max="11003" width="10.7109375" style="6"/>
    <col min="11004" max="11004" width="57.42578125" style="6" customWidth="1"/>
    <col min="11005" max="11005" width="5.5703125" style="6" customWidth="1"/>
    <col min="11006" max="11006" width="14.42578125" style="6" customWidth="1"/>
    <col min="11007" max="11007" width="4.140625" style="6" customWidth="1"/>
    <col min="11008" max="11008" width="14.42578125" style="6" customWidth="1"/>
    <col min="11009" max="11009" width="13.5703125" style="6" customWidth="1"/>
    <col min="11010" max="11010" width="19.5703125" style="6" customWidth="1"/>
    <col min="11011" max="11011" width="5.140625" style="6" customWidth="1"/>
    <col min="11012" max="11259" width="10.7109375" style="6"/>
    <col min="11260" max="11260" width="57.42578125" style="6" customWidth="1"/>
    <col min="11261" max="11261" width="5.5703125" style="6" customWidth="1"/>
    <col min="11262" max="11262" width="14.42578125" style="6" customWidth="1"/>
    <col min="11263" max="11263" width="4.140625" style="6" customWidth="1"/>
    <col min="11264" max="11264" width="14.42578125" style="6" customWidth="1"/>
    <col min="11265" max="11265" width="13.5703125" style="6" customWidth="1"/>
    <col min="11266" max="11266" width="19.5703125" style="6" customWidth="1"/>
    <col min="11267" max="11267" width="5.140625" style="6" customWidth="1"/>
    <col min="11268" max="11515" width="10.7109375" style="6"/>
    <col min="11516" max="11516" width="57.42578125" style="6" customWidth="1"/>
    <col min="11517" max="11517" width="5.5703125" style="6" customWidth="1"/>
    <col min="11518" max="11518" width="14.42578125" style="6" customWidth="1"/>
    <col min="11519" max="11519" width="4.140625" style="6" customWidth="1"/>
    <col min="11520" max="11520" width="14.42578125" style="6" customWidth="1"/>
    <col min="11521" max="11521" width="13.5703125" style="6" customWidth="1"/>
    <col min="11522" max="11522" width="19.5703125" style="6" customWidth="1"/>
    <col min="11523" max="11523" width="5.140625" style="6" customWidth="1"/>
    <col min="11524" max="11771" width="10.7109375" style="6"/>
    <col min="11772" max="11772" width="57.42578125" style="6" customWidth="1"/>
    <col min="11773" max="11773" width="5.5703125" style="6" customWidth="1"/>
    <col min="11774" max="11774" width="14.42578125" style="6" customWidth="1"/>
    <col min="11775" max="11775" width="4.140625" style="6" customWidth="1"/>
    <col min="11776" max="11776" width="14.42578125" style="6" customWidth="1"/>
    <col min="11777" max="11777" width="13.5703125" style="6" customWidth="1"/>
    <col min="11778" max="11778" width="19.5703125" style="6" customWidth="1"/>
    <col min="11779" max="11779" width="5.140625" style="6" customWidth="1"/>
    <col min="11780" max="12027" width="10.7109375" style="6"/>
    <col min="12028" max="12028" width="57.42578125" style="6" customWidth="1"/>
    <col min="12029" max="12029" width="5.5703125" style="6" customWidth="1"/>
    <col min="12030" max="12030" width="14.42578125" style="6" customWidth="1"/>
    <col min="12031" max="12031" width="4.140625" style="6" customWidth="1"/>
    <col min="12032" max="12032" width="14.42578125" style="6" customWidth="1"/>
    <col min="12033" max="12033" width="13.5703125" style="6" customWidth="1"/>
    <col min="12034" max="12034" width="19.5703125" style="6" customWidth="1"/>
    <col min="12035" max="12035" width="5.140625" style="6" customWidth="1"/>
    <col min="12036" max="12283" width="10.7109375" style="6"/>
    <col min="12284" max="12284" width="57.42578125" style="6" customWidth="1"/>
    <col min="12285" max="12285" width="5.5703125" style="6" customWidth="1"/>
    <col min="12286" max="12286" width="14.42578125" style="6" customWidth="1"/>
    <col min="12287" max="12287" width="4.140625" style="6" customWidth="1"/>
    <col min="12288" max="12288" width="14.42578125" style="6" customWidth="1"/>
    <col min="12289" max="12289" width="13.5703125" style="6" customWidth="1"/>
    <col min="12290" max="12290" width="19.5703125" style="6" customWidth="1"/>
    <col min="12291" max="12291" width="5.140625" style="6" customWidth="1"/>
    <col min="12292" max="12539" width="10.7109375" style="6"/>
    <col min="12540" max="12540" width="57.42578125" style="6" customWidth="1"/>
    <col min="12541" max="12541" width="5.5703125" style="6" customWidth="1"/>
    <col min="12542" max="12542" width="14.42578125" style="6" customWidth="1"/>
    <col min="12543" max="12543" width="4.140625" style="6" customWidth="1"/>
    <col min="12544" max="12544" width="14.42578125" style="6" customWidth="1"/>
    <col min="12545" max="12545" width="13.5703125" style="6" customWidth="1"/>
    <col min="12546" max="12546" width="19.5703125" style="6" customWidth="1"/>
    <col min="12547" max="12547" width="5.140625" style="6" customWidth="1"/>
    <col min="12548" max="12795" width="10.7109375" style="6"/>
    <col min="12796" max="12796" width="57.42578125" style="6" customWidth="1"/>
    <col min="12797" max="12797" width="5.5703125" style="6" customWidth="1"/>
    <col min="12798" max="12798" width="14.42578125" style="6" customWidth="1"/>
    <col min="12799" max="12799" width="4.140625" style="6" customWidth="1"/>
    <col min="12800" max="12800" width="14.42578125" style="6" customWidth="1"/>
    <col min="12801" max="12801" width="13.5703125" style="6" customWidth="1"/>
    <col min="12802" max="12802" width="19.5703125" style="6" customWidth="1"/>
    <col min="12803" max="12803" width="5.140625" style="6" customWidth="1"/>
    <col min="12804" max="13051" width="10.7109375" style="6"/>
    <col min="13052" max="13052" width="57.42578125" style="6" customWidth="1"/>
    <col min="13053" max="13053" width="5.5703125" style="6" customWidth="1"/>
    <col min="13054" max="13054" width="14.42578125" style="6" customWidth="1"/>
    <col min="13055" max="13055" width="4.140625" style="6" customWidth="1"/>
    <col min="13056" max="13056" width="14.42578125" style="6" customWidth="1"/>
    <col min="13057" max="13057" width="13.5703125" style="6" customWidth="1"/>
    <col min="13058" max="13058" width="19.5703125" style="6" customWidth="1"/>
    <col min="13059" max="13059" width="5.140625" style="6" customWidth="1"/>
    <col min="13060" max="13307" width="10.7109375" style="6"/>
    <col min="13308" max="13308" width="57.42578125" style="6" customWidth="1"/>
    <col min="13309" max="13309" width="5.5703125" style="6" customWidth="1"/>
    <col min="13310" max="13310" width="14.42578125" style="6" customWidth="1"/>
    <col min="13311" max="13311" width="4.140625" style="6" customWidth="1"/>
    <col min="13312" max="13312" width="14.42578125" style="6" customWidth="1"/>
    <col min="13313" max="13313" width="13.5703125" style="6" customWidth="1"/>
    <col min="13314" max="13314" width="19.5703125" style="6" customWidth="1"/>
    <col min="13315" max="13315" width="5.140625" style="6" customWidth="1"/>
    <col min="13316" max="13563" width="10.7109375" style="6"/>
    <col min="13564" max="13564" width="57.42578125" style="6" customWidth="1"/>
    <col min="13565" max="13565" width="5.5703125" style="6" customWidth="1"/>
    <col min="13566" max="13566" width="14.42578125" style="6" customWidth="1"/>
    <col min="13567" max="13567" width="4.140625" style="6" customWidth="1"/>
    <col min="13568" max="13568" width="14.42578125" style="6" customWidth="1"/>
    <col min="13569" max="13569" width="13.5703125" style="6" customWidth="1"/>
    <col min="13570" max="13570" width="19.5703125" style="6" customWidth="1"/>
    <col min="13571" max="13571" width="5.140625" style="6" customWidth="1"/>
    <col min="13572" max="13819" width="10.7109375" style="6"/>
    <col min="13820" max="13820" width="57.42578125" style="6" customWidth="1"/>
    <col min="13821" max="13821" width="5.5703125" style="6" customWidth="1"/>
    <col min="13822" max="13822" width="14.42578125" style="6" customWidth="1"/>
    <col min="13823" max="13823" width="4.140625" style="6" customWidth="1"/>
    <col min="13824" max="13824" width="14.42578125" style="6" customWidth="1"/>
    <col min="13825" max="13825" width="13.5703125" style="6" customWidth="1"/>
    <col min="13826" max="13826" width="19.5703125" style="6" customWidth="1"/>
    <col min="13827" max="13827" width="5.140625" style="6" customWidth="1"/>
    <col min="13828" max="14075" width="10.7109375" style="6"/>
    <col min="14076" max="14076" width="57.42578125" style="6" customWidth="1"/>
    <col min="14077" max="14077" width="5.5703125" style="6" customWidth="1"/>
    <col min="14078" max="14078" width="14.42578125" style="6" customWidth="1"/>
    <col min="14079" max="14079" width="4.140625" style="6" customWidth="1"/>
    <col min="14080" max="14080" width="14.42578125" style="6" customWidth="1"/>
    <col min="14081" max="14081" width="13.5703125" style="6" customWidth="1"/>
    <col min="14082" max="14082" width="19.5703125" style="6" customWidth="1"/>
    <col min="14083" max="14083" width="5.140625" style="6" customWidth="1"/>
    <col min="14084" max="14331" width="10.7109375" style="6"/>
    <col min="14332" max="14332" width="57.42578125" style="6" customWidth="1"/>
    <col min="14333" max="14333" width="5.5703125" style="6" customWidth="1"/>
    <col min="14334" max="14334" width="14.42578125" style="6" customWidth="1"/>
    <col min="14335" max="14335" width="4.140625" style="6" customWidth="1"/>
    <col min="14336" max="14336" width="14.42578125" style="6" customWidth="1"/>
    <col min="14337" max="14337" width="13.5703125" style="6" customWidth="1"/>
    <col min="14338" max="14338" width="19.5703125" style="6" customWidth="1"/>
    <col min="14339" max="14339" width="5.140625" style="6" customWidth="1"/>
    <col min="14340" max="14587" width="10.7109375" style="6"/>
    <col min="14588" max="14588" width="57.42578125" style="6" customWidth="1"/>
    <col min="14589" max="14589" width="5.5703125" style="6" customWidth="1"/>
    <col min="14590" max="14590" width="14.42578125" style="6" customWidth="1"/>
    <col min="14591" max="14591" width="4.140625" style="6" customWidth="1"/>
    <col min="14592" max="14592" width="14.42578125" style="6" customWidth="1"/>
    <col min="14593" max="14593" width="13.5703125" style="6" customWidth="1"/>
    <col min="14594" max="14594" width="19.5703125" style="6" customWidth="1"/>
    <col min="14595" max="14595" width="5.140625" style="6" customWidth="1"/>
    <col min="14596" max="14843" width="10.7109375" style="6"/>
    <col min="14844" max="14844" width="57.42578125" style="6" customWidth="1"/>
    <col min="14845" max="14845" width="5.5703125" style="6" customWidth="1"/>
    <col min="14846" max="14846" width="14.42578125" style="6" customWidth="1"/>
    <col min="14847" max="14847" width="4.140625" style="6" customWidth="1"/>
    <col min="14848" max="14848" width="14.42578125" style="6" customWidth="1"/>
    <col min="14849" max="14849" width="13.5703125" style="6" customWidth="1"/>
    <col min="14850" max="14850" width="19.5703125" style="6" customWidth="1"/>
    <col min="14851" max="14851" width="5.140625" style="6" customWidth="1"/>
    <col min="14852" max="15099" width="10.7109375" style="6"/>
    <col min="15100" max="15100" width="57.42578125" style="6" customWidth="1"/>
    <col min="15101" max="15101" width="5.5703125" style="6" customWidth="1"/>
    <col min="15102" max="15102" width="14.42578125" style="6" customWidth="1"/>
    <col min="15103" max="15103" width="4.140625" style="6" customWidth="1"/>
    <col min="15104" max="15104" width="14.42578125" style="6" customWidth="1"/>
    <col min="15105" max="15105" width="13.5703125" style="6" customWidth="1"/>
    <col min="15106" max="15106" width="19.5703125" style="6" customWidth="1"/>
    <col min="15107" max="15107" width="5.140625" style="6" customWidth="1"/>
    <col min="15108" max="15355" width="10.7109375" style="6"/>
    <col min="15356" max="15356" width="57.42578125" style="6" customWidth="1"/>
    <col min="15357" max="15357" width="5.5703125" style="6" customWidth="1"/>
    <col min="15358" max="15358" width="14.42578125" style="6" customWidth="1"/>
    <col min="15359" max="15359" width="4.140625" style="6" customWidth="1"/>
    <col min="15360" max="15360" width="14.42578125" style="6" customWidth="1"/>
    <col min="15361" max="15361" width="13.5703125" style="6" customWidth="1"/>
    <col min="15362" max="15362" width="19.5703125" style="6" customWidth="1"/>
    <col min="15363" max="15363" width="5.140625" style="6" customWidth="1"/>
    <col min="15364" max="15611" width="10.7109375" style="6"/>
    <col min="15612" max="15612" width="57.42578125" style="6" customWidth="1"/>
    <col min="15613" max="15613" width="5.5703125" style="6" customWidth="1"/>
    <col min="15614" max="15614" width="14.42578125" style="6" customWidth="1"/>
    <col min="15615" max="15615" width="4.140625" style="6" customWidth="1"/>
    <col min="15616" max="15616" width="14.42578125" style="6" customWidth="1"/>
    <col min="15617" max="15617" width="13.5703125" style="6" customWidth="1"/>
    <col min="15618" max="15618" width="19.5703125" style="6" customWidth="1"/>
    <col min="15619" max="15619" width="5.140625" style="6" customWidth="1"/>
    <col min="15620" max="15867" width="10.7109375" style="6"/>
    <col min="15868" max="15868" width="57.42578125" style="6" customWidth="1"/>
    <col min="15869" max="15869" width="5.5703125" style="6" customWidth="1"/>
    <col min="15870" max="15870" width="14.42578125" style="6" customWidth="1"/>
    <col min="15871" max="15871" width="4.140625" style="6" customWidth="1"/>
    <col min="15872" max="15872" width="14.42578125" style="6" customWidth="1"/>
    <col min="15873" max="15873" width="13.5703125" style="6" customWidth="1"/>
    <col min="15874" max="15874" width="19.5703125" style="6" customWidth="1"/>
    <col min="15875" max="15875" width="5.140625" style="6" customWidth="1"/>
    <col min="15876" max="16123" width="10.7109375" style="6"/>
    <col min="16124" max="16124" width="57.42578125" style="6" customWidth="1"/>
    <col min="16125" max="16125" width="5.5703125" style="6" customWidth="1"/>
    <col min="16126" max="16126" width="14.42578125" style="6" customWidth="1"/>
    <col min="16127" max="16127" width="4.140625" style="6" customWidth="1"/>
    <col min="16128" max="16128" width="14.42578125" style="6" customWidth="1"/>
    <col min="16129" max="16129" width="13.5703125" style="6" customWidth="1"/>
    <col min="16130" max="16130" width="19.5703125" style="6" customWidth="1"/>
    <col min="16131" max="16131" width="5.140625" style="6" customWidth="1"/>
    <col min="16132" max="16384" width="10.7109375" style="6"/>
  </cols>
  <sheetData>
    <row r="1" spans="1:4" ht="16.5" customHeight="1">
      <c r="A1" s="26" t="s">
        <v>34</v>
      </c>
      <c r="B1" s="26"/>
    </row>
    <row r="2" spans="1:4" ht="16.5" customHeight="1">
      <c r="A2" s="26" t="s">
        <v>1</v>
      </c>
      <c r="B2" s="26"/>
    </row>
    <row r="3" spans="1:4" ht="16.5" customHeight="1">
      <c r="A3" s="27" t="s">
        <v>2</v>
      </c>
      <c r="B3" s="27"/>
    </row>
    <row r="4" spans="1:4" ht="16.5" customHeight="1">
      <c r="A4" s="26" t="s">
        <v>65</v>
      </c>
      <c r="B4" s="26"/>
    </row>
    <row r="5" spans="1:4" ht="16.5" customHeight="1">
      <c r="A5" s="27" t="s">
        <v>66</v>
      </c>
      <c r="B5" s="27"/>
    </row>
    <row r="6" spans="1:4" ht="16.5" customHeight="1">
      <c r="A6" s="27" t="s">
        <v>3</v>
      </c>
      <c r="B6" s="27"/>
    </row>
    <row r="7" spans="1:4" ht="14.25" customHeight="1">
      <c r="A7" s="28"/>
      <c r="B7" s="4"/>
    </row>
    <row r="8" spans="1:4" ht="14.25" customHeight="1">
      <c r="A8" s="4"/>
      <c r="B8" s="7">
        <v>2019</v>
      </c>
      <c r="D8" s="50">
        <v>2018</v>
      </c>
    </row>
    <row r="9" spans="1:4" ht="14.25" customHeight="1">
      <c r="A9" s="4"/>
      <c r="B9" s="4"/>
    </row>
    <row r="10" spans="1:4" ht="14.25" customHeight="1">
      <c r="A10" s="29" t="s">
        <v>35</v>
      </c>
      <c r="B10" s="30">
        <f>SUM(B11:B18)</f>
        <v>158680.4</v>
      </c>
      <c r="D10" s="51">
        <v>164097.80000000002</v>
      </c>
    </row>
    <row r="11" spans="1:4" ht="14.25" customHeight="1">
      <c r="A11" s="32" t="s">
        <v>36</v>
      </c>
      <c r="B11" s="31">
        <v>126361.5</v>
      </c>
      <c r="D11" s="53">
        <v>129257</v>
      </c>
    </row>
    <row r="12" spans="1:4" ht="14.25" customHeight="1">
      <c r="A12" s="32" t="s">
        <v>37</v>
      </c>
      <c r="B12" s="31">
        <v>10351.700000000001</v>
      </c>
      <c r="D12" s="53">
        <v>10730.7</v>
      </c>
    </row>
    <row r="13" spans="1:4" ht="14.25" customHeight="1">
      <c r="A13" s="32" t="s">
        <v>38</v>
      </c>
      <c r="B13" s="31">
        <v>2991.6</v>
      </c>
      <c r="D13" s="53">
        <v>3617.4</v>
      </c>
    </row>
    <row r="14" spans="1:4" ht="12.75" hidden="1">
      <c r="A14" s="32" t="s">
        <v>39</v>
      </c>
      <c r="B14" s="31">
        <v>0</v>
      </c>
      <c r="D14" s="53"/>
    </row>
    <row r="15" spans="1:4" ht="14.25" customHeight="1">
      <c r="A15" s="32" t="s">
        <v>40</v>
      </c>
      <c r="B15" s="31">
        <v>182.3</v>
      </c>
      <c r="D15" s="53">
        <v>157.19999999999999</v>
      </c>
    </row>
    <row r="16" spans="1:4" ht="14.25" customHeight="1">
      <c r="A16" s="32" t="s">
        <v>41</v>
      </c>
      <c r="B16" s="31">
        <v>9089.2999999999993</v>
      </c>
      <c r="D16" s="53">
        <v>6034.5</v>
      </c>
    </row>
    <row r="17" spans="1:4" s="33" customFormat="1" ht="14.25" customHeight="1">
      <c r="A17" s="32" t="s">
        <v>42</v>
      </c>
      <c r="B17" s="31">
        <v>371.3</v>
      </c>
      <c r="D17" s="53">
        <v>256.39999999999998</v>
      </c>
    </row>
    <row r="18" spans="1:4" ht="14.25" customHeight="1">
      <c r="A18" s="32" t="s">
        <v>43</v>
      </c>
      <c r="B18" s="31">
        <v>9332.7000000000007</v>
      </c>
      <c r="D18" s="53">
        <v>14044.6</v>
      </c>
    </row>
    <row r="19" spans="1:4" ht="9" customHeight="1">
      <c r="A19" s="34"/>
      <c r="B19" s="31"/>
      <c r="D19" s="53"/>
    </row>
    <row r="20" spans="1:4" ht="14.25" customHeight="1">
      <c r="A20" s="29" t="s">
        <v>44</v>
      </c>
      <c r="B20" s="30">
        <f>SUM(B21:B26)</f>
        <v>58110.3</v>
      </c>
      <c r="D20" s="52">
        <v>48617.1</v>
      </c>
    </row>
    <row r="21" spans="1:4" ht="14.25" customHeight="1">
      <c r="A21" s="35" t="s">
        <v>45</v>
      </c>
      <c r="B21" s="31">
        <v>35836.800000000003</v>
      </c>
      <c r="D21" s="54">
        <v>31351</v>
      </c>
    </row>
    <row r="22" spans="1:4" ht="14.25" customHeight="1">
      <c r="A22" s="35" t="s">
        <v>46</v>
      </c>
      <c r="B22" s="36">
        <v>10568.4</v>
      </c>
      <c r="D22" s="55">
        <v>6349.5</v>
      </c>
    </row>
    <row r="23" spans="1:4" ht="14.25" customHeight="1">
      <c r="A23" s="35" t="s">
        <v>47</v>
      </c>
      <c r="B23" s="31">
        <v>4777.8</v>
      </c>
      <c r="D23" s="54">
        <v>4031.1</v>
      </c>
    </row>
    <row r="24" spans="1:4" ht="14.25" hidden="1" customHeight="1">
      <c r="A24" s="35" t="s">
        <v>48</v>
      </c>
      <c r="B24" s="31">
        <v>0</v>
      </c>
      <c r="D24" s="54">
        <v>0</v>
      </c>
    </row>
    <row r="25" spans="1:4" ht="14.25" customHeight="1">
      <c r="A25" s="35" t="s">
        <v>42</v>
      </c>
      <c r="B25" s="31">
        <v>7.7</v>
      </c>
      <c r="D25" s="54">
        <v>11.9</v>
      </c>
    </row>
    <row r="26" spans="1:4" ht="14.25" customHeight="1">
      <c r="A26" s="35" t="s">
        <v>43</v>
      </c>
      <c r="B26" s="31">
        <v>6919.6</v>
      </c>
      <c r="D26" s="54">
        <v>6873.6</v>
      </c>
    </row>
    <row r="27" spans="1:4" ht="9" customHeight="1">
      <c r="A27" s="34"/>
      <c r="B27" s="36"/>
      <c r="D27" s="55"/>
    </row>
    <row r="28" spans="1:4" ht="14.25" customHeight="1">
      <c r="A28" s="29" t="s">
        <v>49</v>
      </c>
      <c r="B28" s="37">
        <v>18971</v>
      </c>
      <c r="D28" s="56">
        <v>19079.3</v>
      </c>
    </row>
    <row r="29" spans="1:4" ht="9" customHeight="1">
      <c r="A29" s="34"/>
      <c r="B29" s="36"/>
      <c r="D29" s="58"/>
    </row>
    <row r="30" spans="1:4" ht="14.25" customHeight="1">
      <c r="A30" s="39" t="s">
        <v>50</v>
      </c>
      <c r="B30" s="31">
        <f>+B10-B20-B28</f>
        <v>81599.099999999991</v>
      </c>
      <c r="D30" s="57">
        <v>96401.400000000009</v>
      </c>
    </row>
    <row r="31" spans="1:4" ht="9" customHeight="1">
      <c r="A31" s="34"/>
      <c r="B31" s="38"/>
      <c r="D31" s="59"/>
    </row>
    <row r="32" spans="1:4" ht="14.25" customHeight="1">
      <c r="A32" s="29" t="s">
        <v>51</v>
      </c>
      <c r="B32" s="40">
        <f>SUM(B33:B35)</f>
        <v>66153.899999999994</v>
      </c>
      <c r="D32" s="60">
        <v>70907.600000000006</v>
      </c>
    </row>
    <row r="33" spans="1:4" ht="14.25" customHeight="1">
      <c r="A33" s="41" t="s">
        <v>52</v>
      </c>
      <c r="B33" s="36">
        <v>31503.5</v>
      </c>
      <c r="D33" s="61">
        <v>32523.4</v>
      </c>
    </row>
    <row r="34" spans="1:4" ht="14.25" customHeight="1">
      <c r="A34" s="41" t="s">
        <v>53</v>
      </c>
      <c r="B34" s="42">
        <v>30502.6</v>
      </c>
      <c r="C34" s="43"/>
      <c r="D34" s="62">
        <v>34322.699999999997</v>
      </c>
    </row>
    <row r="35" spans="1:4" ht="14.25" customHeight="1">
      <c r="A35" s="41" t="s">
        <v>54</v>
      </c>
      <c r="B35" s="44">
        <v>4147.8</v>
      </c>
      <c r="C35" s="43"/>
      <c r="D35" s="63">
        <v>4061.5</v>
      </c>
    </row>
    <row r="36" spans="1:4" ht="11.25" customHeight="1">
      <c r="A36" s="29"/>
      <c r="B36" s="42"/>
      <c r="C36" s="43"/>
      <c r="D36" s="64"/>
    </row>
    <row r="37" spans="1:4" ht="14.25" customHeight="1">
      <c r="A37" s="45" t="s">
        <v>55</v>
      </c>
      <c r="B37" s="42">
        <f>+(B30-B32)</f>
        <v>15445.199999999997</v>
      </c>
      <c r="C37" s="43"/>
      <c r="D37" s="64">
        <v>25493.800000000003</v>
      </c>
    </row>
    <row r="38" spans="1:4" ht="8.25" customHeight="1">
      <c r="A38" s="41"/>
      <c r="B38" s="42"/>
      <c r="C38" s="43"/>
      <c r="D38" s="64"/>
    </row>
    <row r="39" spans="1:4" ht="14.25" customHeight="1">
      <c r="A39" s="34" t="s">
        <v>56</v>
      </c>
      <c r="B39" s="44">
        <v>6057.4</v>
      </c>
      <c r="C39" s="43"/>
      <c r="D39" s="65">
        <v>9059.1</v>
      </c>
    </row>
    <row r="40" spans="1:4" ht="14.25" customHeight="1">
      <c r="A40" s="46" t="s">
        <v>57</v>
      </c>
      <c r="B40" s="42">
        <f>+B37+B39</f>
        <v>21502.6</v>
      </c>
      <c r="C40" s="43"/>
      <c r="D40" s="64">
        <v>34552.9</v>
      </c>
    </row>
    <row r="41" spans="1:4" ht="14.25" customHeight="1">
      <c r="A41" s="34" t="s">
        <v>58</v>
      </c>
      <c r="B41" s="42">
        <v>-6473.4000000000005</v>
      </c>
      <c r="C41" s="43"/>
      <c r="D41" s="64">
        <v>-11864.1</v>
      </c>
    </row>
    <row r="42" spans="1:4" ht="14.25" customHeight="1">
      <c r="A42" s="34" t="s">
        <v>59</v>
      </c>
      <c r="B42" s="44">
        <v>-772</v>
      </c>
      <c r="C42" s="43"/>
      <c r="D42" s="66">
        <v>-584.79999999999995</v>
      </c>
    </row>
    <row r="43" spans="1:4" ht="8.25" hidden="1" customHeight="1">
      <c r="A43" s="34"/>
      <c r="B43" s="42"/>
      <c r="C43" s="43"/>
      <c r="D43" s="65">
        <v>-584.79999999999995</v>
      </c>
    </row>
    <row r="44" spans="1:4" ht="18.75" hidden="1" customHeight="1">
      <c r="A44" s="34" t="s">
        <v>60</v>
      </c>
      <c r="B44" s="42">
        <f>+B40+B41+B42</f>
        <v>14257.199999999997</v>
      </c>
      <c r="C44" s="43"/>
    </row>
    <row r="45" spans="1:4" ht="18" hidden="1" customHeight="1">
      <c r="A45" s="34" t="s">
        <v>61</v>
      </c>
      <c r="B45" s="42">
        <v>0</v>
      </c>
      <c r="C45" s="43"/>
    </row>
    <row r="46" spans="1:4" ht="19.5" customHeight="1" thickBot="1">
      <c r="A46" s="47" t="s">
        <v>62</v>
      </c>
      <c r="B46" s="48">
        <f>+B44+B45</f>
        <v>14257.199999999997</v>
      </c>
      <c r="C46" s="43"/>
      <c r="D46" s="67">
        <v>22104.000000000004</v>
      </c>
    </row>
    <row r="47" spans="1:4" ht="13.5" customHeight="1" thickTop="1">
      <c r="A47" s="47"/>
      <c r="B47" s="49"/>
    </row>
    <row r="48" spans="1:4" ht="14.25" customHeight="1" thickBot="1">
      <c r="A48" s="5"/>
      <c r="B48" s="5"/>
    </row>
    <row r="49" spans="1:2" ht="14.25" customHeight="1" thickTop="1">
      <c r="A49" s="20"/>
      <c r="B49" s="20"/>
    </row>
    <row r="50" spans="1:2" ht="14.25" customHeight="1">
      <c r="A50" s="4"/>
      <c r="B50" s="4"/>
    </row>
    <row r="51" spans="1:2" ht="14.25" customHeight="1">
      <c r="A51" s="4"/>
      <c r="B51" s="4"/>
    </row>
  </sheetData>
  <printOptions horizontalCentered="1"/>
  <pageMargins left="0.69" right="0.26" top="0.51181102362204722" bottom="0.55118110236220474" header="0.23622047244094491" footer="0.23622047244094491"/>
  <pageSetup firstPageNumber="3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Balance</vt:lpstr>
      <vt:lpstr>Est.Res.</vt:lpstr>
      <vt:lpstr>Balance!Área_de_impresión</vt:lpstr>
    </vt:vector>
  </TitlesOfParts>
  <Company>Bank of Nova Scotia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Lemus</dc:creator>
  <cp:lastModifiedBy>Palacios</cp:lastModifiedBy>
  <cp:lastPrinted>2020-01-31T22:27:48Z</cp:lastPrinted>
  <dcterms:created xsi:type="dcterms:W3CDTF">2020-01-31T22:22:32Z</dcterms:created>
  <dcterms:modified xsi:type="dcterms:W3CDTF">2020-11-21T19:21:00Z</dcterms:modified>
</cp:coreProperties>
</file>